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amamy\Desktop\Lebanon across time\Finished Yearly Time Series With Indicators\"/>
    </mc:Choice>
  </mc:AlternateContent>
  <xr:revisionPtr revIDLastSave="0" documentId="13_ncr:1_{BB4D8F0A-FCDD-464D-8E28-165A128DDF35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Voters &amp; Vital Stats 2009-2025" sheetId="1" r:id="rId1"/>
    <sheet name="Male Voters" sheetId="3" r:id="rId2"/>
    <sheet name="Female Voters" sheetId="10" r:id="rId3"/>
    <sheet name="Total Voters" sheetId="11" r:id="rId4"/>
    <sheet name="Births" sheetId="4" r:id="rId5"/>
    <sheet name="Deaths" sheetId="13" r:id="rId6"/>
    <sheet name="Marriages" sheetId="6" r:id="rId7"/>
    <sheet name="Divorces" sheetId="7" r:id="rId8"/>
    <sheet name="Voters by sex and age" sheetId="14" r:id="rId9"/>
  </sheets>
  <calcPr calcId="191029"/>
</workbook>
</file>

<file path=xl/calcChain.xml><?xml version="1.0" encoding="utf-8"?>
<calcChain xmlns="http://schemas.openxmlformats.org/spreadsheetml/2006/main">
  <c r="R21" i="14" l="1"/>
  <c r="R28" i="14" s="1"/>
  <c r="R22" i="14"/>
  <c r="R23" i="14"/>
  <c r="R24" i="14"/>
  <c r="R25" i="14"/>
  <c r="R26" i="14"/>
  <c r="R27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B20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B12" i="14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B19" i="7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B19" i="6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B19" i="13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B59" i="4" l="1"/>
  <c r="C59" i="4"/>
  <c r="E59" i="4"/>
  <c r="F59" i="4"/>
  <c r="M59" i="4"/>
  <c r="N59" i="4"/>
  <c r="P59" i="4"/>
  <c r="R51" i="14"/>
  <c r="R50" i="14"/>
  <c r="R49" i="14"/>
  <c r="R48" i="14"/>
  <c r="R47" i="14"/>
  <c r="R46" i="14"/>
  <c r="R45" i="14"/>
  <c r="R43" i="14"/>
  <c r="R42" i="14"/>
  <c r="R41" i="14"/>
  <c r="R40" i="14"/>
  <c r="R39" i="14"/>
  <c r="R38" i="14"/>
  <c r="R37" i="14"/>
  <c r="R59" i="14"/>
  <c r="R58" i="14"/>
  <c r="R57" i="14"/>
  <c r="R56" i="14"/>
  <c r="R55" i="14"/>
  <c r="R54" i="14"/>
  <c r="R52" i="14"/>
  <c r="R44" i="14"/>
  <c r="P46" i="4"/>
  <c r="P47" i="4"/>
  <c r="P48" i="4"/>
  <c r="P49" i="4"/>
  <c r="P50" i="4"/>
  <c r="P51" i="4"/>
  <c r="P53" i="4"/>
  <c r="P54" i="4"/>
  <c r="P56" i="4"/>
  <c r="P57" i="4"/>
  <c r="P58" i="4"/>
  <c r="P60" i="4"/>
  <c r="P61" i="4"/>
  <c r="P62" i="4"/>
  <c r="P63" i="4"/>
  <c r="P64" i="4"/>
  <c r="P65" i="4"/>
  <c r="P67" i="4"/>
  <c r="P68" i="4"/>
  <c r="P69" i="4"/>
  <c r="P70" i="4"/>
  <c r="P72" i="4"/>
  <c r="P73" i="4"/>
  <c r="P74" i="4"/>
  <c r="P75" i="4"/>
  <c r="P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D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O56" i="11"/>
  <c r="P56" i="11"/>
  <c r="Q56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O58" i="11"/>
  <c r="P58" i="11"/>
  <c r="Q58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O59" i="11"/>
  <c r="P59" i="11"/>
  <c r="Q59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O62" i="11"/>
  <c r="P62" i="11"/>
  <c r="Q62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O63" i="11"/>
  <c r="P63" i="11"/>
  <c r="Q63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O64" i="11"/>
  <c r="P64" i="11"/>
  <c r="Q64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O65" i="11"/>
  <c r="P65" i="11"/>
  <c r="Q65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O66" i="11"/>
  <c r="P66" i="11"/>
  <c r="Q66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O67" i="11"/>
  <c r="P67" i="11"/>
  <c r="Q67" i="11"/>
  <c r="C68" i="11"/>
  <c r="D68" i="11"/>
  <c r="E68" i="11"/>
  <c r="F68" i="11"/>
  <c r="G68" i="11"/>
  <c r="H68" i="11"/>
  <c r="I68" i="11"/>
  <c r="J68" i="11"/>
  <c r="K68" i="11"/>
  <c r="L68" i="11"/>
  <c r="M68" i="11"/>
  <c r="N68" i="11"/>
  <c r="O68" i="11"/>
  <c r="P68" i="11"/>
  <c r="Q68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C70" i="11"/>
  <c r="D70" i="11"/>
  <c r="E70" i="11"/>
  <c r="F70" i="11"/>
  <c r="G70" i="11"/>
  <c r="H70" i="11"/>
  <c r="I70" i="11"/>
  <c r="J70" i="11"/>
  <c r="K70" i="11"/>
  <c r="L70" i="11"/>
  <c r="M70" i="11"/>
  <c r="N70" i="11"/>
  <c r="O70" i="11"/>
  <c r="P70" i="11"/>
  <c r="Q70" i="11"/>
  <c r="C71" i="11"/>
  <c r="D71" i="11"/>
  <c r="E71" i="11"/>
  <c r="F71" i="11"/>
  <c r="G71" i="11"/>
  <c r="H71" i="11"/>
  <c r="I71" i="11"/>
  <c r="J71" i="11"/>
  <c r="K71" i="11"/>
  <c r="L71" i="11"/>
  <c r="M71" i="11"/>
  <c r="N71" i="11"/>
  <c r="O71" i="11"/>
  <c r="P71" i="11"/>
  <c r="Q71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O72" i="11"/>
  <c r="P72" i="11"/>
  <c r="Q72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C75" i="11"/>
  <c r="D75" i="11"/>
  <c r="E75" i="11"/>
  <c r="F75" i="11"/>
  <c r="G75" i="11"/>
  <c r="H75" i="11"/>
  <c r="I75" i="11"/>
  <c r="J75" i="11"/>
  <c r="K75" i="11"/>
  <c r="L75" i="11"/>
  <c r="M75" i="11"/>
  <c r="N75" i="11"/>
  <c r="O75" i="11"/>
  <c r="P75" i="11"/>
  <c r="Q75" i="11"/>
  <c r="C76" i="11"/>
  <c r="D76" i="11"/>
  <c r="E76" i="11"/>
  <c r="F76" i="11"/>
  <c r="G76" i="11"/>
  <c r="H76" i="11"/>
  <c r="I76" i="11"/>
  <c r="J76" i="11"/>
  <c r="K76" i="11"/>
  <c r="L76" i="11"/>
  <c r="M76" i="11"/>
  <c r="N76" i="11"/>
  <c r="O76" i="11"/>
  <c r="P76" i="11"/>
  <c r="Q76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45" i="10"/>
  <c r="C45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C46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C47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C48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C49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C50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C51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C53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C54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C55" i="10"/>
  <c r="D55" i="10"/>
  <c r="E55" i="10"/>
  <c r="F55" i="10"/>
  <c r="G55" i="10"/>
  <c r="H55" i="10"/>
  <c r="I55" i="10"/>
  <c r="J55" i="10"/>
  <c r="K55" i="10"/>
  <c r="L55" i="10"/>
  <c r="M55" i="10"/>
  <c r="N55" i="10"/>
  <c r="O55" i="10"/>
  <c r="P55" i="10"/>
  <c r="Q55" i="10"/>
  <c r="C56" i="10"/>
  <c r="D56" i="10"/>
  <c r="E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C57" i="10"/>
  <c r="D57" i="10"/>
  <c r="E57" i="10"/>
  <c r="F57" i="10"/>
  <c r="G57" i="10"/>
  <c r="H57" i="10"/>
  <c r="I57" i="10"/>
  <c r="J57" i="10"/>
  <c r="K57" i="10"/>
  <c r="L57" i="10"/>
  <c r="M57" i="10"/>
  <c r="N57" i="10"/>
  <c r="O57" i="10"/>
  <c r="P57" i="10"/>
  <c r="Q57" i="10"/>
  <c r="C58" i="10"/>
  <c r="D58" i="10"/>
  <c r="E58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C60" i="10"/>
  <c r="D60" i="10"/>
  <c r="E60" i="10"/>
  <c r="F60" i="10"/>
  <c r="G60" i="10"/>
  <c r="H60" i="10"/>
  <c r="I60" i="10"/>
  <c r="J60" i="10"/>
  <c r="K60" i="10"/>
  <c r="L60" i="10"/>
  <c r="M60" i="10"/>
  <c r="N60" i="10"/>
  <c r="O60" i="10"/>
  <c r="P60" i="10"/>
  <c r="Q60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Q61" i="10"/>
  <c r="C62" i="10"/>
  <c r="D62" i="10"/>
  <c r="E62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C63" i="10"/>
  <c r="D63" i="10"/>
  <c r="E63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C64" i="10"/>
  <c r="D64" i="10"/>
  <c r="E64" i="10"/>
  <c r="F64" i="10"/>
  <c r="G64" i="10"/>
  <c r="H64" i="10"/>
  <c r="I64" i="10"/>
  <c r="J64" i="10"/>
  <c r="K64" i="10"/>
  <c r="L64" i="10"/>
  <c r="M64" i="10"/>
  <c r="N64" i="10"/>
  <c r="O64" i="10"/>
  <c r="P64" i="10"/>
  <c r="Q64" i="10"/>
  <c r="C65" i="10"/>
  <c r="D65" i="10"/>
  <c r="E65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C66" i="10"/>
  <c r="D66" i="10"/>
  <c r="E66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C67" i="10"/>
  <c r="D67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C68" i="10"/>
  <c r="D68" i="10"/>
  <c r="E68" i="10"/>
  <c r="F68" i="10"/>
  <c r="G68" i="10"/>
  <c r="H68" i="10"/>
  <c r="I68" i="10"/>
  <c r="J68" i="10"/>
  <c r="K68" i="10"/>
  <c r="L68" i="10"/>
  <c r="M68" i="10"/>
  <c r="N68" i="10"/>
  <c r="O68" i="10"/>
  <c r="P68" i="10"/>
  <c r="Q68" i="10"/>
  <c r="C69" i="10"/>
  <c r="D69" i="10"/>
  <c r="E69" i="10"/>
  <c r="F69" i="10"/>
  <c r="G69" i="10"/>
  <c r="H69" i="10"/>
  <c r="I69" i="10"/>
  <c r="J69" i="10"/>
  <c r="K69" i="10"/>
  <c r="L69" i="10"/>
  <c r="M69" i="10"/>
  <c r="N69" i="10"/>
  <c r="O69" i="10"/>
  <c r="P69" i="10"/>
  <c r="Q69" i="10"/>
  <c r="C70" i="10"/>
  <c r="D70" i="10"/>
  <c r="E70" i="10"/>
  <c r="F70" i="10"/>
  <c r="G70" i="10"/>
  <c r="H70" i="10"/>
  <c r="I70" i="10"/>
  <c r="J70" i="10"/>
  <c r="K70" i="10"/>
  <c r="L70" i="10"/>
  <c r="M70" i="10"/>
  <c r="N70" i="10"/>
  <c r="O70" i="10"/>
  <c r="P70" i="10"/>
  <c r="Q70" i="10"/>
  <c r="C71" i="10"/>
  <c r="D71" i="10"/>
  <c r="E71" i="10"/>
  <c r="F71" i="10"/>
  <c r="G71" i="10"/>
  <c r="H71" i="10"/>
  <c r="I71" i="10"/>
  <c r="J71" i="10"/>
  <c r="K71" i="10"/>
  <c r="L71" i="10"/>
  <c r="M71" i="10"/>
  <c r="N71" i="10"/>
  <c r="O71" i="10"/>
  <c r="P71" i="10"/>
  <c r="Q71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O72" i="10"/>
  <c r="P72" i="10"/>
  <c r="Q72" i="10"/>
  <c r="C73" i="10"/>
  <c r="D73" i="10"/>
  <c r="E73" i="10"/>
  <c r="F73" i="10"/>
  <c r="G73" i="10"/>
  <c r="H73" i="10"/>
  <c r="I73" i="10"/>
  <c r="J73" i="10"/>
  <c r="K73" i="10"/>
  <c r="L73" i="10"/>
  <c r="M73" i="10"/>
  <c r="N73" i="10"/>
  <c r="O73" i="10"/>
  <c r="P73" i="10"/>
  <c r="Q73" i="10"/>
  <c r="C74" i="10"/>
  <c r="D74" i="10"/>
  <c r="E74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C75" i="10"/>
  <c r="D75" i="10"/>
  <c r="E75" i="10"/>
  <c r="F75" i="10"/>
  <c r="G75" i="10"/>
  <c r="H75" i="10"/>
  <c r="I75" i="10"/>
  <c r="J75" i="10"/>
  <c r="K75" i="10"/>
  <c r="L75" i="10"/>
  <c r="M75" i="10"/>
  <c r="N75" i="10"/>
  <c r="O75" i="10"/>
  <c r="P75" i="10"/>
  <c r="Q75" i="10"/>
  <c r="C76" i="10"/>
  <c r="D76" i="10"/>
  <c r="E76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C77" i="10"/>
  <c r="D77" i="10"/>
  <c r="E77" i="10"/>
  <c r="F77" i="10"/>
  <c r="G77" i="10"/>
  <c r="H77" i="10"/>
  <c r="I77" i="10"/>
  <c r="J77" i="10"/>
  <c r="K77" i="10"/>
  <c r="L77" i="10"/>
  <c r="M77" i="10"/>
  <c r="N77" i="10"/>
  <c r="O77" i="10"/>
  <c r="P77" i="10"/>
  <c r="Q77" i="10"/>
  <c r="R46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L59" i="4" l="1"/>
  <c r="O59" i="4"/>
  <c r="G59" i="4"/>
  <c r="R60" i="14"/>
  <c r="R53" i="14"/>
  <c r="P75" i="7"/>
  <c r="P74" i="7"/>
  <c r="P73" i="7"/>
  <c r="P72" i="7"/>
  <c r="P70" i="7"/>
  <c r="P69" i="7"/>
  <c r="P68" i="7"/>
  <c r="P67" i="7"/>
  <c r="P65" i="7"/>
  <c r="P64" i="7"/>
  <c r="P63" i="7"/>
  <c r="P62" i="7"/>
  <c r="P61" i="7"/>
  <c r="P60" i="7"/>
  <c r="P59" i="7"/>
  <c r="P58" i="7"/>
  <c r="P56" i="7"/>
  <c r="P54" i="7"/>
  <c r="P53" i="7"/>
  <c r="P51" i="7"/>
  <c r="P50" i="7"/>
  <c r="P49" i="7"/>
  <c r="P48" i="7"/>
  <c r="P47" i="7"/>
  <c r="P46" i="7"/>
  <c r="P45" i="7"/>
  <c r="P36" i="7"/>
  <c r="P76" i="7" s="1"/>
  <c r="P31" i="7"/>
  <c r="P71" i="7" s="1"/>
  <c r="P26" i="7"/>
  <c r="P66" i="7" s="1"/>
  <c r="P57" i="7"/>
  <c r="P15" i="7"/>
  <c r="P55" i="7" s="1"/>
  <c r="P12" i="7"/>
  <c r="P52" i="7" s="1"/>
  <c r="P75" i="6"/>
  <c r="P74" i="6"/>
  <c r="P73" i="6"/>
  <c r="P72" i="6"/>
  <c r="P70" i="6"/>
  <c r="P69" i="6"/>
  <c r="P68" i="6"/>
  <c r="P67" i="6"/>
  <c r="P65" i="6"/>
  <c r="P64" i="6"/>
  <c r="P63" i="6"/>
  <c r="P62" i="6"/>
  <c r="P61" i="6"/>
  <c r="P60" i="6"/>
  <c r="P59" i="6"/>
  <c r="P58" i="6"/>
  <c r="P56" i="6"/>
  <c r="P54" i="6"/>
  <c r="P53" i="6"/>
  <c r="P51" i="6"/>
  <c r="P50" i="6"/>
  <c r="P49" i="6"/>
  <c r="P48" i="6"/>
  <c r="P47" i="6"/>
  <c r="P46" i="6"/>
  <c r="P45" i="6"/>
  <c r="P36" i="6"/>
  <c r="P76" i="6" s="1"/>
  <c r="P31" i="6"/>
  <c r="P71" i="6" s="1"/>
  <c r="P26" i="6"/>
  <c r="P66" i="6" s="1"/>
  <c r="P57" i="6"/>
  <c r="P15" i="6"/>
  <c r="P12" i="6"/>
  <c r="P52" i="6" s="1"/>
  <c r="R59" i="13"/>
  <c r="R75" i="13"/>
  <c r="R74" i="13"/>
  <c r="R73" i="13"/>
  <c r="R72" i="13"/>
  <c r="R70" i="13"/>
  <c r="R69" i="13"/>
  <c r="R68" i="13"/>
  <c r="R67" i="13"/>
  <c r="R65" i="13"/>
  <c r="R64" i="13"/>
  <c r="R63" i="13"/>
  <c r="R62" i="13"/>
  <c r="R61" i="13"/>
  <c r="R60" i="13"/>
  <c r="R58" i="13"/>
  <c r="R56" i="13"/>
  <c r="R54" i="13"/>
  <c r="R53" i="13"/>
  <c r="R51" i="13"/>
  <c r="R50" i="13"/>
  <c r="R49" i="13"/>
  <c r="R48" i="13"/>
  <c r="R47" i="13"/>
  <c r="R46" i="13"/>
  <c r="R45" i="13"/>
  <c r="R36" i="13"/>
  <c r="R76" i="13" s="1"/>
  <c r="R31" i="13"/>
  <c r="R71" i="13" s="1"/>
  <c r="R26" i="13"/>
  <c r="R66" i="13" s="1"/>
  <c r="R57" i="13"/>
  <c r="R15" i="13"/>
  <c r="R12" i="13"/>
  <c r="R52" i="13" s="1"/>
  <c r="P36" i="4"/>
  <c r="P31" i="4"/>
  <c r="P26" i="4"/>
  <c r="P15" i="4"/>
  <c r="P12" i="4"/>
  <c r="R5" i="11"/>
  <c r="R6" i="11"/>
  <c r="R7" i="11"/>
  <c r="R8" i="11"/>
  <c r="R9" i="11"/>
  <c r="R10" i="11"/>
  <c r="R11" i="11"/>
  <c r="R13" i="11"/>
  <c r="R14" i="11"/>
  <c r="R16" i="11"/>
  <c r="R17" i="11"/>
  <c r="R18" i="11"/>
  <c r="R20" i="11"/>
  <c r="R21" i="11"/>
  <c r="R22" i="11"/>
  <c r="R23" i="11"/>
  <c r="R24" i="11"/>
  <c r="R25" i="11"/>
  <c r="R27" i="11"/>
  <c r="R28" i="11"/>
  <c r="R29" i="11"/>
  <c r="R30" i="11"/>
  <c r="R32" i="11"/>
  <c r="R33" i="11"/>
  <c r="R34" i="11"/>
  <c r="R35" i="11"/>
  <c r="R36" i="10"/>
  <c r="R31" i="10"/>
  <c r="R26" i="10"/>
  <c r="R19" i="10"/>
  <c r="R15" i="10"/>
  <c r="R12" i="10"/>
  <c r="R36" i="3"/>
  <c r="R31" i="3"/>
  <c r="R26" i="3"/>
  <c r="R19" i="3"/>
  <c r="R15" i="3"/>
  <c r="R15" i="11" s="1"/>
  <c r="R12" i="3"/>
  <c r="O46" i="7"/>
  <c r="O47" i="7"/>
  <c r="O48" i="7"/>
  <c r="O49" i="7"/>
  <c r="O50" i="7"/>
  <c r="O51" i="7"/>
  <c r="O53" i="7"/>
  <c r="O54" i="7"/>
  <c r="O56" i="7"/>
  <c r="O58" i="7"/>
  <c r="O59" i="7"/>
  <c r="O60" i="7"/>
  <c r="O61" i="7"/>
  <c r="O62" i="7"/>
  <c r="O63" i="7"/>
  <c r="O64" i="7"/>
  <c r="O65" i="7"/>
  <c r="O67" i="7"/>
  <c r="O68" i="7"/>
  <c r="O69" i="7"/>
  <c r="O70" i="7"/>
  <c r="O72" i="7"/>
  <c r="O73" i="7"/>
  <c r="O74" i="7"/>
  <c r="O75" i="7"/>
  <c r="O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46" i="6"/>
  <c r="O47" i="6"/>
  <c r="O48" i="6"/>
  <c r="O49" i="6"/>
  <c r="O50" i="6"/>
  <c r="O51" i="6"/>
  <c r="O53" i="6"/>
  <c r="O54" i="6"/>
  <c r="O56" i="6"/>
  <c r="O58" i="6"/>
  <c r="O59" i="6"/>
  <c r="O60" i="6"/>
  <c r="O61" i="6"/>
  <c r="O62" i="6"/>
  <c r="O63" i="6"/>
  <c r="O64" i="6"/>
  <c r="O65" i="6"/>
  <c r="O67" i="6"/>
  <c r="O68" i="6"/>
  <c r="O69" i="6"/>
  <c r="O70" i="6"/>
  <c r="O72" i="6"/>
  <c r="O73" i="6"/>
  <c r="O74" i="6"/>
  <c r="O75" i="6"/>
  <c r="O45" i="6"/>
  <c r="B45" i="6"/>
  <c r="C45" i="6"/>
  <c r="D45" i="6"/>
  <c r="E45" i="6"/>
  <c r="F45" i="6"/>
  <c r="G45" i="6"/>
  <c r="H45" i="6"/>
  <c r="I45" i="6"/>
  <c r="J45" i="6"/>
  <c r="K45" i="6"/>
  <c r="L45" i="6"/>
  <c r="M45" i="6"/>
  <c r="N45" i="6"/>
  <c r="B46" i="6"/>
  <c r="C46" i="6"/>
  <c r="D46" i="6"/>
  <c r="E46" i="6"/>
  <c r="F46" i="6"/>
  <c r="G46" i="6"/>
  <c r="H46" i="6"/>
  <c r="I46" i="6"/>
  <c r="J46" i="6"/>
  <c r="K46" i="6"/>
  <c r="L46" i="6"/>
  <c r="M46" i="6"/>
  <c r="N46" i="6"/>
  <c r="B47" i="6"/>
  <c r="C47" i="6"/>
  <c r="D47" i="6"/>
  <c r="E47" i="6"/>
  <c r="F47" i="6"/>
  <c r="G47" i="6"/>
  <c r="H47" i="6"/>
  <c r="I47" i="6"/>
  <c r="J47" i="6"/>
  <c r="K47" i="6"/>
  <c r="L47" i="6"/>
  <c r="M47" i="6"/>
  <c r="N47" i="6"/>
  <c r="B48" i="6"/>
  <c r="C48" i="6"/>
  <c r="D48" i="6"/>
  <c r="E48" i="6"/>
  <c r="F48" i="6"/>
  <c r="G48" i="6"/>
  <c r="H48" i="6"/>
  <c r="I48" i="6"/>
  <c r="J48" i="6"/>
  <c r="K48" i="6"/>
  <c r="L48" i="6"/>
  <c r="M48" i="6"/>
  <c r="N48" i="6"/>
  <c r="B49" i="6"/>
  <c r="C49" i="6"/>
  <c r="D49" i="6"/>
  <c r="E49" i="6"/>
  <c r="F49" i="6"/>
  <c r="G49" i="6"/>
  <c r="H49" i="6"/>
  <c r="I49" i="6"/>
  <c r="J49" i="6"/>
  <c r="K49" i="6"/>
  <c r="L49" i="6"/>
  <c r="M49" i="6"/>
  <c r="N49" i="6"/>
  <c r="B50" i="6"/>
  <c r="C50" i="6"/>
  <c r="D50" i="6"/>
  <c r="E50" i="6"/>
  <c r="F50" i="6"/>
  <c r="G50" i="6"/>
  <c r="H50" i="6"/>
  <c r="I50" i="6"/>
  <c r="J50" i="6"/>
  <c r="K50" i="6"/>
  <c r="L50" i="6"/>
  <c r="M50" i="6"/>
  <c r="N50" i="6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B59" i="6"/>
  <c r="C59" i="6"/>
  <c r="D59" i="6"/>
  <c r="E59" i="6"/>
  <c r="F59" i="6"/>
  <c r="G59" i="6"/>
  <c r="H59" i="6"/>
  <c r="I59" i="6"/>
  <c r="J59" i="6"/>
  <c r="K59" i="6"/>
  <c r="L59" i="6"/>
  <c r="M59" i="6"/>
  <c r="N59" i="6"/>
  <c r="B60" i="6"/>
  <c r="C60" i="6"/>
  <c r="D60" i="6"/>
  <c r="E60" i="6"/>
  <c r="F60" i="6"/>
  <c r="G60" i="6"/>
  <c r="H60" i="6"/>
  <c r="I60" i="6"/>
  <c r="J60" i="6"/>
  <c r="K60" i="6"/>
  <c r="L60" i="6"/>
  <c r="M60" i="6"/>
  <c r="N60" i="6"/>
  <c r="B61" i="6"/>
  <c r="C61" i="6"/>
  <c r="D61" i="6"/>
  <c r="E61" i="6"/>
  <c r="F61" i="6"/>
  <c r="G61" i="6"/>
  <c r="H61" i="6"/>
  <c r="I61" i="6"/>
  <c r="J61" i="6"/>
  <c r="K61" i="6"/>
  <c r="L61" i="6"/>
  <c r="M61" i="6"/>
  <c r="N61" i="6"/>
  <c r="B62" i="6"/>
  <c r="C62" i="6"/>
  <c r="D62" i="6"/>
  <c r="E62" i="6"/>
  <c r="F62" i="6"/>
  <c r="G62" i="6"/>
  <c r="H62" i="6"/>
  <c r="I62" i="6"/>
  <c r="J62" i="6"/>
  <c r="K62" i="6"/>
  <c r="L62" i="6"/>
  <c r="M62" i="6"/>
  <c r="N62" i="6"/>
  <c r="B63" i="6"/>
  <c r="C63" i="6"/>
  <c r="D63" i="6"/>
  <c r="E63" i="6"/>
  <c r="F63" i="6"/>
  <c r="G63" i="6"/>
  <c r="H63" i="6"/>
  <c r="I63" i="6"/>
  <c r="J63" i="6"/>
  <c r="K63" i="6"/>
  <c r="L63" i="6"/>
  <c r="M63" i="6"/>
  <c r="N63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B72" i="6"/>
  <c r="C72" i="6"/>
  <c r="D72" i="6"/>
  <c r="E72" i="6"/>
  <c r="F72" i="6"/>
  <c r="G72" i="6"/>
  <c r="H72" i="6"/>
  <c r="I72" i="6"/>
  <c r="J72" i="6"/>
  <c r="K72" i="6"/>
  <c r="L72" i="6"/>
  <c r="M72" i="6"/>
  <c r="N72" i="6"/>
  <c r="B73" i="6"/>
  <c r="C73" i="6"/>
  <c r="D73" i="6"/>
  <c r="E73" i="6"/>
  <c r="F73" i="6"/>
  <c r="G73" i="6"/>
  <c r="H73" i="6"/>
  <c r="I73" i="6"/>
  <c r="J73" i="6"/>
  <c r="K73" i="6"/>
  <c r="L73" i="6"/>
  <c r="M73" i="6"/>
  <c r="N73" i="6"/>
  <c r="B74" i="6"/>
  <c r="C74" i="6"/>
  <c r="D74" i="6"/>
  <c r="E74" i="6"/>
  <c r="F74" i="6"/>
  <c r="G74" i="6"/>
  <c r="H74" i="6"/>
  <c r="I74" i="6"/>
  <c r="J74" i="6"/>
  <c r="K74" i="6"/>
  <c r="L74" i="6"/>
  <c r="M74" i="6"/>
  <c r="N74" i="6"/>
  <c r="B75" i="6"/>
  <c r="C75" i="6"/>
  <c r="D75" i="6"/>
  <c r="E75" i="6"/>
  <c r="F75" i="6"/>
  <c r="G75" i="6"/>
  <c r="H75" i="6"/>
  <c r="I75" i="6"/>
  <c r="J75" i="6"/>
  <c r="K75" i="6"/>
  <c r="L75" i="6"/>
  <c r="M75" i="6"/>
  <c r="N75" i="6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64" i="13"/>
  <c r="Q65" i="13"/>
  <c r="Q66" i="13"/>
  <c r="Q67" i="13"/>
  <c r="Q68" i="13"/>
  <c r="Q69" i="13"/>
  <c r="Q70" i="13"/>
  <c r="Q71" i="13"/>
  <c r="Q72" i="13"/>
  <c r="Q73" i="13"/>
  <c r="Q74" i="13"/>
  <c r="Q75" i="13"/>
  <c r="Q76" i="13"/>
  <c r="Q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C62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C66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C67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C68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C69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C70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C71" i="13"/>
  <c r="D71" i="13"/>
  <c r="E71" i="13"/>
  <c r="F71" i="13"/>
  <c r="G71" i="13"/>
  <c r="H71" i="13"/>
  <c r="I71" i="13"/>
  <c r="J71" i="13"/>
  <c r="K71" i="13"/>
  <c r="L71" i="13"/>
  <c r="M71" i="13"/>
  <c r="N71" i="13"/>
  <c r="O71" i="13"/>
  <c r="P71" i="13"/>
  <c r="C72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C73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C75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C76" i="13"/>
  <c r="D76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45" i="13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45" i="10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46" i="3"/>
  <c r="P66" i="4" l="1"/>
  <c r="P71" i="4"/>
  <c r="P76" i="4"/>
  <c r="P52" i="4"/>
  <c r="P55" i="4"/>
  <c r="P37" i="7"/>
  <c r="P77" i="7" s="1"/>
  <c r="P37" i="6"/>
  <c r="P77" i="6" s="1"/>
  <c r="P55" i="6"/>
  <c r="R37" i="13"/>
  <c r="R55" i="13"/>
  <c r="P37" i="4"/>
  <c r="R36" i="11"/>
  <c r="R31" i="11"/>
  <c r="R26" i="11"/>
  <c r="R19" i="11"/>
  <c r="R37" i="10"/>
  <c r="R12" i="11"/>
  <c r="R37" i="3"/>
  <c r="B57" i="7"/>
  <c r="C57" i="7"/>
  <c r="D57" i="7"/>
  <c r="E57" i="7"/>
  <c r="G57" i="7"/>
  <c r="H57" i="7"/>
  <c r="J57" i="7"/>
  <c r="K57" i="7"/>
  <c r="L57" i="7"/>
  <c r="M57" i="7"/>
  <c r="B57" i="6"/>
  <c r="C57" i="6"/>
  <c r="D57" i="6"/>
  <c r="E57" i="6"/>
  <c r="H57" i="6"/>
  <c r="I57" i="6"/>
  <c r="J57" i="6"/>
  <c r="K57" i="6"/>
  <c r="L57" i="6"/>
  <c r="M57" i="6"/>
  <c r="O57" i="7" l="1"/>
  <c r="N57" i="7"/>
  <c r="F57" i="7"/>
  <c r="I57" i="7"/>
  <c r="N57" i="6"/>
  <c r="O57" i="6"/>
  <c r="F57" i="6"/>
  <c r="G57" i="6"/>
  <c r="R37" i="11"/>
  <c r="C19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C19" i="3" l="1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B60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C59" i="14"/>
  <c r="B59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B48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B46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B44" i="14"/>
  <c r="Q38" i="14"/>
  <c r="Q39" i="14"/>
  <c r="Q40" i="14"/>
  <c r="Q41" i="14"/>
  <c r="Q42" i="14"/>
  <c r="Q43" i="14"/>
  <c r="Q37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B37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C24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B22" i="14"/>
  <c r="B28" i="14" s="1"/>
  <c r="B23" i="14"/>
  <c r="B24" i="14"/>
  <c r="B25" i="14"/>
  <c r="B26" i="14"/>
  <c r="B27" i="14"/>
  <c r="B21" i="14"/>
  <c r="Q28" i="14" l="1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36" i="7"/>
  <c r="N36" i="7"/>
  <c r="M36" i="7"/>
  <c r="L76" i="7" s="1"/>
  <c r="L36" i="7"/>
  <c r="K76" i="7" s="1"/>
  <c r="K36" i="7"/>
  <c r="J36" i="7"/>
  <c r="I36" i="7"/>
  <c r="H36" i="7"/>
  <c r="G76" i="7" s="1"/>
  <c r="G36" i="7"/>
  <c r="F76" i="7" s="1"/>
  <c r="F36" i="7"/>
  <c r="E36" i="7"/>
  <c r="D76" i="7" s="1"/>
  <c r="D36" i="7"/>
  <c r="C76" i="7" s="1"/>
  <c r="C36" i="7"/>
  <c r="B36" i="7"/>
  <c r="O31" i="7"/>
  <c r="N31" i="7"/>
  <c r="M71" i="7" s="1"/>
  <c r="M31" i="7"/>
  <c r="L71" i="7" s="1"/>
  <c r="L31" i="7"/>
  <c r="K31" i="7"/>
  <c r="J31" i="7"/>
  <c r="I71" i="7" s="1"/>
  <c r="I31" i="7"/>
  <c r="H31" i="7"/>
  <c r="G31" i="7"/>
  <c r="F31" i="7"/>
  <c r="E71" i="7" s="1"/>
  <c r="E31" i="7"/>
  <c r="D71" i="7" s="1"/>
  <c r="D31" i="7"/>
  <c r="C31" i="7"/>
  <c r="B31" i="7"/>
  <c r="O26" i="7"/>
  <c r="N26" i="7"/>
  <c r="M26" i="7"/>
  <c r="L26" i="7"/>
  <c r="K66" i="7" s="1"/>
  <c r="K26" i="7"/>
  <c r="J66" i="7" s="1"/>
  <c r="J26" i="7"/>
  <c r="I26" i="7"/>
  <c r="H66" i="7" s="1"/>
  <c r="H26" i="7"/>
  <c r="G66" i="7" s="1"/>
  <c r="G26" i="7"/>
  <c r="F26" i="7"/>
  <c r="E26" i="7"/>
  <c r="D26" i="7"/>
  <c r="C66" i="7" s="1"/>
  <c r="C26" i="7"/>
  <c r="B66" i="7" s="1"/>
  <c r="B26" i="7"/>
  <c r="O15" i="7"/>
  <c r="N15" i="7"/>
  <c r="M55" i="7" s="1"/>
  <c r="M15" i="7"/>
  <c r="L15" i="7"/>
  <c r="K15" i="7"/>
  <c r="J15" i="7"/>
  <c r="I55" i="7" s="1"/>
  <c r="I15" i="7"/>
  <c r="H55" i="7" s="1"/>
  <c r="H15" i="7"/>
  <c r="G15" i="7"/>
  <c r="F15" i="7"/>
  <c r="E55" i="7" s="1"/>
  <c r="E15" i="7"/>
  <c r="D15" i="7"/>
  <c r="C15" i="7"/>
  <c r="B15" i="7"/>
  <c r="O12" i="7"/>
  <c r="N12" i="7"/>
  <c r="M12" i="7"/>
  <c r="L12" i="7"/>
  <c r="K52" i="7" s="1"/>
  <c r="K12" i="7"/>
  <c r="J12" i="7"/>
  <c r="I12" i="7"/>
  <c r="H12" i="7"/>
  <c r="G52" i="7" s="1"/>
  <c r="G12" i="7"/>
  <c r="F12" i="7"/>
  <c r="E12" i="7"/>
  <c r="D12" i="7"/>
  <c r="C52" i="7" s="1"/>
  <c r="C12" i="7"/>
  <c r="B12" i="7"/>
  <c r="O36" i="6"/>
  <c r="N36" i="6"/>
  <c r="M36" i="6"/>
  <c r="L36" i="6"/>
  <c r="K36" i="6"/>
  <c r="J76" i="6" s="1"/>
  <c r="J36" i="6"/>
  <c r="I36" i="6"/>
  <c r="H36" i="6"/>
  <c r="G76" i="6" s="1"/>
  <c r="G36" i="6"/>
  <c r="F76" i="6" s="1"/>
  <c r="F36" i="6"/>
  <c r="E36" i="6"/>
  <c r="D36" i="6"/>
  <c r="C36" i="6"/>
  <c r="B76" i="6" s="1"/>
  <c r="B36" i="6"/>
  <c r="O31" i="6"/>
  <c r="N31" i="6"/>
  <c r="M71" i="6" s="1"/>
  <c r="M31" i="6"/>
  <c r="L71" i="6" s="1"/>
  <c r="L31" i="6"/>
  <c r="K31" i="6"/>
  <c r="J31" i="6"/>
  <c r="I31" i="6"/>
  <c r="H71" i="6" s="1"/>
  <c r="H31" i="6"/>
  <c r="G31" i="6"/>
  <c r="F31" i="6"/>
  <c r="E71" i="6" s="1"/>
  <c r="E31" i="6"/>
  <c r="D71" i="6" s="1"/>
  <c r="D31" i="6"/>
  <c r="C31" i="6"/>
  <c r="B31" i="6"/>
  <c r="O26" i="6"/>
  <c r="N26" i="6"/>
  <c r="M26" i="6"/>
  <c r="L26" i="6"/>
  <c r="K66" i="6" s="1"/>
  <c r="K26" i="6"/>
  <c r="J66" i="6" s="1"/>
  <c r="J26" i="6"/>
  <c r="I26" i="6"/>
  <c r="H26" i="6"/>
  <c r="G26" i="6"/>
  <c r="F66" i="6" s="1"/>
  <c r="F26" i="6"/>
  <c r="E26" i="6"/>
  <c r="D26" i="6"/>
  <c r="C66" i="6" s="1"/>
  <c r="C26" i="6"/>
  <c r="B66" i="6" s="1"/>
  <c r="B26" i="6"/>
  <c r="O15" i="6"/>
  <c r="N15" i="6"/>
  <c r="M15" i="6"/>
  <c r="L55" i="6" s="1"/>
  <c r="L15" i="6"/>
  <c r="K15" i="6"/>
  <c r="J15" i="6"/>
  <c r="I55" i="6" s="1"/>
  <c r="I15" i="6"/>
  <c r="H55" i="6" s="1"/>
  <c r="H15" i="6"/>
  <c r="G15" i="6"/>
  <c r="F15" i="6"/>
  <c r="E15" i="6"/>
  <c r="D55" i="6" s="1"/>
  <c r="D15" i="6"/>
  <c r="C15" i="6"/>
  <c r="B15" i="6"/>
  <c r="O12" i="6"/>
  <c r="N12" i="6"/>
  <c r="M12" i="6"/>
  <c r="L12" i="6"/>
  <c r="K12" i="6"/>
  <c r="J52" i="6" s="1"/>
  <c r="J12" i="6"/>
  <c r="I12" i="6"/>
  <c r="H12" i="6"/>
  <c r="G52" i="6" s="1"/>
  <c r="G12" i="6"/>
  <c r="F12" i="6"/>
  <c r="E12" i="6"/>
  <c r="D12" i="6"/>
  <c r="C12" i="6"/>
  <c r="B52" i="6" s="1"/>
  <c r="B12" i="6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B36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B31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C26" i="13"/>
  <c r="B26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Q12" i="13"/>
  <c r="Q37" i="13" s="1"/>
  <c r="P12" i="13"/>
  <c r="P37" i="13" s="1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O36" i="4"/>
  <c r="N36" i="4"/>
  <c r="M36" i="4"/>
  <c r="L36" i="4"/>
  <c r="K36" i="4"/>
  <c r="J36" i="4"/>
  <c r="I36" i="4"/>
  <c r="H36" i="4"/>
  <c r="G76" i="4" s="1"/>
  <c r="G36" i="4"/>
  <c r="F76" i="4" s="1"/>
  <c r="F36" i="4"/>
  <c r="E36" i="4"/>
  <c r="D36" i="4"/>
  <c r="C36" i="4"/>
  <c r="B36" i="4"/>
  <c r="O31" i="4"/>
  <c r="N31" i="4"/>
  <c r="M71" i="4" s="1"/>
  <c r="M31" i="4"/>
  <c r="L71" i="4" s="1"/>
  <c r="L31" i="4"/>
  <c r="K31" i="4"/>
  <c r="J31" i="4"/>
  <c r="I31" i="4"/>
  <c r="H31" i="4"/>
  <c r="G31" i="4"/>
  <c r="F31" i="4"/>
  <c r="E71" i="4" s="1"/>
  <c r="E31" i="4"/>
  <c r="D71" i="4" s="1"/>
  <c r="D31" i="4"/>
  <c r="C31" i="4"/>
  <c r="B31" i="4"/>
  <c r="O26" i="4"/>
  <c r="N26" i="4"/>
  <c r="M26" i="4"/>
  <c r="L26" i="4"/>
  <c r="K66" i="4" s="1"/>
  <c r="K26" i="4"/>
  <c r="J66" i="4" s="1"/>
  <c r="J26" i="4"/>
  <c r="I26" i="4"/>
  <c r="H26" i="4"/>
  <c r="G26" i="4"/>
  <c r="F26" i="4"/>
  <c r="E26" i="4"/>
  <c r="D26" i="4"/>
  <c r="C66" i="4" s="1"/>
  <c r="C26" i="4"/>
  <c r="B66" i="4" s="1"/>
  <c r="B26" i="4"/>
  <c r="O15" i="4"/>
  <c r="N15" i="4"/>
  <c r="M15" i="4"/>
  <c r="L15" i="4"/>
  <c r="K15" i="4"/>
  <c r="J15" i="4"/>
  <c r="I55" i="4" s="1"/>
  <c r="I15" i="4"/>
  <c r="H55" i="4" s="1"/>
  <c r="H15" i="4"/>
  <c r="G15" i="4"/>
  <c r="F15" i="4"/>
  <c r="E15" i="4"/>
  <c r="D15" i="4"/>
  <c r="C15" i="4"/>
  <c r="B15" i="4"/>
  <c r="O12" i="4"/>
  <c r="N12" i="4"/>
  <c r="M12" i="4"/>
  <c r="L12" i="4"/>
  <c r="K12" i="4"/>
  <c r="J12" i="4"/>
  <c r="I12" i="4"/>
  <c r="H12" i="4"/>
  <c r="G52" i="4" s="1"/>
  <c r="G12" i="4"/>
  <c r="F12" i="4"/>
  <c r="E12" i="4"/>
  <c r="D12" i="4"/>
  <c r="C12" i="4"/>
  <c r="B12" i="4"/>
  <c r="B36" i="10"/>
  <c r="B36" i="11" s="1"/>
  <c r="B31" i="10"/>
  <c r="B31" i="11" s="1"/>
  <c r="B26" i="10"/>
  <c r="B26" i="11" s="1"/>
  <c r="B19" i="10"/>
  <c r="B15" i="10"/>
  <c r="B12" i="10"/>
  <c r="B19" i="11"/>
  <c r="B15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C9" i="11"/>
  <c r="B49" i="11" s="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C15" i="11"/>
  <c r="B55" i="11" s="1"/>
  <c r="D15" i="11"/>
  <c r="Q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C19" i="11"/>
  <c r="B59" i="11" s="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C20" i="11"/>
  <c r="B60" i="11" s="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C21" i="11"/>
  <c r="B61" i="11" s="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22" i="11"/>
  <c r="B62" i="11" s="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C29" i="11"/>
  <c r="B69" i="11" s="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C30" i="11"/>
  <c r="B70" i="11" s="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E31" i="11"/>
  <c r="G31" i="11"/>
  <c r="J31" i="11"/>
  <c r="L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C33" i="11"/>
  <c r="B73" i="11" s="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C34" i="11"/>
  <c r="B74" i="11" s="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C36" i="11"/>
  <c r="B76" i="11" s="1"/>
  <c r="B6" i="11"/>
  <c r="B7" i="11"/>
  <c r="B8" i="11"/>
  <c r="B9" i="11"/>
  <c r="B10" i="11"/>
  <c r="B11" i="11"/>
  <c r="B13" i="11"/>
  <c r="B14" i="11"/>
  <c r="B16" i="11"/>
  <c r="B17" i="11"/>
  <c r="B18" i="11"/>
  <c r="B20" i="11"/>
  <c r="B21" i="11"/>
  <c r="B22" i="11"/>
  <c r="B23" i="11"/>
  <c r="B24" i="11"/>
  <c r="B25" i="11"/>
  <c r="B27" i="11"/>
  <c r="B28" i="11"/>
  <c r="B29" i="11"/>
  <c r="B30" i="11"/>
  <c r="B32" i="11"/>
  <c r="B33" i="11"/>
  <c r="B34" i="11"/>
  <c r="B35" i="11"/>
  <c r="B5" i="11"/>
  <c r="Q36" i="10"/>
  <c r="P36" i="10"/>
  <c r="O36" i="10"/>
  <c r="N36" i="10"/>
  <c r="M36" i="10"/>
  <c r="L36" i="10"/>
  <c r="L36" i="11" s="1"/>
  <c r="K36" i="10"/>
  <c r="J36" i="10"/>
  <c r="I36" i="10"/>
  <c r="H36" i="10"/>
  <c r="G36" i="10"/>
  <c r="G36" i="11" s="1"/>
  <c r="F36" i="10"/>
  <c r="E36" i="10"/>
  <c r="D36" i="10"/>
  <c r="C36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Q26" i="10"/>
  <c r="P26" i="10"/>
  <c r="O26" i="10"/>
  <c r="N26" i="10"/>
  <c r="M26" i="10"/>
  <c r="L26" i="10"/>
  <c r="K26" i="10"/>
  <c r="J26" i="10"/>
  <c r="I26" i="10"/>
  <c r="I26" i="11" s="1"/>
  <c r="H26" i="10"/>
  <c r="G26" i="10"/>
  <c r="F26" i="10"/>
  <c r="E26" i="10"/>
  <c r="D26" i="10"/>
  <c r="C26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F15" i="11" s="1"/>
  <c r="E15" i="10"/>
  <c r="D15" i="10"/>
  <c r="C15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C36" i="3"/>
  <c r="D36" i="3"/>
  <c r="E36" i="3"/>
  <c r="F36" i="3"/>
  <c r="G36" i="3"/>
  <c r="H36" i="3"/>
  <c r="I36" i="3"/>
  <c r="J36" i="3"/>
  <c r="J36" i="11" s="1"/>
  <c r="K36" i="3"/>
  <c r="L36" i="3"/>
  <c r="M36" i="3"/>
  <c r="N36" i="3"/>
  <c r="O36" i="3"/>
  <c r="O36" i="11" s="1"/>
  <c r="P36" i="3"/>
  <c r="Q36" i="3"/>
  <c r="Q36" i="11" s="1"/>
  <c r="B36" i="3"/>
  <c r="B37" i="3" s="1"/>
  <c r="C31" i="3"/>
  <c r="C31" i="11" s="1"/>
  <c r="B71" i="11" s="1"/>
  <c r="D31" i="3"/>
  <c r="D31" i="11" s="1"/>
  <c r="E31" i="3"/>
  <c r="F31" i="3"/>
  <c r="G31" i="3"/>
  <c r="H31" i="3"/>
  <c r="H31" i="11" s="1"/>
  <c r="I31" i="3"/>
  <c r="J31" i="3"/>
  <c r="K31" i="3"/>
  <c r="L31" i="3"/>
  <c r="M31" i="3"/>
  <c r="N31" i="3"/>
  <c r="O31" i="3"/>
  <c r="P31" i="3"/>
  <c r="P31" i="11" s="1"/>
  <c r="Q31" i="3"/>
  <c r="Q31" i="11" s="1"/>
  <c r="B31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Q26" i="11" s="1"/>
  <c r="B26" i="3"/>
  <c r="B19" i="3"/>
  <c r="C15" i="3"/>
  <c r="D15" i="3"/>
  <c r="E15" i="3"/>
  <c r="E15" i="11" s="1"/>
  <c r="F15" i="3"/>
  <c r="G15" i="3"/>
  <c r="H15" i="3"/>
  <c r="I15" i="3"/>
  <c r="J15" i="3"/>
  <c r="K15" i="3"/>
  <c r="L15" i="3"/>
  <c r="L15" i="11" s="1"/>
  <c r="M15" i="3"/>
  <c r="N15" i="3"/>
  <c r="O15" i="3"/>
  <c r="P15" i="3"/>
  <c r="P15" i="11" s="1"/>
  <c r="Q15" i="3"/>
  <c r="B15" i="3"/>
  <c r="C12" i="3"/>
  <c r="C12" i="11" s="1"/>
  <c r="D12" i="3"/>
  <c r="E12" i="3"/>
  <c r="E12" i="11" s="1"/>
  <c r="F12" i="3"/>
  <c r="G12" i="3"/>
  <c r="H12" i="3"/>
  <c r="I12" i="3"/>
  <c r="J12" i="3"/>
  <c r="K12" i="3"/>
  <c r="L12" i="3"/>
  <c r="M12" i="3"/>
  <c r="N12" i="3"/>
  <c r="O12" i="3"/>
  <c r="P12" i="3"/>
  <c r="Q12" i="3"/>
  <c r="Q37" i="3" s="1"/>
  <c r="B12" i="3"/>
  <c r="E37" i="7" l="1"/>
  <c r="D52" i="7"/>
  <c r="F55" i="7"/>
  <c r="G37" i="7"/>
  <c r="F52" i="7"/>
  <c r="O37" i="7"/>
  <c r="O52" i="7"/>
  <c r="N52" i="7"/>
  <c r="O76" i="7"/>
  <c r="N76" i="7"/>
  <c r="H52" i="7"/>
  <c r="J55" i="7"/>
  <c r="L66" i="7"/>
  <c r="N71" i="7"/>
  <c r="O71" i="7"/>
  <c r="I52" i="7"/>
  <c r="C55" i="7"/>
  <c r="K55" i="7"/>
  <c r="E66" i="7"/>
  <c r="M66" i="7"/>
  <c r="G71" i="7"/>
  <c r="I76" i="7"/>
  <c r="B55" i="7"/>
  <c r="D66" i="7"/>
  <c r="F71" i="7"/>
  <c r="H76" i="7"/>
  <c r="B52" i="7"/>
  <c r="J52" i="7"/>
  <c r="D55" i="7"/>
  <c r="L55" i="7"/>
  <c r="F66" i="7"/>
  <c r="N66" i="7"/>
  <c r="O66" i="7"/>
  <c r="H71" i="7"/>
  <c r="B76" i="7"/>
  <c r="J76" i="7"/>
  <c r="L52" i="7"/>
  <c r="N55" i="7"/>
  <c r="O55" i="7"/>
  <c r="B71" i="7"/>
  <c r="J71" i="7"/>
  <c r="F37" i="7"/>
  <c r="E77" i="7" s="1"/>
  <c r="E52" i="7"/>
  <c r="M52" i="7"/>
  <c r="G55" i="7"/>
  <c r="I66" i="7"/>
  <c r="C71" i="7"/>
  <c r="K71" i="7"/>
  <c r="E76" i="7"/>
  <c r="M76" i="7"/>
  <c r="M55" i="6"/>
  <c r="G37" i="6"/>
  <c r="F52" i="6"/>
  <c r="O37" i="6"/>
  <c r="N52" i="6"/>
  <c r="O52" i="6"/>
  <c r="N76" i="6"/>
  <c r="O76" i="6"/>
  <c r="H52" i="6"/>
  <c r="B55" i="6"/>
  <c r="J55" i="6"/>
  <c r="D66" i="6"/>
  <c r="L66" i="6"/>
  <c r="F71" i="6"/>
  <c r="O71" i="6"/>
  <c r="N71" i="6"/>
  <c r="H76" i="6"/>
  <c r="I52" i="6"/>
  <c r="C55" i="6"/>
  <c r="K55" i="6"/>
  <c r="E66" i="6"/>
  <c r="M66" i="6"/>
  <c r="G71" i="6"/>
  <c r="I76" i="6"/>
  <c r="N66" i="6"/>
  <c r="O66" i="6"/>
  <c r="C52" i="6"/>
  <c r="E55" i="6"/>
  <c r="I71" i="6"/>
  <c r="K76" i="6"/>
  <c r="D52" i="6"/>
  <c r="L52" i="6"/>
  <c r="F55" i="6"/>
  <c r="O55" i="6"/>
  <c r="N55" i="6"/>
  <c r="H66" i="6"/>
  <c r="B71" i="6"/>
  <c r="J71" i="6"/>
  <c r="D76" i="6"/>
  <c r="L76" i="6"/>
  <c r="L37" i="6"/>
  <c r="K52" i="6"/>
  <c r="G66" i="6"/>
  <c r="C76" i="6"/>
  <c r="F37" i="6"/>
  <c r="E52" i="6"/>
  <c r="N37" i="6"/>
  <c r="M52" i="6"/>
  <c r="G55" i="6"/>
  <c r="I66" i="6"/>
  <c r="C71" i="6"/>
  <c r="K71" i="6"/>
  <c r="E76" i="6"/>
  <c r="M76" i="6"/>
  <c r="G37" i="4"/>
  <c r="F52" i="4"/>
  <c r="O37" i="4"/>
  <c r="N52" i="4"/>
  <c r="O52" i="4"/>
  <c r="N76" i="4"/>
  <c r="O76" i="4"/>
  <c r="B55" i="4"/>
  <c r="F71" i="4"/>
  <c r="I52" i="4"/>
  <c r="C55" i="4"/>
  <c r="K55" i="4"/>
  <c r="E66" i="4"/>
  <c r="M66" i="4"/>
  <c r="G71" i="4"/>
  <c r="I76" i="4"/>
  <c r="B52" i="4"/>
  <c r="J52" i="4"/>
  <c r="D55" i="4"/>
  <c r="L55" i="4"/>
  <c r="F66" i="4"/>
  <c r="N66" i="4"/>
  <c r="O66" i="4"/>
  <c r="H71" i="4"/>
  <c r="B76" i="4"/>
  <c r="J76" i="4"/>
  <c r="H52" i="4"/>
  <c r="L66" i="4"/>
  <c r="C52" i="4"/>
  <c r="K52" i="4"/>
  <c r="E55" i="4"/>
  <c r="M55" i="4"/>
  <c r="G66" i="4"/>
  <c r="I71" i="4"/>
  <c r="C76" i="4"/>
  <c r="K76" i="4"/>
  <c r="D66" i="4"/>
  <c r="N71" i="4"/>
  <c r="O71" i="4"/>
  <c r="E37" i="4"/>
  <c r="D52" i="4"/>
  <c r="L52" i="4"/>
  <c r="F55" i="4"/>
  <c r="N55" i="4"/>
  <c r="O55" i="4"/>
  <c r="H66" i="4"/>
  <c r="B71" i="4"/>
  <c r="J71" i="4"/>
  <c r="D76" i="4"/>
  <c r="L76" i="4"/>
  <c r="J55" i="4"/>
  <c r="H76" i="4"/>
  <c r="F37" i="4"/>
  <c r="F77" i="4" s="1"/>
  <c r="E52" i="4"/>
  <c r="N37" i="4"/>
  <c r="N77" i="4" s="1"/>
  <c r="M52" i="4"/>
  <c r="G55" i="4"/>
  <c r="I66" i="4"/>
  <c r="C71" i="4"/>
  <c r="K71" i="4"/>
  <c r="E76" i="4"/>
  <c r="M76" i="4"/>
  <c r="P77" i="13"/>
  <c r="E77" i="4"/>
  <c r="O77" i="4"/>
  <c r="B72" i="11"/>
  <c r="B67" i="11"/>
  <c r="B58" i="11"/>
  <c r="B54" i="11"/>
  <c r="B45" i="11"/>
  <c r="B68" i="11"/>
  <c r="B46" i="11"/>
  <c r="B47" i="11"/>
  <c r="B48" i="11"/>
  <c r="B75" i="11"/>
  <c r="B63" i="11"/>
  <c r="B50" i="11"/>
  <c r="B52" i="11"/>
  <c r="B64" i="11"/>
  <c r="B56" i="11"/>
  <c r="B51" i="11"/>
  <c r="B65" i="11"/>
  <c r="B57" i="11"/>
  <c r="B53" i="11"/>
  <c r="L37" i="3"/>
  <c r="M36" i="11"/>
  <c r="P36" i="11"/>
  <c r="N36" i="11"/>
  <c r="M37" i="6"/>
  <c r="L77" i="6" s="1"/>
  <c r="N31" i="11"/>
  <c r="K37" i="7"/>
  <c r="K37" i="6"/>
  <c r="M31" i="11"/>
  <c r="K31" i="11"/>
  <c r="O31" i="11"/>
  <c r="M37" i="10"/>
  <c r="M37" i="13"/>
  <c r="N37" i="7"/>
  <c r="P26" i="11"/>
  <c r="O37" i="3"/>
  <c r="J37" i="6"/>
  <c r="J37" i="4"/>
  <c r="K36" i="11"/>
  <c r="J37" i="3"/>
  <c r="M37" i="3"/>
  <c r="O37" i="13"/>
  <c r="N77" i="13" s="1"/>
  <c r="M26" i="11"/>
  <c r="K26" i="11"/>
  <c r="K37" i="3"/>
  <c r="P37" i="10"/>
  <c r="M37" i="4"/>
  <c r="O26" i="11"/>
  <c r="N26" i="11"/>
  <c r="N37" i="3"/>
  <c r="L26" i="11"/>
  <c r="H37" i="6"/>
  <c r="G77" i="6" s="1"/>
  <c r="J26" i="11"/>
  <c r="P37" i="3"/>
  <c r="L37" i="7"/>
  <c r="K77" i="7" s="1"/>
  <c r="N37" i="13"/>
  <c r="L37" i="10"/>
  <c r="L37" i="11" s="1"/>
  <c r="M37" i="7"/>
  <c r="O37" i="10"/>
  <c r="O15" i="11"/>
  <c r="L37" i="4"/>
  <c r="N37" i="10"/>
  <c r="N15" i="11"/>
  <c r="M15" i="11"/>
  <c r="J37" i="7"/>
  <c r="L37" i="13"/>
  <c r="I37" i="6"/>
  <c r="K15" i="11"/>
  <c r="P12" i="11"/>
  <c r="O12" i="11"/>
  <c r="N12" i="11"/>
  <c r="M12" i="11"/>
  <c r="L12" i="11"/>
  <c r="I37" i="7"/>
  <c r="K37" i="13"/>
  <c r="I37" i="4"/>
  <c r="H77" i="4" s="1"/>
  <c r="K37" i="10"/>
  <c r="K12" i="11"/>
  <c r="H37" i="7"/>
  <c r="G77" i="7" s="1"/>
  <c r="J37" i="13"/>
  <c r="H37" i="4"/>
  <c r="G77" i="4" s="1"/>
  <c r="J37" i="10"/>
  <c r="J37" i="11" s="1"/>
  <c r="J15" i="11"/>
  <c r="J12" i="11"/>
  <c r="Q37" i="10"/>
  <c r="Q12" i="11"/>
  <c r="I36" i="11"/>
  <c r="I37" i="13"/>
  <c r="H77" i="13" s="1"/>
  <c r="I31" i="11"/>
  <c r="I37" i="3"/>
  <c r="I37" i="10"/>
  <c r="I15" i="11"/>
  <c r="I12" i="11"/>
  <c r="H37" i="13"/>
  <c r="H36" i="11"/>
  <c r="H26" i="11"/>
  <c r="H15" i="11"/>
  <c r="H37" i="10"/>
  <c r="H12" i="11"/>
  <c r="H37" i="3"/>
  <c r="G37" i="3"/>
  <c r="E37" i="6"/>
  <c r="D77" i="6" s="1"/>
  <c r="G37" i="10"/>
  <c r="G26" i="11"/>
  <c r="G15" i="11"/>
  <c r="G37" i="13"/>
  <c r="F77" i="13" s="1"/>
  <c r="G12" i="11"/>
  <c r="F36" i="11"/>
  <c r="F31" i="11"/>
  <c r="F37" i="13"/>
  <c r="D37" i="4"/>
  <c r="D37" i="7"/>
  <c r="C77" i="7" s="1"/>
  <c r="F26" i="11"/>
  <c r="D37" i="6"/>
  <c r="F37" i="10"/>
  <c r="F12" i="11"/>
  <c r="F37" i="3"/>
  <c r="E36" i="11"/>
  <c r="C37" i="6"/>
  <c r="E26" i="11"/>
  <c r="C37" i="7"/>
  <c r="E37" i="13"/>
  <c r="D77" i="13" s="1"/>
  <c r="E37" i="10"/>
  <c r="E37" i="3"/>
  <c r="D36" i="11"/>
  <c r="B37" i="6"/>
  <c r="B37" i="4"/>
  <c r="D26" i="11"/>
  <c r="D37" i="3"/>
  <c r="Q37" i="11"/>
  <c r="D37" i="13"/>
  <c r="B37" i="7"/>
  <c r="D37" i="10"/>
  <c r="D12" i="11"/>
  <c r="C37" i="13"/>
  <c r="R77" i="13" s="1"/>
  <c r="C37" i="10"/>
  <c r="C26" i="11"/>
  <c r="B66" i="11" s="1"/>
  <c r="C37" i="3"/>
  <c r="B37" i="13"/>
  <c r="P77" i="4"/>
  <c r="B37" i="10"/>
  <c r="B37" i="11" s="1"/>
  <c r="B12" i="11"/>
  <c r="C37" i="4"/>
  <c r="K37" i="4"/>
  <c r="H77" i="7" l="1"/>
  <c r="M77" i="7"/>
  <c r="N77" i="7"/>
  <c r="O77" i="7"/>
  <c r="F77" i="7"/>
  <c r="J77" i="7"/>
  <c r="L77" i="7"/>
  <c r="B77" i="7"/>
  <c r="I77" i="7"/>
  <c r="D77" i="7"/>
  <c r="C77" i="6"/>
  <c r="I77" i="6"/>
  <c r="N77" i="6"/>
  <c r="O77" i="6"/>
  <c r="M77" i="6"/>
  <c r="B77" i="6"/>
  <c r="E77" i="6"/>
  <c r="J77" i="6"/>
  <c r="F77" i="6"/>
  <c r="H77" i="6"/>
  <c r="K77" i="6"/>
  <c r="K77" i="13"/>
  <c r="O77" i="13"/>
  <c r="C77" i="13"/>
  <c r="J77" i="13"/>
  <c r="L77" i="13"/>
  <c r="I77" i="13"/>
  <c r="M77" i="13"/>
  <c r="E77" i="13"/>
  <c r="G77" i="13"/>
  <c r="B77" i="13"/>
  <c r="Q77" i="13"/>
  <c r="L77" i="4"/>
  <c r="C77" i="4"/>
  <c r="I77" i="4"/>
  <c r="K77" i="4"/>
  <c r="D77" i="4"/>
  <c r="J77" i="4"/>
  <c r="M77" i="4"/>
  <c r="B77" i="4"/>
  <c r="M37" i="11"/>
  <c r="P37" i="11"/>
  <c r="O37" i="11"/>
  <c r="N37" i="11"/>
  <c r="K37" i="11"/>
  <c r="I37" i="11"/>
  <c r="H37" i="11"/>
  <c r="G37" i="11"/>
  <c r="F37" i="11"/>
  <c r="E37" i="11"/>
  <c r="D37" i="11"/>
  <c r="C37" i="11"/>
  <c r="B77" i="11" s="1"/>
</calcChain>
</file>

<file path=xl/sharedStrings.xml><?xml version="1.0" encoding="utf-8"?>
<sst xmlns="http://schemas.openxmlformats.org/spreadsheetml/2006/main" count="716" uniqueCount="90">
  <si>
    <t>Source: Ministry of Interior Affairs</t>
  </si>
  <si>
    <t>Mohafazat / Casa</t>
  </si>
  <si>
    <t>Akkar</t>
  </si>
  <si>
    <t>Male Voters</t>
  </si>
  <si>
    <t>Female Voters</t>
  </si>
  <si>
    <t>North Lebanon</t>
  </si>
  <si>
    <t>Tripoli</t>
  </si>
  <si>
    <t>Koura</t>
  </si>
  <si>
    <t>Batroun</t>
  </si>
  <si>
    <t>Bsharreh</t>
  </si>
  <si>
    <t>Zghorta</t>
  </si>
  <si>
    <t>Baalbeck</t>
  </si>
  <si>
    <t>Hermel</t>
  </si>
  <si>
    <t>Baalbeck Hermel</t>
  </si>
  <si>
    <t>Zahleh</t>
  </si>
  <si>
    <t>West Bekaa</t>
  </si>
  <si>
    <t>Rashaya</t>
  </si>
  <si>
    <t>Bekaa</t>
  </si>
  <si>
    <t>Jbeil</t>
  </si>
  <si>
    <t>Kesserwan</t>
  </si>
  <si>
    <t>Baabda</t>
  </si>
  <si>
    <t>Aley</t>
  </si>
  <si>
    <t>Chouf</t>
  </si>
  <si>
    <t>Mount-Lebanon</t>
  </si>
  <si>
    <t>Beirut</t>
  </si>
  <si>
    <t>Saida</t>
  </si>
  <si>
    <t>Sour</t>
  </si>
  <si>
    <t>Jezzine</t>
  </si>
  <si>
    <t>South-Lebanon</t>
  </si>
  <si>
    <t>Nabatieh</t>
  </si>
  <si>
    <t>Marjayoun</t>
  </si>
  <si>
    <t>Bint Jbeil</t>
  </si>
  <si>
    <t>Hasbaya</t>
  </si>
  <si>
    <t>Lebanon</t>
  </si>
  <si>
    <t>Source: General Directorate of Civil Status</t>
  </si>
  <si>
    <t>Table made by CAS</t>
  </si>
  <si>
    <t>Total Voters</t>
  </si>
  <si>
    <t>Vital Statistics - Deaths</t>
  </si>
  <si>
    <t>Vital Statistics - Divorces</t>
  </si>
  <si>
    <t>21-29</t>
  </si>
  <si>
    <t>30-39</t>
  </si>
  <si>
    <t>40-49</t>
  </si>
  <si>
    <t>50-59</t>
  </si>
  <si>
    <t>60-69</t>
  </si>
  <si>
    <t>70-79</t>
  </si>
  <si>
    <t>80+</t>
  </si>
  <si>
    <t>Male Registered Voters</t>
  </si>
  <si>
    <t>Age Category / Sex</t>
  </si>
  <si>
    <t>Feamle Registered Voters</t>
  </si>
  <si>
    <t>Total Registered Voters Registered Voters</t>
  </si>
  <si>
    <t>Registered Voters by sex and age category 2009-2024. Change per year (%)</t>
  </si>
  <si>
    <t>2010/2009</t>
  </si>
  <si>
    <t>2011/2010</t>
  </si>
  <si>
    <t>2012/2011</t>
  </si>
  <si>
    <t>2013/2012</t>
  </si>
  <si>
    <t>2014/2013</t>
  </si>
  <si>
    <t>2015/2014</t>
  </si>
  <si>
    <t>2016/2015</t>
  </si>
  <si>
    <t>2017/2016</t>
  </si>
  <si>
    <t>2018/2017</t>
  </si>
  <si>
    <t>2019/2018</t>
  </si>
  <si>
    <t>2020/2019</t>
  </si>
  <si>
    <t>2021/2020</t>
  </si>
  <si>
    <t>2022/2021</t>
  </si>
  <si>
    <t>2023/2022</t>
  </si>
  <si>
    <t>2024/2023</t>
  </si>
  <si>
    <t>2024/2009</t>
  </si>
  <si>
    <t>Minyeh--Dannyeh</t>
  </si>
  <si>
    <t>North-Metn</t>
  </si>
  <si>
    <t>Deaths 2009-2024. Change per year (%)</t>
  </si>
  <si>
    <t>Marriages 2009-2024. Change per year (%)</t>
  </si>
  <si>
    <t>Divorces2009-2024. Change per year (%)</t>
  </si>
  <si>
    <t>Voters and Vital Statistics by Mohafazat and Casa 2009-2025</t>
  </si>
  <si>
    <t>Minyeh-Dannyeh</t>
  </si>
  <si>
    <t>Male Voters 2009-2025</t>
  </si>
  <si>
    <t>Female Voters 2009-2025</t>
  </si>
  <si>
    <t>Total Voters 2009-2025</t>
  </si>
  <si>
    <t>2025-2024</t>
  </si>
  <si>
    <t>2025/2009</t>
  </si>
  <si>
    <t>2025/2024</t>
  </si>
  <si>
    <t>Births 2009-2025. Change per year (%)</t>
  </si>
  <si>
    <t>Male Voters 2009-2025. Change per year (%)</t>
  </si>
  <si>
    <t>Female Voters 2009-2025. Change per year (%)</t>
  </si>
  <si>
    <t>Total Voters 2009-2025. Change per year (%)</t>
  </si>
  <si>
    <t>Registered Voters by sex and age category 2009-2025. Count</t>
  </si>
  <si>
    <t>Count</t>
  </si>
  <si>
    <t>Vital Statistics - Births 2011-2025</t>
  </si>
  <si>
    <t>Vital Statistics - Deaths 2011-2025</t>
  </si>
  <si>
    <t>Vital Statistics - Marriages 2011-2025</t>
  </si>
  <si>
    <t>Vital Statistics - Divorces 2011-2025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</si>
</sst>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;[Red]#,##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b/>
      <sz val="7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0" xfId="0" applyAlignment="1">
      <alignment wrapText="1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3" fontId="8" fillId="0" borderId="2" xfId="1" applyNumberFormat="1" applyFont="1" applyFill="1" applyBorder="1" applyAlignment="1">
      <alignment horizontal="right" vertical="center" readingOrder="1"/>
    </xf>
    <xf numFmtId="3" fontId="8" fillId="0" borderId="3" xfId="1" applyNumberFormat="1" applyFont="1" applyFill="1" applyBorder="1" applyAlignment="1">
      <alignment horizontal="right" vertical="center" readingOrder="1"/>
    </xf>
    <xf numFmtId="3" fontId="8" fillId="0" borderId="4" xfId="1" applyNumberFormat="1" applyFont="1" applyFill="1" applyBorder="1" applyAlignment="1">
      <alignment horizontal="right" vertical="center" readingOrder="1"/>
    </xf>
    <xf numFmtId="3" fontId="8" fillId="0" borderId="6" xfId="1" applyNumberFormat="1" applyFont="1" applyFill="1" applyBorder="1" applyAlignment="1">
      <alignment horizontal="right" vertical="center" readingOrder="1"/>
    </xf>
    <xf numFmtId="3" fontId="9" fillId="0" borderId="1" xfId="1" applyNumberFormat="1" applyFont="1" applyFill="1" applyBorder="1" applyAlignment="1">
      <alignment horizontal="right" vertical="center" readingOrder="1"/>
    </xf>
    <xf numFmtId="164" fontId="4" fillId="0" borderId="0" xfId="0" applyNumberFormat="1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165" fontId="9" fillId="0" borderId="1" xfId="1" applyNumberFormat="1" applyFont="1" applyFill="1" applyBorder="1" applyAlignment="1">
      <alignment horizontal="right" vertical="center" readingOrder="1"/>
    </xf>
    <xf numFmtId="0" fontId="3" fillId="0" borderId="4" xfId="2" applyFont="1" applyBorder="1" applyAlignment="1">
      <alignment vertical="center" wrapText="1" readingOrder="1"/>
    </xf>
    <xf numFmtId="0" fontId="3" fillId="0" borderId="6" xfId="2" applyFont="1" applyBorder="1" applyAlignment="1">
      <alignment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3" fillId="0" borderId="1" xfId="0" applyFont="1" applyBorder="1" applyAlignment="1">
      <alignment vertical="center" readingOrder="1"/>
    </xf>
    <xf numFmtId="0" fontId="3" fillId="0" borderId="3" xfId="2" applyFont="1" applyBorder="1" applyAlignment="1">
      <alignment vertical="center" wrapText="1" readingOrder="1"/>
    </xf>
    <xf numFmtId="0" fontId="6" fillId="0" borderId="1" xfId="2" applyFont="1" applyBorder="1" applyAlignment="1">
      <alignment vertical="center" wrapText="1" readingOrder="1"/>
    </xf>
    <xf numFmtId="0" fontId="3" fillId="0" borderId="2" xfId="2" applyFont="1" applyBorder="1" applyAlignment="1">
      <alignment vertical="center" wrapText="1" readingOrder="1"/>
    </xf>
    <xf numFmtId="0" fontId="3" fillId="0" borderId="4" xfId="0" applyFont="1" applyBorder="1" applyAlignment="1">
      <alignment horizontal="left" vertical="center" readingOrder="1"/>
    </xf>
    <xf numFmtId="0" fontId="3" fillId="0" borderId="5" xfId="0" applyFont="1" applyBorder="1" applyAlignment="1">
      <alignment vertical="center" readingOrder="1"/>
    </xf>
    <xf numFmtId="0" fontId="6" fillId="0" borderId="1" xfId="0" applyFont="1" applyBorder="1" applyAlignment="1">
      <alignment vertical="center" readingOrder="1"/>
    </xf>
    <xf numFmtId="164" fontId="9" fillId="0" borderId="1" xfId="1" applyNumberFormat="1" applyFont="1" applyBorder="1" applyAlignment="1">
      <alignment horizontal="center" vertical="center" readingOrder="1"/>
    </xf>
    <xf numFmtId="164" fontId="8" fillId="0" borderId="2" xfId="1" applyNumberFormat="1" applyFont="1" applyFill="1" applyBorder="1" applyAlignment="1">
      <alignment horizontal="center" vertical="center" readingOrder="1"/>
    </xf>
    <xf numFmtId="164" fontId="8" fillId="0" borderId="4" xfId="1" applyNumberFormat="1" applyFont="1" applyFill="1" applyBorder="1" applyAlignment="1">
      <alignment horizontal="center" vertical="center" readingOrder="1"/>
    </xf>
    <xf numFmtId="164" fontId="8" fillId="0" borderId="4" xfId="1" applyNumberFormat="1" applyFont="1" applyBorder="1" applyAlignment="1">
      <alignment horizontal="center" vertical="center" readingOrder="1"/>
    </xf>
    <xf numFmtId="164" fontId="8" fillId="0" borderId="5" xfId="1" applyNumberFormat="1" applyFont="1" applyBorder="1" applyAlignment="1">
      <alignment horizontal="center" vertical="center" readingOrder="1"/>
    </xf>
    <xf numFmtId="0" fontId="3" fillId="0" borderId="5" xfId="2" applyFont="1" applyBorder="1" applyAlignment="1">
      <alignment vertical="center" wrapText="1" readingOrder="1"/>
    </xf>
    <xf numFmtId="3" fontId="8" fillId="0" borderId="5" xfId="1" applyNumberFormat="1" applyFont="1" applyFill="1" applyBorder="1" applyAlignment="1">
      <alignment horizontal="right" vertical="center" readingOrder="1"/>
    </xf>
    <xf numFmtId="166" fontId="8" fillId="0" borderId="4" xfId="3" applyNumberFormat="1" applyFont="1" applyFill="1" applyBorder="1" applyAlignment="1">
      <alignment horizontal="right" vertical="center" readingOrder="1"/>
    </xf>
    <xf numFmtId="166" fontId="8" fillId="0" borderId="6" xfId="3" applyNumberFormat="1" applyFont="1" applyFill="1" applyBorder="1" applyAlignment="1">
      <alignment horizontal="right" vertical="center" readingOrder="1"/>
    </xf>
    <xf numFmtId="166" fontId="8" fillId="0" borderId="1" xfId="3" applyNumberFormat="1" applyFont="1" applyFill="1" applyBorder="1" applyAlignment="1">
      <alignment horizontal="right" vertical="center" readingOrder="1"/>
    </xf>
    <xf numFmtId="3" fontId="8" fillId="0" borderId="0" xfId="1" applyNumberFormat="1" applyFont="1" applyFill="1" applyBorder="1" applyAlignment="1">
      <alignment horizontal="right" vertical="center" readingOrder="1"/>
    </xf>
    <xf numFmtId="166" fontId="9" fillId="0" borderId="1" xfId="3" applyNumberFormat="1" applyFont="1" applyFill="1" applyBorder="1" applyAlignment="1">
      <alignment horizontal="right" vertical="center" readingOrder="1"/>
    </xf>
    <xf numFmtId="166" fontId="9" fillId="0" borderId="2" xfId="3" applyNumberFormat="1" applyFont="1" applyFill="1" applyBorder="1" applyAlignment="1">
      <alignment horizontal="right" vertical="center" readingOrder="1"/>
    </xf>
    <xf numFmtId="166" fontId="9" fillId="0" borderId="4" xfId="3" applyNumberFormat="1" applyFont="1" applyFill="1" applyBorder="1" applyAlignment="1">
      <alignment horizontal="right" vertical="center" readingOrder="1"/>
    </xf>
    <xf numFmtId="166" fontId="9" fillId="0" borderId="5" xfId="3" applyNumberFormat="1" applyFont="1" applyFill="1" applyBorder="1" applyAlignment="1">
      <alignment horizontal="right" vertical="center" readingOrder="1"/>
    </xf>
    <xf numFmtId="166" fontId="9" fillId="0" borderId="3" xfId="3" applyNumberFormat="1" applyFont="1" applyFill="1" applyBorder="1" applyAlignment="1">
      <alignment horizontal="right" vertical="center" readingOrder="1"/>
    </xf>
    <xf numFmtId="166" fontId="8" fillId="0" borderId="2" xfId="3" applyNumberFormat="1" applyFont="1" applyFill="1" applyBorder="1" applyAlignment="1">
      <alignment horizontal="right" vertical="center" readingOrder="1"/>
    </xf>
    <xf numFmtId="166" fontId="8" fillId="0" borderId="5" xfId="3" applyNumberFormat="1" applyFont="1" applyFill="1" applyBorder="1" applyAlignment="1">
      <alignment horizontal="right" vertical="center" readingOrder="1"/>
    </xf>
    <xf numFmtId="166" fontId="8" fillId="0" borderId="3" xfId="3" applyNumberFormat="1" applyFont="1" applyFill="1" applyBorder="1" applyAlignment="1">
      <alignment horizontal="right" vertical="center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readingOrder="1"/>
    </xf>
  </cellXfs>
  <cellStyles count="4">
    <cellStyle name="Comma" xfId="1" builtinId="3"/>
    <cellStyle name="Normal" xfId="0" builtinId="0"/>
    <cellStyle name="Normal_page_10_11" xfId="2" xr:uid="{00000000-0005-0000-0000-000002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K4"/>
  <sheetViews>
    <sheetView workbookViewId="0">
      <selection sqref="A1:K1"/>
    </sheetView>
  </sheetViews>
  <sheetFormatPr defaultColWidth="9.140625" defaultRowHeight="15" x14ac:dyDescent="0.25"/>
  <cols>
    <col min="1" max="10" width="9.140625" style="3" customWidth="1"/>
    <col min="11" max="11" width="49" style="3" customWidth="1"/>
  </cols>
  <sheetData>
    <row r="1" spans="1:11" ht="25.5" x14ac:dyDescent="0.25">
      <c r="A1" s="44" t="s">
        <v>72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4" spans="1:11" ht="15.75" x14ac:dyDescent="0.25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  <c r="K4" s="45"/>
    </row>
  </sheetData>
  <mergeCells count="2">
    <mergeCell ref="A1:K1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R80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7" width="9.140625" style="2" customWidth="1"/>
    <col min="18" max="16384" width="9.140625" style="2"/>
  </cols>
  <sheetData>
    <row r="1" spans="1:18" ht="18.75" x14ac:dyDescent="0.25">
      <c r="A1" s="1" t="s">
        <v>74</v>
      </c>
      <c r="B1" s="4"/>
      <c r="C1" s="4"/>
      <c r="D1" s="4"/>
      <c r="E1" s="4"/>
      <c r="F1" s="4"/>
      <c r="M1" s="5"/>
      <c r="N1" s="4"/>
      <c r="O1" s="4"/>
      <c r="P1" s="4"/>
      <c r="Q1" s="4"/>
      <c r="R1" s="4"/>
    </row>
    <row r="2" spans="1:18" ht="9.9499999999999993" customHeight="1" thickBot="1" x14ac:dyDescent="0.3">
      <c r="B2" s="6"/>
      <c r="N2" s="6"/>
    </row>
    <row r="3" spans="1:18" ht="15.75" customHeight="1" thickBot="1" x14ac:dyDescent="0.3">
      <c r="B3" s="46" t="s">
        <v>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3.5" thickBot="1" x14ac:dyDescent="0.3">
      <c r="A4" s="18" t="s">
        <v>1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  <c r="R4" s="17">
        <v>2025</v>
      </c>
    </row>
    <row r="5" spans="1:18" s="6" customFormat="1" ht="13.5" thickBot="1" x14ac:dyDescent="0.3">
      <c r="A5" s="20" t="s">
        <v>2</v>
      </c>
      <c r="B5" s="11">
        <v>111300</v>
      </c>
      <c r="C5" s="11">
        <v>114751</v>
      </c>
      <c r="D5" s="11">
        <v>117251</v>
      </c>
      <c r="E5" s="11">
        <v>119738</v>
      </c>
      <c r="F5" s="11">
        <v>125894</v>
      </c>
      <c r="G5" s="11">
        <v>128977</v>
      </c>
      <c r="H5" s="11">
        <v>132107</v>
      </c>
      <c r="I5" s="11">
        <v>135711</v>
      </c>
      <c r="J5" s="11">
        <v>139259</v>
      </c>
      <c r="K5" s="11">
        <v>142551</v>
      </c>
      <c r="L5" s="11">
        <v>145726</v>
      </c>
      <c r="M5" s="11">
        <v>148937</v>
      </c>
      <c r="N5" s="11">
        <v>151480</v>
      </c>
      <c r="O5" s="11">
        <v>154549</v>
      </c>
      <c r="P5" s="11">
        <v>156915</v>
      </c>
      <c r="Q5" s="11">
        <v>159815</v>
      </c>
      <c r="R5" s="11">
        <v>165591</v>
      </c>
    </row>
    <row r="6" spans="1:18" x14ac:dyDescent="0.25">
      <c r="A6" s="15" t="s">
        <v>6</v>
      </c>
      <c r="B6" s="9">
        <v>94366</v>
      </c>
      <c r="C6" s="9">
        <v>95484</v>
      </c>
      <c r="D6" s="9">
        <v>97088</v>
      </c>
      <c r="E6" s="9">
        <v>98842</v>
      </c>
      <c r="F6" s="9">
        <v>99911</v>
      </c>
      <c r="G6" s="9">
        <v>102111</v>
      </c>
      <c r="H6" s="9">
        <v>103951</v>
      </c>
      <c r="I6" s="9">
        <v>106755</v>
      </c>
      <c r="J6" s="9">
        <v>113158</v>
      </c>
      <c r="K6" s="9">
        <v>115301</v>
      </c>
      <c r="L6" s="9">
        <v>117235</v>
      </c>
      <c r="M6" s="9">
        <v>119730</v>
      </c>
      <c r="N6" s="9">
        <v>121534</v>
      </c>
      <c r="O6" s="9">
        <v>123670</v>
      </c>
      <c r="P6" s="9">
        <v>125161</v>
      </c>
      <c r="Q6" s="9">
        <v>127089</v>
      </c>
      <c r="R6" s="9">
        <v>130706</v>
      </c>
    </row>
    <row r="7" spans="1:18" x14ac:dyDescent="0.25">
      <c r="A7" s="15" t="s">
        <v>7</v>
      </c>
      <c r="B7" s="9">
        <v>28509</v>
      </c>
      <c r="C7" s="9">
        <v>28696</v>
      </c>
      <c r="D7" s="9">
        <v>28527</v>
      </c>
      <c r="E7" s="9">
        <v>28726</v>
      </c>
      <c r="F7" s="9">
        <v>29066</v>
      </c>
      <c r="G7" s="9">
        <v>29288</v>
      </c>
      <c r="H7" s="9">
        <v>29452</v>
      </c>
      <c r="I7" s="9">
        <v>29678</v>
      </c>
      <c r="J7" s="9">
        <v>29935</v>
      </c>
      <c r="K7" s="9">
        <v>30309</v>
      </c>
      <c r="L7" s="9">
        <v>30577</v>
      </c>
      <c r="M7" s="9">
        <v>30759</v>
      </c>
      <c r="N7" s="9">
        <v>30828</v>
      </c>
      <c r="O7" s="9">
        <v>30994</v>
      </c>
      <c r="P7" s="9">
        <v>31017</v>
      </c>
      <c r="Q7" s="9">
        <v>31155</v>
      </c>
      <c r="R7" s="9">
        <v>31305</v>
      </c>
    </row>
    <row r="8" spans="1:18" x14ac:dyDescent="0.25">
      <c r="A8" s="15" t="s">
        <v>8</v>
      </c>
      <c r="B8" s="9">
        <v>28303</v>
      </c>
      <c r="C8" s="9">
        <v>28257</v>
      </c>
      <c r="D8" s="9">
        <v>27763</v>
      </c>
      <c r="E8" s="9">
        <v>27958</v>
      </c>
      <c r="F8" s="9">
        <v>28307</v>
      </c>
      <c r="G8" s="9">
        <v>28571</v>
      </c>
      <c r="H8" s="9">
        <v>28732</v>
      </c>
      <c r="I8" s="9">
        <v>29117</v>
      </c>
      <c r="J8" s="9">
        <v>29398</v>
      </c>
      <c r="K8" s="9">
        <v>29681</v>
      </c>
      <c r="L8" s="9">
        <v>29891</v>
      </c>
      <c r="M8" s="9">
        <v>30127</v>
      </c>
      <c r="N8" s="9">
        <v>30247</v>
      </c>
      <c r="O8" s="9">
        <v>30479</v>
      </c>
      <c r="P8" s="9">
        <v>30482</v>
      </c>
      <c r="Q8" s="9">
        <v>30566</v>
      </c>
      <c r="R8" s="9">
        <v>30644</v>
      </c>
    </row>
    <row r="9" spans="1:18" x14ac:dyDescent="0.25">
      <c r="A9" s="15" t="s">
        <v>9</v>
      </c>
      <c r="B9" s="9">
        <v>23236</v>
      </c>
      <c r="C9" s="9">
        <v>23352</v>
      </c>
      <c r="D9" s="9">
        <v>23238</v>
      </c>
      <c r="E9" s="9">
        <v>23478</v>
      </c>
      <c r="F9" s="9">
        <v>23846</v>
      </c>
      <c r="G9" s="9">
        <v>24067</v>
      </c>
      <c r="H9" s="9">
        <v>24298</v>
      </c>
      <c r="I9" s="9">
        <v>24537</v>
      </c>
      <c r="J9" s="9">
        <v>24684</v>
      </c>
      <c r="K9" s="9">
        <v>24897</v>
      </c>
      <c r="L9" s="9">
        <v>25129</v>
      </c>
      <c r="M9" s="9">
        <v>25302</v>
      </c>
      <c r="N9" s="9">
        <v>25382</v>
      </c>
      <c r="O9" s="9">
        <v>25485</v>
      </c>
      <c r="P9" s="9">
        <v>25489</v>
      </c>
      <c r="Q9" s="9">
        <v>25627</v>
      </c>
      <c r="R9" s="9">
        <v>25725</v>
      </c>
    </row>
    <row r="10" spans="1:18" x14ac:dyDescent="0.25">
      <c r="A10" s="15" t="s">
        <v>10</v>
      </c>
      <c r="B10" s="9">
        <v>35770</v>
      </c>
      <c r="C10" s="9">
        <v>35879</v>
      </c>
      <c r="D10" s="9">
        <v>35909</v>
      </c>
      <c r="E10" s="9">
        <v>36375</v>
      </c>
      <c r="F10" s="9">
        <v>36906</v>
      </c>
      <c r="G10" s="9">
        <v>37420</v>
      </c>
      <c r="H10" s="9">
        <v>37765</v>
      </c>
      <c r="I10" s="9">
        <v>38326</v>
      </c>
      <c r="J10" s="9">
        <v>38726</v>
      </c>
      <c r="K10" s="9">
        <v>39106</v>
      </c>
      <c r="L10" s="9">
        <v>39869</v>
      </c>
      <c r="M10" s="9">
        <v>40279</v>
      </c>
      <c r="N10" s="9">
        <v>40533</v>
      </c>
      <c r="O10" s="9">
        <v>40906</v>
      </c>
      <c r="P10" s="9">
        <v>41009</v>
      </c>
      <c r="Q10" s="9">
        <v>41260</v>
      </c>
      <c r="R10" s="9">
        <v>41725</v>
      </c>
    </row>
    <row r="11" spans="1:18" ht="13.5" thickBot="1" x14ac:dyDescent="0.3">
      <c r="A11" s="15" t="s">
        <v>73</v>
      </c>
      <c r="B11" s="9">
        <v>48848</v>
      </c>
      <c r="C11" s="9">
        <v>50034</v>
      </c>
      <c r="D11" s="9">
        <v>51360</v>
      </c>
      <c r="E11" s="9">
        <v>52585</v>
      </c>
      <c r="F11" s="9">
        <v>53761</v>
      </c>
      <c r="G11" s="9">
        <v>55195</v>
      </c>
      <c r="H11" s="9">
        <v>56668</v>
      </c>
      <c r="I11" s="9">
        <v>58355</v>
      </c>
      <c r="J11" s="9">
        <v>55579</v>
      </c>
      <c r="K11" s="9">
        <v>56868</v>
      </c>
      <c r="L11" s="9">
        <v>58074</v>
      </c>
      <c r="M11" s="9">
        <v>59172</v>
      </c>
      <c r="N11" s="9">
        <v>60118</v>
      </c>
      <c r="O11" s="9">
        <v>61356</v>
      </c>
      <c r="P11" s="9">
        <v>62389</v>
      </c>
      <c r="Q11" s="9">
        <v>63656</v>
      </c>
      <c r="R11" s="9">
        <v>66162</v>
      </c>
    </row>
    <row r="12" spans="1:18" s="6" customFormat="1" ht="13.5" thickBot="1" x14ac:dyDescent="0.3">
      <c r="A12" s="20" t="s">
        <v>5</v>
      </c>
      <c r="B12" s="11">
        <f>SUM(B6:B11)</f>
        <v>259032</v>
      </c>
      <c r="C12" s="11">
        <f t="shared" ref="C12:Q12" si="0">SUM(C6:C11)</f>
        <v>261702</v>
      </c>
      <c r="D12" s="11">
        <f t="shared" si="0"/>
        <v>263885</v>
      </c>
      <c r="E12" s="11">
        <f t="shared" si="0"/>
        <v>267964</v>
      </c>
      <c r="F12" s="11">
        <f t="shared" si="0"/>
        <v>271797</v>
      </c>
      <c r="G12" s="11">
        <f t="shared" si="0"/>
        <v>276652</v>
      </c>
      <c r="H12" s="11">
        <f t="shared" si="0"/>
        <v>280866</v>
      </c>
      <c r="I12" s="11">
        <f t="shared" si="0"/>
        <v>286768</v>
      </c>
      <c r="J12" s="11">
        <f t="shared" si="0"/>
        <v>291480</v>
      </c>
      <c r="K12" s="11">
        <f t="shared" si="0"/>
        <v>296162</v>
      </c>
      <c r="L12" s="11">
        <f t="shared" si="0"/>
        <v>300775</v>
      </c>
      <c r="M12" s="11">
        <f t="shared" si="0"/>
        <v>305369</v>
      </c>
      <c r="N12" s="11">
        <f t="shared" si="0"/>
        <v>308642</v>
      </c>
      <c r="O12" s="11">
        <f t="shared" si="0"/>
        <v>312890</v>
      </c>
      <c r="P12" s="11">
        <f t="shared" si="0"/>
        <v>315547</v>
      </c>
      <c r="Q12" s="11">
        <f t="shared" si="0"/>
        <v>319353</v>
      </c>
      <c r="R12" s="11">
        <f t="shared" ref="R12" si="1">SUM(R6:R11)</f>
        <v>326267</v>
      </c>
    </row>
    <row r="13" spans="1:18" x14ac:dyDescent="0.25">
      <c r="A13" s="15" t="s">
        <v>11</v>
      </c>
      <c r="B13" s="9">
        <v>105043</v>
      </c>
      <c r="C13" s="9">
        <v>108281</v>
      </c>
      <c r="D13" s="9">
        <v>110387</v>
      </c>
      <c r="E13" s="9">
        <v>112534</v>
      </c>
      <c r="F13" s="9">
        <v>117371</v>
      </c>
      <c r="G13" s="9">
        <v>120063</v>
      </c>
      <c r="H13" s="9">
        <v>122422</v>
      </c>
      <c r="I13" s="9">
        <v>124861</v>
      </c>
      <c r="J13" s="9">
        <v>127222</v>
      </c>
      <c r="K13" s="9">
        <v>129693</v>
      </c>
      <c r="L13" s="9">
        <v>132251</v>
      </c>
      <c r="M13" s="9">
        <v>134611</v>
      </c>
      <c r="N13" s="9">
        <v>136599</v>
      </c>
      <c r="O13" s="9">
        <v>139364</v>
      </c>
      <c r="P13" s="9">
        <v>141234</v>
      </c>
      <c r="Q13" s="9">
        <v>143616</v>
      </c>
      <c r="R13" s="9">
        <v>148488</v>
      </c>
    </row>
    <row r="14" spans="1:18" ht="13.5" thickBot="1" x14ac:dyDescent="0.3">
      <c r="A14" s="16" t="s">
        <v>12</v>
      </c>
      <c r="B14" s="10">
        <v>20524</v>
      </c>
      <c r="C14" s="10">
        <v>20888</v>
      </c>
      <c r="D14" s="10">
        <v>21385</v>
      </c>
      <c r="E14" s="10">
        <v>21830</v>
      </c>
      <c r="F14" s="10">
        <v>22520</v>
      </c>
      <c r="G14" s="10">
        <v>23178</v>
      </c>
      <c r="H14" s="10">
        <v>23762</v>
      </c>
      <c r="I14" s="10">
        <v>24450</v>
      </c>
      <c r="J14" s="10">
        <v>24987</v>
      </c>
      <c r="K14" s="10">
        <v>25587</v>
      </c>
      <c r="L14" s="10">
        <v>26114</v>
      </c>
      <c r="M14" s="10">
        <v>26662</v>
      </c>
      <c r="N14" s="10">
        <v>27087</v>
      </c>
      <c r="O14" s="10">
        <v>27597</v>
      </c>
      <c r="P14" s="10">
        <v>27994</v>
      </c>
      <c r="Q14" s="10">
        <v>28528</v>
      </c>
      <c r="R14" s="10">
        <v>29784</v>
      </c>
    </row>
    <row r="15" spans="1:18" ht="13.5" thickBot="1" x14ac:dyDescent="0.3">
      <c r="A15" s="20" t="s">
        <v>13</v>
      </c>
      <c r="B15" s="11">
        <f>SUM(B13:B14)</f>
        <v>125567</v>
      </c>
      <c r="C15" s="11">
        <f t="shared" ref="C15:Q15" si="2">SUM(C13:C14)</f>
        <v>129169</v>
      </c>
      <c r="D15" s="11">
        <f t="shared" si="2"/>
        <v>131772</v>
      </c>
      <c r="E15" s="11">
        <f t="shared" si="2"/>
        <v>134364</v>
      </c>
      <c r="F15" s="11">
        <f t="shared" si="2"/>
        <v>139891</v>
      </c>
      <c r="G15" s="11">
        <f t="shared" si="2"/>
        <v>143241</v>
      </c>
      <c r="H15" s="11">
        <f t="shared" si="2"/>
        <v>146184</v>
      </c>
      <c r="I15" s="11">
        <f t="shared" si="2"/>
        <v>149311</v>
      </c>
      <c r="J15" s="11">
        <f t="shared" si="2"/>
        <v>152209</v>
      </c>
      <c r="K15" s="11">
        <f t="shared" si="2"/>
        <v>155280</v>
      </c>
      <c r="L15" s="11">
        <f t="shared" si="2"/>
        <v>158365</v>
      </c>
      <c r="M15" s="11">
        <f t="shared" si="2"/>
        <v>161273</v>
      </c>
      <c r="N15" s="11">
        <f t="shared" si="2"/>
        <v>163686</v>
      </c>
      <c r="O15" s="11">
        <f t="shared" si="2"/>
        <v>166961</v>
      </c>
      <c r="P15" s="11">
        <f t="shared" si="2"/>
        <v>169228</v>
      </c>
      <c r="Q15" s="11">
        <f t="shared" si="2"/>
        <v>172144</v>
      </c>
      <c r="R15" s="11">
        <f t="shared" ref="R15" si="3">SUM(R13:R14)</f>
        <v>178272</v>
      </c>
    </row>
    <row r="16" spans="1:18" x14ac:dyDescent="0.25">
      <c r="A16" s="19" t="s">
        <v>14</v>
      </c>
      <c r="B16" s="8">
        <v>76936</v>
      </c>
      <c r="C16" s="8">
        <v>77575</v>
      </c>
      <c r="D16" s="8">
        <v>78111</v>
      </c>
      <c r="E16" s="8">
        <v>78639</v>
      </c>
      <c r="F16" s="8">
        <v>80333</v>
      </c>
      <c r="G16" s="8">
        <v>81513</v>
      </c>
      <c r="H16" s="8">
        <v>82306</v>
      </c>
      <c r="I16" s="8">
        <v>83826</v>
      </c>
      <c r="J16" s="8">
        <v>84939</v>
      </c>
      <c r="K16" s="8">
        <v>86275</v>
      </c>
      <c r="L16" s="8">
        <v>87162</v>
      </c>
      <c r="M16" s="8">
        <v>88090</v>
      </c>
      <c r="N16" s="8">
        <v>88621</v>
      </c>
      <c r="O16" s="8">
        <v>89704</v>
      </c>
      <c r="P16" s="8">
        <v>90273</v>
      </c>
      <c r="Q16" s="8">
        <v>91062</v>
      </c>
      <c r="R16" s="8">
        <v>92905</v>
      </c>
    </row>
    <row r="17" spans="1:18" x14ac:dyDescent="0.25">
      <c r="A17" s="15" t="s">
        <v>15</v>
      </c>
      <c r="B17" s="9">
        <v>40253</v>
      </c>
      <c r="C17" s="9">
        <v>41061</v>
      </c>
      <c r="D17" s="9">
        <v>41627</v>
      </c>
      <c r="E17" s="9">
        <v>42246</v>
      </c>
      <c r="F17" s="9">
        <v>43200</v>
      </c>
      <c r="G17" s="9">
        <v>44091</v>
      </c>
      <c r="H17" s="9">
        <v>44805</v>
      </c>
      <c r="I17" s="9">
        <v>45763</v>
      </c>
      <c r="J17" s="9">
        <v>46689</v>
      </c>
      <c r="K17" s="9">
        <v>47691</v>
      </c>
      <c r="L17" s="9">
        <v>48384</v>
      </c>
      <c r="M17" s="9">
        <v>49268</v>
      </c>
      <c r="N17" s="9">
        <v>50030</v>
      </c>
      <c r="O17" s="9">
        <v>50868</v>
      </c>
      <c r="P17" s="9">
        <v>51359</v>
      </c>
      <c r="Q17" s="9">
        <v>52113</v>
      </c>
      <c r="R17" s="9">
        <v>53527</v>
      </c>
    </row>
    <row r="18" spans="1:18" ht="13.5" thickBot="1" x14ac:dyDescent="0.3">
      <c r="A18" s="16" t="s">
        <v>16</v>
      </c>
      <c r="B18" s="10">
        <v>21076</v>
      </c>
      <c r="C18" s="10">
        <v>21530</v>
      </c>
      <c r="D18" s="10">
        <v>21914</v>
      </c>
      <c r="E18" s="10">
        <v>22223</v>
      </c>
      <c r="F18" s="10">
        <v>22600</v>
      </c>
      <c r="G18" s="10">
        <v>23043</v>
      </c>
      <c r="H18" s="10">
        <v>23419</v>
      </c>
      <c r="I18" s="10">
        <v>23845</v>
      </c>
      <c r="J18" s="10">
        <v>24202</v>
      </c>
      <c r="K18" s="10">
        <v>24581</v>
      </c>
      <c r="L18" s="10">
        <v>25188</v>
      </c>
      <c r="M18" s="10">
        <v>25510</v>
      </c>
      <c r="N18" s="10">
        <v>25756</v>
      </c>
      <c r="O18" s="10">
        <v>26150</v>
      </c>
      <c r="P18" s="10">
        <v>26318</v>
      </c>
      <c r="Q18" s="10">
        <v>26616</v>
      </c>
      <c r="R18" s="10">
        <v>27112</v>
      </c>
    </row>
    <row r="19" spans="1:18" ht="13.5" thickBot="1" x14ac:dyDescent="0.3">
      <c r="A19" s="20" t="s">
        <v>17</v>
      </c>
      <c r="B19" s="11">
        <f>SUM(B16:B18)</f>
        <v>138265</v>
      </c>
      <c r="C19" s="11">
        <f t="shared" ref="C19:Q19" si="4">SUM(C16:C18)</f>
        <v>140166</v>
      </c>
      <c r="D19" s="11">
        <f t="shared" si="4"/>
        <v>141652</v>
      </c>
      <c r="E19" s="11">
        <f t="shared" si="4"/>
        <v>143108</v>
      </c>
      <c r="F19" s="11">
        <f t="shared" si="4"/>
        <v>146133</v>
      </c>
      <c r="G19" s="11">
        <f t="shared" si="4"/>
        <v>148647</v>
      </c>
      <c r="H19" s="11">
        <f t="shared" si="4"/>
        <v>150530</v>
      </c>
      <c r="I19" s="11">
        <f t="shared" si="4"/>
        <v>153434</v>
      </c>
      <c r="J19" s="11">
        <f t="shared" si="4"/>
        <v>155830</v>
      </c>
      <c r="K19" s="11">
        <f t="shared" si="4"/>
        <v>158547</v>
      </c>
      <c r="L19" s="11">
        <f t="shared" si="4"/>
        <v>160734</v>
      </c>
      <c r="M19" s="11">
        <f t="shared" si="4"/>
        <v>162868</v>
      </c>
      <c r="N19" s="11">
        <f t="shared" si="4"/>
        <v>164407</v>
      </c>
      <c r="O19" s="11">
        <f t="shared" si="4"/>
        <v>166722</v>
      </c>
      <c r="P19" s="11">
        <f t="shared" si="4"/>
        <v>167950</v>
      </c>
      <c r="Q19" s="11">
        <f t="shared" si="4"/>
        <v>169791</v>
      </c>
      <c r="R19" s="11">
        <f t="shared" ref="R19" si="5">SUM(R16:R18)</f>
        <v>173544</v>
      </c>
    </row>
    <row r="20" spans="1:18" x14ac:dyDescent="0.25">
      <c r="A20" s="19" t="s">
        <v>18</v>
      </c>
      <c r="B20" s="8">
        <v>36877</v>
      </c>
      <c r="C20" s="8">
        <v>37115</v>
      </c>
      <c r="D20" s="8">
        <v>37106</v>
      </c>
      <c r="E20" s="8">
        <v>37545</v>
      </c>
      <c r="F20" s="8">
        <v>37968</v>
      </c>
      <c r="G20" s="8">
        <v>38430</v>
      </c>
      <c r="H20" s="8">
        <v>38839</v>
      </c>
      <c r="I20" s="8">
        <v>39429</v>
      </c>
      <c r="J20" s="8">
        <v>39864</v>
      </c>
      <c r="K20" s="8">
        <v>40289</v>
      </c>
      <c r="L20" s="8">
        <v>40658</v>
      </c>
      <c r="M20" s="8">
        <v>41043</v>
      </c>
      <c r="N20" s="8">
        <v>41327</v>
      </c>
      <c r="O20" s="8">
        <v>41719</v>
      </c>
      <c r="P20" s="8">
        <v>41889</v>
      </c>
      <c r="Q20" s="8">
        <v>42159</v>
      </c>
      <c r="R20" s="8">
        <v>42773</v>
      </c>
    </row>
    <row r="21" spans="1:18" x14ac:dyDescent="0.25">
      <c r="A21" s="15" t="s">
        <v>19</v>
      </c>
      <c r="B21" s="9">
        <v>43449</v>
      </c>
      <c r="C21" s="9">
        <v>43697</v>
      </c>
      <c r="D21" s="9">
        <v>43616</v>
      </c>
      <c r="E21" s="9">
        <v>43774</v>
      </c>
      <c r="F21" s="9">
        <v>44147</v>
      </c>
      <c r="G21" s="9">
        <v>44531</v>
      </c>
      <c r="H21" s="9">
        <v>44831</v>
      </c>
      <c r="I21" s="9">
        <v>45362</v>
      </c>
      <c r="J21" s="9">
        <v>45634</v>
      </c>
      <c r="K21" s="9">
        <v>45875</v>
      </c>
      <c r="L21" s="9">
        <v>46167</v>
      </c>
      <c r="M21" s="9">
        <v>46560</v>
      </c>
      <c r="N21" s="9">
        <v>46709</v>
      </c>
      <c r="O21" s="9">
        <v>46938</v>
      </c>
      <c r="P21" s="9">
        <v>46831</v>
      </c>
      <c r="Q21" s="9">
        <v>46902</v>
      </c>
      <c r="R21" s="9">
        <v>47182</v>
      </c>
    </row>
    <row r="22" spans="1:18" x14ac:dyDescent="0.25">
      <c r="A22" s="15" t="s">
        <v>68</v>
      </c>
      <c r="B22" s="9">
        <v>83175</v>
      </c>
      <c r="C22" s="9">
        <v>83354</v>
      </c>
      <c r="D22" s="9">
        <v>83275</v>
      </c>
      <c r="E22" s="9">
        <v>83606</v>
      </c>
      <c r="F22" s="9">
        <v>84136</v>
      </c>
      <c r="G22" s="9">
        <v>84809</v>
      </c>
      <c r="H22" s="9">
        <v>85180</v>
      </c>
      <c r="I22" s="9">
        <v>86067</v>
      </c>
      <c r="J22" s="9">
        <v>86514</v>
      </c>
      <c r="K22" s="9">
        <v>87189</v>
      </c>
      <c r="L22" s="9">
        <v>87742</v>
      </c>
      <c r="M22" s="9">
        <v>88264</v>
      </c>
      <c r="N22" s="9">
        <v>88445</v>
      </c>
      <c r="O22" s="9">
        <v>88835</v>
      </c>
      <c r="P22" s="9">
        <v>88634</v>
      </c>
      <c r="Q22" s="9">
        <v>88752</v>
      </c>
      <c r="R22" s="9">
        <v>89001</v>
      </c>
    </row>
    <row r="23" spans="1:18" x14ac:dyDescent="0.25">
      <c r="A23" s="15" t="s">
        <v>20</v>
      </c>
      <c r="B23" s="9">
        <v>74043</v>
      </c>
      <c r="C23" s="9">
        <v>74495</v>
      </c>
      <c r="D23" s="9">
        <v>75111</v>
      </c>
      <c r="E23" s="9">
        <v>75780</v>
      </c>
      <c r="F23" s="9">
        <v>76694</v>
      </c>
      <c r="G23" s="9">
        <v>77469</v>
      </c>
      <c r="H23" s="9">
        <v>78308</v>
      </c>
      <c r="I23" s="9">
        <v>79407</v>
      </c>
      <c r="J23" s="9">
        <v>80224</v>
      </c>
      <c r="K23" s="9">
        <v>81095</v>
      </c>
      <c r="L23" s="9">
        <v>81743</v>
      </c>
      <c r="M23" s="9">
        <v>82378</v>
      </c>
      <c r="N23" s="9">
        <v>82843</v>
      </c>
      <c r="O23" s="9">
        <v>83640</v>
      </c>
      <c r="P23" s="9">
        <v>83869</v>
      </c>
      <c r="Q23" s="9">
        <v>84328</v>
      </c>
      <c r="R23" s="9">
        <v>85053</v>
      </c>
    </row>
    <row r="24" spans="1:18" x14ac:dyDescent="0.25">
      <c r="A24" s="15" t="s">
        <v>21</v>
      </c>
      <c r="B24" s="9">
        <v>56622</v>
      </c>
      <c r="C24" s="9">
        <v>57502</v>
      </c>
      <c r="D24" s="9">
        <v>57977</v>
      </c>
      <c r="E24" s="9">
        <v>58369</v>
      </c>
      <c r="F24" s="9">
        <v>59213</v>
      </c>
      <c r="G24" s="9">
        <v>59821</v>
      </c>
      <c r="H24" s="9">
        <v>60448</v>
      </c>
      <c r="I24" s="9">
        <v>61090</v>
      </c>
      <c r="J24" s="9">
        <v>61640</v>
      </c>
      <c r="K24" s="9">
        <v>62337</v>
      </c>
      <c r="L24" s="9">
        <v>62739</v>
      </c>
      <c r="M24" s="9">
        <v>63631</v>
      </c>
      <c r="N24" s="9">
        <v>64442</v>
      </c>
      <c r="O24" s="9">
        <v>65338</v>
      </c>
      <c r="P24" s="9">
        <v>65746</v>
      </c>
      <c r="Q24" s="9">
        <v>66398</v>
      </c>
      <c r="R24" s="9">
        <v>66539</v>
      </c>
    </row>
    <row r="25" spans="1:18" ht="13.5" thickBot="1" x14ac:dyDescent="0.3">
      <c r="A25" s="16" t="s">
        <v>22</v>
      </c>
      <c r="B25" s="10">
        <v>87839</v>
      </c>
      <c r="C25" s="10">
        <v>88610</v>
      </c>
      <c r="D25" s="10">
        <v>89379</v>
      </c>
      <c r="E25" s="10">
        <v>90324</v>
      </c>
      <c r="F25" s="10">
        <v>91900</v>
      </c>
      <c r="G25" s="10">
        <v>93378</v>
      </c>
      <c r="H25" s="10">
        <v>94604</v>
      </c>
      <c r="I25" s="10">
        <v>96191</v>
      </c>
      <c r="J25" s="10">
        <v>97489</v>
      </c>
      <c r="K25" s="10">
        <v>98839</v>
      </c>
      <c r="L25" s="10">
        <v>99993</v>
      </c>
      <c r="M25" s="10">
        <v>101181</v>
      </c>
      <c r="N25" s="10">
        <v>102117</v>
      </c>
      <c r="O25" s="10">
        <v>103506</v>
      </c>
      <c r="P25" s="10">
        <v>104125</v>
      </c>
      <c r="Q25" s="10">
        <v>105141</v>
      </c>
      <c r="R25" s="10">
        <v>107208</v>
      </c>
    </row>
    <row r="26" spans="1:18" ht="13.5" thickBot="1" x14ac:dyDescent="0.3">
      <c r="A26" s="20" t="s">
        <v>23</v>
      </c>
      <c r="B26" s="11">
        <f>SUM(B20:B25)</f>
        <v>382005</v>
      </c>
      <c r="C26" s="11">
        <f t="shared" ref="C26:Q26" si="6">SUM(C20:C25)</f>
        <v>384773</v>
      </c>
      <c r="D26" s="11">
        <f t="shared" si="6"/>
        <v>386464</v>
      </c>
      <c r="E26" s="11">
        <f t="shared" si="6"/>
        <v>389398</v>
      </c>
      <c r="F26" s="11">
        <f t="shared" si="6"/>
        <v>394058</v>
      </c>
      <c r="G26" s="11">
        <f t="shared" si="6"/>
        <v>398438</v>
      </c>
      <c r="H26" s="11">
        <f t="shared" si="6"/>
        <v>402210</v>
      </c>
      <c r="I26" s="11">
        <f t="shared" si="6"/>
        <v>407546</v>
      </c>
      <c r="J26" s="11">
        <f t="shared" si="6"/>
        <v>411365</v>
      </c>
      <c r="K26" s="11">
        <f t="shared" si="6"/>
        <v>415624</v>
      </c>
      <c r="L26" s="11">
        <f t="shared" si="6"/>
        <v>419042</v>
      </c>
      <c r="M26" s="11">
        <f t="shared" si="6"/>
        <v>423057</v>
      </c>
      <c r="N26" s="11">
        <f t="shared" si="6"/>
        <v>425883</v>
      </c>
      <c r="O26" s="11">
        <f t="shared" si="6"/>
        <v>429976</v>
      </c>
      <c r="P26" s="11">
        <f t="shared" si="6"/>
        <v>431094</v>
      </c>
      <c r="Q26" s="11">
        <f t="shared" si="6"/>
        <v>433680</v>
      </c>
      <c r="R26" s="11">
        <f t="shared" ref="R26" si="7">SUM(R20:R25)</f>
        <v>437756</v>
      </c>
    </row>
    <row r="27" spans="1:18" ht="13.5" thickBot="1" x14ac:dyDescent="0.3">
      <c r="A27" s="20" t="s">
        <v>24</v>
      </c>
      <c r="B27" s="11">
        <v>212573</v>
      </c>
      <c r="C27" s="11">
        <v>214515</v>
      </c>
      <c r="D27" s="11">
        <v>215460</v>
      </c>
      <c r="E27" s="11">
        <v>217350</v>
      </c>
      <c r="F27" s="11">
        <v>220146</v>
      </c>
      <c r="G27" s="11">
        <v>222993</v>
      </c>
      <c r="H27" s="11">
        <v>225202</v>
      </c>
      <c r="I27" s="11">
        <v>228534</v>
      </c>
      <c r="J27" s="11">
        <v>230968</v>
      </c>
      <c r="K27" s="11">
        <v>234002</v>
      </c>
      <c r="L27" s="11">
        <v>235759</v>
      </c>
      <c r="M27" s="11">
        <v>237999</v>
      </c>
      <c r="N27" s="11">
        <v>239756</v>
      </c>
      <c r="O27" s="11">
        <v>242075</v>
      </c>
      <c r="P27" s="11">
        <v>242926</v>
      </c>
      <c r="Q27" s="11">
        <v>244718</v>
      </c>
      <c r="R27" s="11">
        <v>247867</v>
      </c>
    </row>
    <row r="28" spans="1:18" x14ac:dyDescent="0.25">
      <c r="A28" s="19" t="s">
        <v>25</v>
      </c>
      <c r="B28" s="8">
        <v>71335</v>
      </c>
      <c r="C28" s="8">
        <v>73120</v>
      </c>
      <c r="D28" s="8">
        <v>74573</v>
      </c>
      <c r="E28" s="8">
        <v>76119</v>
      </c>
      <c r="F28" s="8">
        <v>77981</v>
      </c>
      <c r="G28" s="8">
        <v>79611</v>
      </c>
      <c r="H28" s="8">
        <v>81350</v>
      </c>
      <c r="I28" s="8">
        <v>83543</v>
      </c>
      <c r="J28" s="8">
        <v>85062</v>
      </c>
      <c r="K28" s="8">
        <v>86514</v>
      </c>
      <c r="L28" s="8">
        <v>87987</v>
      </c>
      <c r="M28" s="8">
        <v>89467</v>
      </c>
      <c r="N28" s="8">
        <v>91140</v>
      </c>
      <c r="O28" s="8">
        <v>92693</v>
      </c>
      <c r="P28" s="8">
        <v>93644</v>
      </c>
      <c r="Q28" s="8">
        <v>95037</v>
      </c>
      <c r="R28" s="8">
        <v>97521</v>
      </c>
    </row>
    <row r="29" spans="1:18" x14ac:dyDescent="0.25">
      <c r="A29" s="15" t="s">
        <v>26</v>
      </c>
      <c r="B29" s="9">
        <v>76731</v>
      </c>
      <c r="C29" s="9">
        <v>79238</v>
      </c>
      <c r="D29" s="9">
        <v>81190</v>
      </c>
      <c r="E29" s="9">
        <v>82999</v>
      </c>
      <c r="F29" s="9">
        <v>85221</v>
      </c>
      <c r="G29" s="9">
        <v>87245</v>
      </c>
      <c r="H29" s="9">
        <v>89363</v>
      </c>
      <c r="I29" s="9">
        <v>91707</v>
      </c>
      <c r="J29" s="9">
        <v>93808</v>
      </c>
      <c r="K29" s="9">
        <v>95554</v>
      </c>
      <c r="L29" s="9">
        <v>97273</v>
      </c>
      <c r="M29" s="9">
        <v>99011</v>
      </c>
      <c r="N29" s="9">
        <v>100605</v>
      </c>
      <c r="O29" s="9">
        <v>102352</v>
      </c>
      <c r="P29" s="9">
        <v>103684</v>
      </c>
      <c r="Q29" s="9">
        <v>105187</v>
      </c>
      <c r="R29" s="9">
        <v>107836</v>
      </c>
    </row>
    <row r="30" spans="1:18" ht="13.5" thickBot="1" x14ac:dyDescent="0.3">
      <c r="A30" s="16" t="s">
        <v>27</v>
      </c>
      <c r="B30" s="10">
        <v>26403</v>
      </c>
      <c r="C30" s="10">
        <v>26648</v>
      </c>
      <c r="D30" s="10">
        <v>26888</v>
      </c>
      <c r="E30" s="10">
        <v>27160</v>
      </c>
      <c r="F30" s="10">
        <v>27481</v>
      </c>
      <c r="G30" s="10">
        <v>27766</v>
      </c>
      <c r="H30" s="10">
        <v>28037</v>
      </c>
      <c r="I30" s="10">
        <v>28490</v>
      </c>
      <c r="J30" s="10">
        <v>28887</v>
      </c>
      <c r="K30" s="10">
        <v>29159</v>
      </c>
      <c r="L30" s="10">
        <v>29340</v>
      </c>
      <c r="M30" s="10">
        <v>29623</v>
      </c>
      <c r="N30" s="10">
        <v>29823</v>
      </c>
      <c r="O30" s="10">
        <v>30294</v>
      </c>
      <c r="P30" s="10">
        <v>30261</v>
      </c>
      <c r="Q30" s="10">
        <v>30499</v>
      </c>
      <c r="R30" s="10">
        <v>30862</v>
      </c>
    </row>
    <row r="31" spans="1:18" ht="13.5" thickBot="1" x14ac:dyDescent="0.3">
      <c r="A31" s="20" t="s">
        <v>28</v>
      </c>
      <c r="B31" s="11">
        <f>SUM(B28:B30)</f>
        <v>174469</v>
      </c>
      <c r="C31" s="11">
        <f t="shared" ref="C31:Q31" si="8">SUM(C28:C30)</f>
        <v>179006</v>
      </c>
      <c r="D31" s="11">
        <f t="shared" si="8"/>
        <v>182651</v>
      </c>
      <c r="E31" s="11">
        <f t="shared" si="8"/>
        <v>186278</v>
      </c>
      <c r="F31" s="11">
        <f t="shared" si="8"/>
        <v>190683</v>
      </c>
      <c r="G31" s="11">
        <f t="shared" si="8"/>
        <v>194622</v>
      </c>
      <c r="H31" s="11">
        <f t="shared" si="8"/>
        <v>198750</v>
      </c>
      <c r="I31" s="11">
        <f t="shared" si="8"/>
        <v>203740</v>
      </c>
      <c r="J31" s="11">
        <f t="shared" si="8"/>
        <v>207757</v>
      </c>
      <c r="K31" s="11">
        <f t="shared" si="8"/>
        <v>211227</v>
      </c>
      <c r="L31" s="11">
        <f t="shared" si="8"/>
        <v>214600</v>
      </c>
      <c r="M31" s="11">
        <f t="shared" si="8"/>
        <v>218101</v>
      </c>
      <c r="N31" s="11">
        <f t="shared" si="8"/>
        <v>221568</v>
      </c>
      <c r="O31" s="11">
        <f t="shared" si="8"/>
        <v>225339</v>
      </c>
      <c r="P31" s="11">
        <f t="shared" si="8"/>
        <v>227589</v>
      </c>
      <c r="Q31" s="11">
        <f t="shared" si="8"/>
        <v>230723</v>
      </c>
      <c r="R31" s="11">
        <f t="shared" ref="R31" si="9">SUM(R28:R30)</f>
        <v>236219</v>
      </c>
    </row>
    <row r="32" spans="1:18" x14ac:dyDescent="0.25">
      <c r="A32" s="21" t="s">
        <v>29</v>
      </c>
      <c r="B32" s="26">
        <v>60066</v>
      </c>
      <c r="C32" s="26">
        <v>61347</v>
      </c>
      <c r="D32" s="26">
        <v>62769</v>
      </c>
      <c r="E32" s="26">
        <v>64080</v>
      </c>
      <c r="F32" s="26">
        <v>65769</v>
      </c>
      <c r="G32" s="26">
        <v>67393</v>
      </c>
      <c r="H32" s="26">
        <v>68974</v>
      </c>
      <c r="I32" s="26">
        <v>70916</v>
      </c>
      <c r="J32" s="26">
        <v>72324</v>
      </c>
      <c r="K32" s="26">
        <v>73964</v>
      </c>
      <c r="L32" s="26">
        <v>75287</v>
      </c>
      <c r="M32" s="26">
        <v>76615</v>
      </c>
      <c r="N32" s="26">
        <v>77856</v>
      </c>
      <c r="O32" s="26">
        <v>79368</v>
      </c>
      <c r="P32" s="26">
        <v>80356</v>
      </c>
      <c r="Q32" s="26">
        <v>81687</v>
      </c>
      <c r="R32" s="26">
        <v>83877</v>
      </c>
    </row>
    <row r="33" spans="1:18" x14ac:dyDescent="0.25">
      <c r="A33" s="15" t="s">
        <v>30</v>
      </c>
      <c r="B33" s="27">
        <v>47325</v>
      </c>
      <c r="C33" s="27">
        <v>48501</v>
      </c>
      <c r="D33" s="27">
        <v>49094</v>
      </c>
      <c r="E33" s="27">
        <v>49812</v>
      </c>
      <c r="F33" s="27">
        <v>50980</v>
      </c>
      <c r="G33" s="27">
        <v>52160</v>
      </c>
      <c r="H33" s="27">
        <v>53322</v>
      </c>
      <c r="I33" s="27">
        <v>54647</v>
      </c>
      <c r="J33" s="27">
        <v>55768</v>
      </c>
      <c r="K33" s="27">
        <v>57038</v>
      </c>
      <c r="L33" s="27">
        <v>58016</v>
      </c>
      <c r="M33" s="27">
        <v>59126</v>
      </c>
      <c r="N33" s="27">
        <v>60248</v>
      </c>
      <c r="O33" s="27">
        <v>61450</v>
      </c>
      <c r="P33" s="27">
        <v>62204</v>
      </c>
      <c r="Q33" s="27">
        <v>63161</v>
      </c>
      <c r="R33" s="27">
        <v>64919</v>
      </c>
    </row>
    <row r="34" spans="1:18" customFormat="1" ht="15" x14ac:dyDescent="0.25">
      <c r="A34" s="22" t="s">
        <v>31</v>
      </c>
      <c r="B34" s="28">
        <v>60097</v>
      </c>
      <c r="C34" s="28">
        <v>61546</v>
      </c>
      <c r="D34" s="28">
        <v>63046</v>
      </c>
      <c r="E34" s="28">
        <v>64566</v>
      </c>
      <c r="F34" s="28">
        <v>66066</v>
      </c>
      <c r="G34" s="28">
        <v>67647</v>
      </c>
      <c r="H34" s="28">
        <v>69235</v>
      </c>
      <c r="I34" s="28">
        <v>70911</v>
      </c>
      <c r="J34" s="28">
        <v>72569</v>
      </c>
      <c r="K34" s="28">
        <v>74222</v>
      </c>
      <c r="L34" s="28">
        <v>75842</v>
      </c>
      <c r="M34" s="28">
        <v>77441</v>
      </c>
      <c r="N34" s="28">
        <v>78864</v>
      </c>
      <c r="O34" s="28">
        <v>80537</v>
      </c>
      <c r="P34" s="28">
        <v>81645</v>
      </c>
      <c r="Q34" s="28">
        <v>83043</v>
      </c>
      <c r="R34" s="28">
        <v>85098</v>
      </c>
    </row>
    <row r="35" spans="1:18" ht="13.5" thickBot="1" x14ac:dyDescent="0.3">
      <c r="A35" s="23" t="s">
        <v>32</v>
      </c>
      <c r="B35" s="29">
        <v>20409</v>
      </c>
      <c r="C35" s="29">
        <v>20940</v>
      </c>
      <c r="D35" s="29">
        <v>21124</v>
      </c>
      <c r="E35" s="29">
        <v>21452</v>
      </c>
      <c r="F35" s="29">
        <v>21625</v>
      </c>
      <c r="G35" s="29">
        <v>22146</v>
      </c>
      <c r="H35" s="29">
        <v>22465</v>
      </c>
      <c r="I35" s="29">
        <v>22896</v>
      </c>
      <c r="J35" s="29">
        <v>23301</v>
      </c>
      <c r="K35" s="29">
        <v>23664</v>
      </c>
      <c r="L35" s="29">
        <v>24096</v>
      </c>
      <c r="M35" s="29">
        <v>24481</v>
      </c>
      <c r="N35" s="29">
        <v>24833</v>
      </c>
      <c r="O35" s="29">
        <v>25253</v>
      </c>
      <c r="P35" s="29">
        <v>25454</v>
      </c>
      <c r="Q35" s="29">
        <v>25750</v>
      </c>
      <c r="R35" s="29">
        <v>26351</v>
      </c>
    </row>
    <row r="36" spans="1:18" ht="13.5" thickBot="1" x14ac:dyDescent="0.3">
      <c r="A36" s="24" t="s">
        <v>29</v>
      </c>
      <c r="B36" s="25">
        <f>SUM(B32:B35)</f>
        <v>187897</v>
      </c>
      <c r="C36" s="25">
        <f t="shared" ref="C36:Q36" si="10">SUM(C32:C35)</f>
        <v>192334</v>
      </c>
      <c r="D36" s="25">
        <f t="shared" si="10"/>
        <v>196033</v>
      </c>
      <c r="E36" s="25">
        <f t="shared" si="10"/>
        <v>199910</v>
      </c>
      <c r="F36" s="25">
        <f t="shared" si="10"/>
        <v>204440</v>
      </c>
      <c r="G36" s="25">
        <f t="shared" si="10"/>
        <v>209346</v>
      </c>
      <c r="H36" s="25">
        <f t="shared" si="10"/>
        <v>213996</v>
      </c>
      <c r="I36" s="25">
        <f t="shared" si="10"/>
        <v>219370</v>
      </c>
      <c r="J36" s="25">
        <f t="shared" si="10"/>
        <v>223962</v>
      </c>
      <c r="K36" s="25">
        <f t="shared" si="10"/>
        <v>228888</v>
      </c>
      <c r="L36" s="25">
        <f t="shared" si="10"/>
        <v>233241</v>
      </c>
      <c r="M36" s="25">
        <f t="shared" si="10"/>
        <v>237663</v>
      </c>
      <c r="N36" s="25">
        <f t="shared" si="10"/>
        <v>241801</v>
      </c>
      <c r="O36" s="25">
        <f t="shared" si="10"/>
        <v>246608</v>
      </c>
      <c r="P36" s="25">
        <f t="shared" si="10"/>
        <v>249659</v>
      </c>
      <c r="Q36" s="25">
        <f t="shared" si="10"/>
        <v>253641</v>
      </c>
      <c r="R36" s="25">
        <f t="shared" ref="R36" si="11">SUM(R32:R35)</f>
        <v>260245</v>
      </c>
    </row>
    <row r="37" spans="1:18" ht="13.5" thickBot="1" x14ac:dyDescent="0.3">
      <c r="A37" s="24" t="s">
        <v>33</v>
      </c>
      <c r="B37" s="25">
        <f>B5+B12+B15+B19+B26+B27+B31+B36</f>
        <v>1591108</v>
      </c>
      <c r="C37" s="25">
        <f t="shared" ref="C37:Q37" si="12">C5+C12+C15+C19+C26+C27+C31+C36</f>
        <v>1616416</v>
      </c>
      <c r="D37" s="25">
        <f t="shared" si="12"/>
        <v>1635168</v>
      </c>
      <c r="E37" s="25">
        <f t="shared" si="12"/>
        <v>1658110</v>
      </c>
      <c r="F37" s="25">
        <f t="shared" si="12"/>
        <v>1693042</v>
      </c>
      <c r="G37" s="25">
        <f t="shared" si="12"/>
        <v>1722916</v>
      </c>
      <c r="H37" s="25">
        <f t="shared" si="12"/>
        <v>1749845</v>
      </c>
      <c r="I37" s="25">
        <f t="shared" si="12"/>
        <v>1784414</v>
      </c>
      <c r="J37" s="25">
        <f t="shared" si="12"/>
        <v>1812830</v>
      </c>
      <c r="K37" s="25">
        <f t="shared" si="12"/>
        <v>1842281</v>
      </c>
      <c r="L37" s="25">
        <f t="shared" si="12"/>
        <v>1868242</v>
      </c>
      <c r="M37" s="25">
        <f t="shared" si="12"/>
        <v>1895267</v>
      </c>
      <c r="N37" s="25">
        <f t="shared" si="12"/>
        <v>1917223</v>
      </c>
      <c r="O37" s="25">
        <f t="shared" si="12"/>
        <v>1945120</v>
      </c>
      <c r="P37" s="25">
        <f t="shared" si="12"/>
        <v>1960908</v>
      </c>
      <c r="Q37" s="25">
        <f t="shared" si="12"/>
        <v>1983865</v>
      </c>
      <c r="R37" s="25">
        <f t="shared" ref="R37" si="13">R5+R12+R15+R19+R26+R27+R31+R36</f>
        <v>2025761</v>
      </c>
    </row>
    <row r="38" spans="1:18" x14ac:dyDescent="0.25">
      <c r="A38" s="13" t="s">
        <v>34</v>
      </c>
      <c r="D38" s="12"/>
      <c r="P38" s="12"/>
    </row>
    <row r="39" spans="1:18" x14ac:dyDescent="0.25">
      <c r="A39" s="13" t="s">
        <v>35</v>
      </c>
      <c r="D39" s="12"/>
      <c r="P39" s="12"/>
    </row>
    <row r="40" spans="1:18" x14ac:dyDescent="0.25">
      <c r="D40" s="12"/>
      <c r="P40" s="12"/>
    </row>
    <row r="41" spans="1:18" x14ac:dyDescent="0.25">
      <c r="D41" s="12"/>
      <c r="P41" s="12"/>
    </row>
    <row r="42" spans="1:18" ht="18.75" x14ac:dyDescent="0.25">
      <c r="A42" s="1" t="s">
        <v>81</v>
      </c>
      <c r="B42" s="4"/>
      <c r="C42" s="4"/>
      <c r="D42" s="4"/>
      <c r="E42" s="4"/>
      <c r="F42" s="4"/>
      <c r="M42" s="5"/>
      <c r="N42" s="4"/>
      <c r="O42" s="4"/>
      <c r="P42" s="4"/>
      <c r="Q42" s="4"/>
      <c r="R42" s="4"/>
    </row>
    <row r="43" spans="1:18" ht="9.9499999999999993" customHeight="1" thickBot="1" x14ac:dyDescent="0.3">
      <c r="B43" s="6"/>
      <c r="N43" s="6"/>
    </row>
    <row r="44" spans="1:18" ht="15.75" customHeight="1" thickBot="1" x14ac:dyDescent="0.3">
      <c r="B44" s="46" t="s">
        <v>3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</row>
    <row r="45" spans="1:18" ht="13.5" thickBot="1" x14ac:dyDescent="0.3">
      <c r="A45" s="18" t="s">
        <v>1</v>
      </c>
      <c r="B45" s="17" t="s">
        <v>51</v>
      </c>
      <c r="C45" s="17" t="s">
        <v>52</v>
      </c>
      <c r="D45" s="17" t="s">
        <v>53</v>
      </c>
      <c r="E45" s="17" t="s">
        <v>54</v>
      </c>
      <c r="F45" s="17" t="s">
        <v>55</v>
      </c>
      <c r="G45" s="17" t="s">
        <v>56</v>
      </c>
      <c r="H45" s="17" t="s">
        <v>57</v>
      </c>
      <c r="I45" s="17" t="s">
        <v>58</v>
      </c>
      <c r="J45" s="17" t="s">
        <v>59</v>
      </c>
      <c r="K45" s="17" t="s">
        <v>60</v>
      </c>
      <c r="L45" s="17" t="s">
        <v>61</v>
      </c>
      <c r="M45" s="17" t="s">
        <v>62</v>
      </c>
      <c r="N45" s="17" t="s">
        <v>63</v>
      </c>
      <c r="O45" s="17" t="s">
        <v>64</v>
      </c>
      <c r="P45" s="17" t="s">
        <v>65</v>
      </c>
      <c r="Q45" s="17" t="s">
        <v>77</v>
      </c>
      <c r="R45" s="17" t="s">
        <v>78</v>
      </c>
    </row>
    <row r="46" spans="1:18" s="6" customFormat="1" ht="13.5" thickBot="1" x14ac:dyDescent="0.3">
      <c r="A46" s="20" t="s">
        <v>2</v>
      </c>
      <c r="B46" s="36">
        <f>(C5-B5)/B5</f>
        <v>3.1006289308176102E-2</v>
      </c>
      <c r="C46" s="36">
        <f t="shared" ref="C46:Q46" si="14">(D5-C5)/C5</f>
        <v>2.1786302515882216E-2</v>
      </c>
      <c r="D46" s="36">
        <f t="shared" si="14"/>
        <v>2.121090651678877E-2</v>
      </c>
      <c r="E46" s="36">
        <f t="shared" si="14"/>
        <v>5.1412250079339895E-2</v>
      </c>
      <c r="F46" s="36">
        <f t="shared" si="14"/>
        <v>2.4488855704004955E-2</v>
      </c>
      <c r="G46" s="36">
        <f t="shared" si="14"/>
        <v>2.4267892725059508E-2</v>
      </c>
      <c r="H46" s="36">
        <f t="shared" si="14"/>
        <v>2.7280916226997812E-2</v>
      </c>
      <c r="I46" s="36">
        <f t="shared" si="14"/>
        <v>2.6143790849673203E-2</v>
      </c>
      <c r="J46" s="36">
        <f t="shared" si="14"/>
        <v>2.363940571165957E-2</v>
      </c>
      <c r="K46" s="36">
        <f t="shared" si="14"/>
        <v>2.2272730461378735E-2</v>
      </c>
      <c r="L46" s="36">
        <f t="shared" si="14"/>
        <v>2.2034503108573626E-2</v>
      </c>
      <c r="M46" s="36">
        <f t="shared" si="14"/>
        <v>1.7074333442999388E-2</v>
      </c>
      <c r="N46" s="36">
        <f t="shared" si="14"/>
        <v>2.026010034327964E-2</v>
      </c>
      <c r="O46" s="36">
        <f t="shared" si="14"/>
        <v>1.530906055684605E-2</v>
      </c>
      <c r="P46" s="36">
        <f t="shared" si="14"/>
        <v>1.8481343402479051E-2</v>
      </c>
      <c r="Q46" s="36">
        <f t="shared" si="14"/>
        <v>3.6141788943465883E-2</v>
      </c>
      <c r="R46" s="36">
        <f>(R5-B5)/B5</f>
        <v>0.48778975741239894</v>
      </c>
    </row>
    <row r="47" spans="1:18" x14ac:dyDescent="0.25">
      <c r="A47" s="15" t="s">
        <v>6</v>
      </c>
      <c r="B47" s="41">
        <f t="shared" ref="B47:B78" si="15">(C6-B6)/B6</f>
        <v>1.1847487442511073E-2</v>
      </c>
      <c r="C47" s="41">
        <f t="shared" ref="C47:Q61" si="16">(D6-C6)/C6</f>
        <v>1.6798625947802775E-2</v>
      </c>
      <c r="D47" s="41">
        <f t="shared" si="16"/>
        <v>1.8066084377059987E-2</v>
      </c>
      <c r="E47" s="41">
        <f t="shared" si="16"/>
        <v>1.0815240484814147E-2</v>
      </c>
      <c r="F47" s="41">
        <f t="shared" si="16"/>
        <v>2.2019597441723132E-2</v>
      </c>
      <c r="G47" s="41">
        <f t="shared" si="16"/>
        <v>1.8019606114914162E-2</v>
      </c>
      <c r="H47" s="41">
        <f t="shared" si="16"/>
        <v>2.6974247481986704E-2</v>
      </c>
      <c r="I47" s="41">
        <f t="shared" si="16"/>
        <v>5.9978455341670178E-2</v>
      </c>
      <c r="J47" s="41">
        <f t="shared" si="16"/>
        <v>1.8938121918026123E-2</v>
      </c>
      <c r="K47" s="41">
        <f t="shared" si="16"/>
        <v>1.6773488521348471E-2</v>
      </c>
      <c r="L47" s="41">
        <f t="shared" si="16"/>
        <v>2.128204034631296E-2</v>
      </c>
      <c r="M47" s="41">
        <f t="shared" si="16"/>
        <v>1.5067234611208553E-2</v>
      </c>
      <c r="N47" s="41">
        <f t="shared" si="16"/>
        <v>1.7575328714598385E-2</v>
      </c>
      <c r="O47" s="41">
        <f t="shared" si="16"/>
        <v>1.2056278806501173E-2</v>
      </c>
      <c r="P47" s="41">
        <f t="shared" si="16"/>
        <v>1.5404159442637882E-2</v>
      </c>
      <c r="Q47" s="41">
        <f t="shared" si="16"/>
        <v>2.8460370291685355E-2</v>
      </c>
      <c r="R47" s="37">
        <f t="shared" ref="R47:R78" si="17">(R6-B6)/B6</f>
        <v>0.38509632706695207</v>
      </c>
    </row>
    <row r="48" spans="1:18" x14ac:dyDescent="0.25">
      <c r="A48" s="15" t="s">
        <v>7</v>
      </c>
      <c r="B48" s="32">
        <f t="shared" si="15"/>
        <v>6.5593321407274897E-3</v>
      </c>
      <c r="C48" s="32">
        <f t="shared" si="16"/>
        <v>-5.8893225536660165E-3</v>
      </c>
      <c r="D48" s="32">
        <f t="shared" si="16"/>
        <v>6.9758474427735126E-3</v>
      </c>
      <c r="E48" s="32">
        <f t="shared" si="16"/>
        <v>1.1835967416277937E-2</v>
      </c>
      <c r="F48" s="32">
        <f t="shared" si="16"/>
        <v>7.6377898575655401E-3</v>
      </c>
      <c r="G48" s="32">
        <f t="shared" si="16"/>
        <v>5.5995629609396341E-3</v>
      </c>
      <c r="H48" s="32">
        <f t="shared" si="16"/>
        <v>7.6735026483770201E-3</v>
      </c>
      <c r="I48" s="32">
        <f t="shared" si="16"/>
        <v>8.6596131814812311E-3</v>
      </c>
      <c r="J48" s="32">
        <f t="shared" si="16"/>
        <v>1.2493736428929347E-2</v>
      </c>
      <c r="K48" s="32">
        <f t="shared" si="16"/>
        <v>8.8422580751591935E-3</v>
      </c>
      <c r="L48" s="32">
        <f t="shared" si="16"/>
        <v>5.9521862838080907E-3</v>
      </c>
      <c r="M48" s="32">
        <f t="shared" si="16"/>
        <v>2.2432458792548521E-3</v>
      </c>
      <c r="N48" s="32">
        <f t="shared" si="16"/>
        <v>5.3847151939794991E-3</v>
      </c>
      <c r="O48" s="32">
        <f t="shared" si="16"/>
        <v>7.4207911208621019E-4</v>
      </c>
      <c r="P48" s="32">
        <f t="shared" si="16"/>
        <v>4.4491730341425671E-3</v>
      </c>
      <c r="Q48" s="32">
        <f t="shared" si="16"/>
        <v>4.8146364949446319E-3</v>
      </c>
      <c r="R48" s="38">
        <f t="shared" si="17"/>
        <v>9.8074292328738294E-2</v>
      </c>
    </row>
    <row r="49" spans="1:18" x14ac:dyDescent="0.25">
      <c r="A49" s="15" t="s">
        <v>8</v>
      </c>
      <c r="B49" s="32">
        <f t="shared" si="15"/>
        <v>-1.625269406070028E-3</v>
      </c>
      <c r="C49" s="32">
        <f t="shared" si="16"/>
        <v>-1.7482393743143292E-2</v>
      </c>
      <c r="D49" s="32">
        <f t="shared" si="16"/>
        <v>7.0237366278860357E-3</v>
      </c>
      <c r="E49" s="32">
        <f t="shared" si="16"/>
        <v>1.248301022963016E-2</v>
      </c>
      <c r="F49" s="32">
        <f t="shared" si="16"/>
        <v>9.3263150457484015E-3</v>
      </c>
      <c r="G49" s="32">
        <f t="shared" si="16"/>
        <v>5.6350845262678941E-3</v>
      </c>
      <c r="H49" s="32">
        <f t="shared" si="16"/>
        <v>1.339969372128637E-2</v>
      </c>
      <c r="I49" s="32">
        <f t="shared" si="16"/>
        <v>9.6507195109386268E-3</v>
      </c>
      <c r="J49" s="32">
        <f t="shared" si="16"/>
        <v>9.6265052044356755E-3</v>
      </c>
      <c r="K49" s="32">
        <f t="shared" si="16"/>
        <v>7.0752333142414343E-3</v>
      </c>
      <c r="L49" s="32">
        <f t="shared" si="16"/>
        <v>7.8953531163226381E-3</v>
      </c>
      <c r="M49" s="32">
        <f t="shared" si="16"/>
        <v>3.9831380489262127E-3</v>
      </c>
      <c r="N49" s="32">
        <f t="shared" si="16"/>
        <v>7.6701821668264617E-3</v>
      </c>
      <c r="O49" s="32">
        <f t="shared" si="16"/>
        <v>9.8428426129466186E-5</v>
      </c>
      <c r="P49" s="32">
        <f t="shared" si="16"/>
        <v>2.7557246899809723E-3</v>
      </c>
      <c r="Q49" s="32">
        <f t="shared" si="16"/>
        <v>2.5518550022901264E-3</v>
      </c>
      <c r="R49" s="38">
        <f t="shared" si="17"/>
        <v>8.2712079991520332E-2</v>
      </c>
    </row>
    <row r="50" spans="1:18" x14ac:dyDescent="0.25">
      <c r="A50" s="15" t="s">
        <v>9</v>
      </c>
      <c r="B50" s="32">
        <f t="shared" si="15"/>
        <v>4.9922533998967124E-3</v>
      </c>
      <c r="C50" s="32">
        <f t="shared" si="16"/>
        <v>-4.8818088386433714E-3</v>
      </c>
      <c r="D50" s="32">
        <f t="shared" si="16"/>
        <v>1.0327911179963851E-2</v>
      </c>
      <c r="E50" s="32">
        <f t="shared" si="16"/>
        <v>1.5674248232387767E-2</v>
      </c>
      <c r="F50" s="32">
        <f t="shared" si="16"/>
        <v>9.2678017277530826E-3</v>
      </c>
      <c r="G50" s="32">
        <f t="shared" si="16"/>
        <v>9.5982050110109286E-3</v>
      </c>
      <c r="H50" s="32">
        <f t="shared" si="16"/>
        <v>9.8362005103300679E-3</v>
      </c>
      <c r="I50" s="32">
        <f t="shared" si="16"/>
        <v>5.9909524391734935E-3</v>
      </c>
      <c r="J50" s="32">
        <f t="shared" si="16"/>
        <v>8.6290714632960615E-3</v>
      </c>
      <c r="K50" s="32">
        <f t="shared" si="16"/>
        <v>9.318391774109331E-3</v>
      </c>
      <c r="L50" s="32">
        <f t="shared" si="16"/>
        <v>6.8844761033069364E-3</v>
      </c>
      <c r="M50" s="32">
        <f t="shared" si="16"/>
        <v>3.1618053908781915E-3</v>
      </c>
      <c r="N50" s="32">
        <f t="shared" si="16"/>
        <v>4.0579938539122215E-3</v>
      </c>
      <c r="O50" s="32">
        <f t="shared" si="16"/>
        <v>1.5695507161075142E-4</v>
      </c>
      <c r="P50" s="32">
        <f t="shared" si="16"/>
        <v>5.4141002000863119E-3</v>
      </c>
      <c r="Q50" s="32">
        <f t="shared" si="16"/>
        <v>3.8240917782026767E-3</v>
      </c>
      <c r="R50" s="38">
        <f t="shared" si="17"/>
        <v>0.10711826476157686</v>
      </c>
    </row>
    <row r="51" spans="1:18" x14ac:dyDescent="0.25">
      <c r="A51" s="15" t="s">
        <v>10</v>
      </c>
      <c r="B51" s="32">
        <f t="shared" si="15"/>
        <v>3.0472462957785852E-3</v>
      </c>
      <c r="C51" s="32">
        <f t="shared" si="16"/>
        <v>8.3614370523147242E-4</v>
      </c>
      <c r="D51" s="32">
        <f t="shared" si="16"/>
        <v>1.2977248043665934E-2</v>
      </c>
      <c r="E51" s="32">
        <f t="shared" si="16"/>
        <v>1.4597938144329897E-2</v>
      </c>
      <c r="F51" s="32">
        <f t="shared" si="16"/>
        <v>1.3927274697881104E-2</v>
      </c>
      <c r="G51" s="32">
        <f t="shared" si="16"/>
        <v>9.2196686264029923E-3</v>
      </c>
      <c r="H51" s="32">
        <f t="shared" si="16"/>
        <v>1.4855024493578711E-2</v>
      </c>
      <c r="I51" s="32">
        <f t="shared" si="16"/>
        <v>1.0436779209935814E-2</v>
      </c>
      <c r="J51" s="32">
        <f t="shared" si="16"/>
        <v>9.8125290502504778E-3</v>
      </c>
      <c r="K51" s="32">
        <f t="shared" si="16"/>
        <v>1.9511072469697743E-2</v>
      </c>
      <c r="L51" s="32">
        <f t="shared" si="16"/>
        <v>1.02836790488851E-2</v>
      </c>
      <c r="M51" s="32">
        <f t="shared" si="16"/>
        <v>6.306015541597358E-3</v>
      </c>
      <c r="N51" s="32">
        <f t="shared" si="16"/>
        <v>9.202378309032146E-3</v>
      </c>
      <c r="O51" s="32">
        <f t="shared" si="16"/>
        <v>2.517968024250721E-3</v>
      </c>
      <c r="P51" s="32">
        <f t="shared" si="16"/>
        <v>6.1206076714867465E-3</v>
      </c>
      <c r="Q51" s="32">
        <f t="shared" si="16"/>
        <v>1.1269995152690258E-2</v>
      </c>
      <c r="R51" s="38">
        <f t="shared" si="17"/>
        <v>0.16648029074643556</v>
      </c>
    </row>
    <row r="52" spans="1:18" ht="13.5" thickBot="1" x14ac:dyDescent="0.3">
      <c r="A52" s="15" t="s">
        <v>67</v>
      </c>
      <c r="B52" s="42">
        <f t="shared" si="15"/>
        <v>2.4279397314117261E-2</v>
      </c>
      <c r="C52" s="42">
        <f t="shared" si="16"/>
        <v>2.6501978654514931E-2</v>
      </c>
      <c r="D52" s="42">
        <f t="shared" si="16"/>
        <v>2.3851246105919002E-2</v>
      </c>
      <c r="E52" s="42">
        <f t="shared" si="16"/>
        <v>2.2363791955880955E-2</v>
      </c>
      <c r="F52" s="42">
        <f t="shared" si="16"/>
        <v>2.6673610981938579E-2</v>
      </c>
      <c r="G52" s="42">
        <f t="shared" si="16"/>
        <v>2.6687199927529666E-2</v>
      </c>
      <c r="H52" s="42">
        <f t="shared" si="16"/>
        <v>2.976988776734665E-2</v>
      </c>
      <c r="I52" s="42">
        <f t="shared" si="16"/>
        <v>-4.7570902236312225E-2</v>
      </c>
      <c r="J52" s="42">
        <f t="shared" si="16"/>
        <v>2.319221288616204E-2</v>
      </c>
      <c r="K52" s="42">
        <f t="shared" si="16"/>
        <v>2.1207005697404517E-2</v>
      </c>
      <c r="L52" s="42">
        <f t="shared" si="16"/>
        <v>1.8906911871061059E-2</v>
      </c>
      <c r="M52" s="42">
        <f t="shared" si="16"/>
        <v>1.5987291286419254E-2</v>
      </c>
      <c r="N52" s="42">
        <f t="shared" si="16"/>
        <v>2.059283409295053E-2</v>
      </c>
      <c r="O52" s="42">
        <f t="shared" si="16"/>
        <v>1.6836169241801941E-2</v>
      </c>
      <c r="P52" s="42">
        <f t="shared" si="16"/>
        <v>2.030806712721794E-2</v>
      </c>
      <c r="Q52" s="42">
        <f t="shared" si="16"/>
        <v>3.9367852205605125E-2</v>
      </c>
      <c r="R52" s="39">
        <f t="shared" si="17"/>
        <v>0.3544464461185719</v>
      </c>
    </row>
    <row r="53" spans="1:18" s="6" customFormat="1" ht="13.5" thickBot="1" x14ac:dyDescent="0.3">
      <c r="A53" s="20" t="s">
        <v>5</v>
      </c>
      <c r="B53" s="36">
        <f t="shared" si="15"/>
        <v>1.0307606782173632E-2</v>
      </c>
      <c r="C53" s="36">
        <f t="shared" si="16"/>
        <v>8.3415487844953427E-3</v>
      </c>
      <c r="D53" s="36">
        <f t="shared" si="16"/>
        <v>1.5457490952498248E-2</v>
      </c>
      <c r="E53" s="36">
        <f t="shared" si="16"/>
        <v>1.4304160260333477E-2</v>
      </c>
      <c r="F53" s="36">
        <f t="shared" si="16"/>
        <v>1.7862595981559766E-2</v>
      </c>
      <c r="G53" s="36">
        <f t="shared" si="16"/>
        <v>1.5232132787762243E-2</v>
      </c>
      <c r="H53" s="36">
        <f t="shared" si="16"/>
        <v>2.1013579429336411E-2</v>
      </c>
      <c r="I53" s="36">
        <f t="shared" si="16"/>
        <v>1.6431400993137311E-2</v>
      </c>
      <c r="J53" s="36">
        <f t="shared" si="16"/>
        <v>1.6062851653629751E-2</v>
      </c>
      <c r="K53" s="36">
        <f t="shared" si="16"/>
        <v>1.5575934792444675E-2</v>
      </c>
      <c r="L53" s="36">
        <f t="shared" si="16"/>
        <v>1.5273875820796276E-2</v>
      </c>
      <c r="M53" s="36">
        <f t="shared" si="16"/>
        <v>1.0718180299899465E-2</v>
      </c>
      <c r="N53" s="36">
        <f t="shared" si="16"/>
        <v>1.3763518898918489E-2</v>
      </c>
      <c r="O53" s="36">
        <f t="shared" si="16"/>
        <v>8.4918022308159424E-3</v>
      </c>
      <c r="P53" s="36">
        <f t="shared" si="16"/>
        <v>1.2061594627741668E-2</v>
      </c>
      <c r="Q53" s="36">
        <f t="shared" si="16"/>
        <v>2.1650023641550258E-2</v>
      </c>
      <c r="R53" s="36">
        <f t="shared" si="17"/>
        <v>0.25956252509342476</v>
      </c>
    </row>
    <row r="54" spans="1:18" x14ac:dyDescent="0.25">
      <c r="A54" s="15" t="s">
        <v>11</v>
      </c>
      <c r="B54" s="41">
        <f t="shared" si="15"/>
        <v>3.0825471473587007E-2</v>
      </c>
      <c r="C54" s="41">
        <f t="shared" si="16"/>
        <v>1.9449395554160011E-2</v>
      </c>
      <c r="D54" s="41">
        <f t="shared" si="16"/>
        <v>1.9449754047125116E-2</v>
      </c>
      <c r="E54" s="41">
        <f t="shared" si="16"/>
        <v>4.2982565269163095E-2</v>
      </c>
      <c r="F54" s="41">
        <f t="shared" si="16"/>
        <v>2.2935818899046612E-2</v>
      </c>
      <c r="G54" s="41">
        <f t="shared" si="16"/>
        <v>1.964801812381833E-2</v>
      </c>
      <c r="H54" s="41">
        <f t="shared" si="16"/>
        <v>1.9922889676692097E-2</v>
      </c>
      <c r="I54" s="41">
        <f t="shared" si="16"/>
        <v>1.8909026837843682E-2</v>
      </c>
      <c r="J54" s="41">
        <f t="shared" si="16"/>
        <v>1.9422741349766549E-2</v>
      </c>
      <c r="K54" s="41">
        <f t="shared" si="16"/>
        <v>1.9723500882854125E-2</v>
      </c>
      <c r="L54" s="41">
        <f t="shared" si="16"/>
        <v>1.7844855615458483E-2</v>
      </c>
      <c r="M54" s="41">
        <f t="shared" si="16"/>
        <v>1.4768481030524994E-2</v>
      </c>
      <c r="N54" s="41">
        <f t="shared" si="16"/>
        <v>2.0241729441650379E-2</v>
      </c>
      <c r="O54" s="41">
        <f t="shared" si="16"/>
        <v>1.3418099365689847E-2</v>
      </c>
      <c r="P54" s="41">
        <f t="shared" si="16"/>
        <v>1.6865627256892817E-2</v>
      </c>
      <c r="Q54" s="41">
        <f t="shared" si="16"/>
        <v>3.3923796791443847E-2</v>
      </c>
      <c r="R54" s="37">
        <f t="shared" si="17"/>
        <v>0.41359252877393066</v>
      </c>
    </row>
    <row r="55" spans="1:18" ht="13.5" thickBot="1" x14ac:dyDescent="0.3">
      <c r="A55" s="16" t="s">
        <v>12</v>
      </c>
      <c r="B55" s="42">
        <f t="shared" si="15"/>
        <v>1.7735334242837655E-2</v>
      </c>
      <c r="C55" s="42">
        <f t="shared" si="16"/>
        <v>2.3793565683646111E-2</v>
      </c>
      <c r="D55" s="42">
        <f t="shared" si="16"/>
        <v>2.0808978255786766E-2</v>
      </c>
      <c r="E55" s="42">
        <f t="shared" si="16"/>
        <v>3.1607879065506182E-2</v>
      </c>
      <c r="F55" s="42">
        <f t="shared" si="16"/>
        <v>2.9218472468916519E-2</v>
      </c>
      <c r="G55" s="42">
        <f t="shared" si="16"/>
        <v>2.5196306842695658E-2</v>
      </c>
      <c r="H55" s="42">
        <f t="shared" si="16"/>
        <v>2.8953791768369666E-2</v>
      </c>
      <c r="I55" s="42">
        <f t="shared" si="16"/>
        <v>2.1963190184049079E-2</v>
      </c>
      <c r="J55" s="42">
        <f t="shared" si="16"/>
        <v>2.4012486492976347E-2</v>
      </c>
      <c r="K55" s="42">
        <f t="shared" si="16"/>
        <v>2.0596396607652324E-2</v>
      </c>
      <c r="L55" s="42">
        <f t="shared" si="16"/>
        <v>2.0984912307574481E-2</v>
      </c>
      <c r="M55" s="42">
        <f t="shared" si="16"/>
        <v>1.5940289550671366E-2</v>
      </c>
      <c r="N55" s="42">
        <f t="shared" si="16"/>
        <v>1.8828220179421862E-2</v>
      </c>
      <c r="O55" s="42">
        <f t="shared" si="16"/>
        <v>1.4385621625539007E-2</v>
      </c>
      <c r="P55" s="42">
        <f t="shared" si="16"/>
        <v>1.907551618203901E-2</v>
      </c>
      <c r="Q55" s="42">
        <f t="shared" si="16"/>
        <v>4.4026920919798096E-2</v>
      </c>
      <c r="R55" s="39">
        <f t="shared" si="17"/>
        <v>0.45117910738647438</v>
      </c>
    </row>
    <row r="56" spans="1:18" ht="13.5" thickBot="1" x14ac:dyDescent="0.3">
      <c r="A56" s="20" t="s">
        <v>13</v>
      </c>
      <c r="B56" s="36">
        <f t="shared" si="15"/>
        <v>2.8685880844489395E-2</v>
      </c>
      <c r="C56" s="36">
        <f t="shared" si="16"/>
        <v>2.0151894030301386E-2</v>
      </c>
      <c r="D56" s="36">
        <f t="shared" si="16"/>
        <v>1.9670339677624989E-2</v>
      </c>
      <c r="E56" s="36">
        <f t="shared" si="16"/>
        <v>4.1134530082462567E-2</v>
      </c>
      <c r="F56" s="36">
        <f t="shared" si="16"/>
        <v>2.3947216046779279E-2</v>
      </c>
      <c r="G56" s="36">
        <f t="shared" si="16"/>
        <v>2.054579345299181E-2</v>
      </c>
      <c r="H56" s="36">
        <f t="shared" si="16"/>
        <v>2.1390849887812619E-2</v>
      </c>
      <c r="I56" s="36">
        <f t="shared" si="16"/>
        <v>1.9409152708105899E-2</v>
      </c>
      <c r="J56" s="36">
        <f t="shared" si="16"/>
        <v>2.0176205086427215E-2</v>
      </c>
      <c r="K56" s="36">
        <f t="shared" si="16"/>
        <v>1.986733642452344E-2</v>
      </c>
      <c r="L56" s="36">
        <f t="shared" si="16"/>
        <v>1.8362643260821519E-2</v>
      </c>
      <c r="M56" s="36">
        <f t="shared" si="16"/>
        <v>1.4962206941025466E-2</v>
      </c>
      <c r="N56" s="36">
        <f t="shared" si="16"/>
        <v>2.0007819850200996E-2</v>
      </c>
      <c r="O56" s="36">
        <f t="shared" si="16"/>
        <v>1.357802121453513E-2</v>
      </c>
      <c r="P56" s="36">
        <f t="shared" si="16"/>
        <v>1.7231191055853641E-2</v>
      </c>
      <c r="Q56" s="36">
        <f t="shared" si="16"/>
        <v>3.5598103913003068E-2</v>
      </c>
      <c r="R56" s="36">
        <f t="shared" si="17"/>
        <v>0.41973607715402933</v>
      </c>
    </row>
    <row r="57" spans="1:18" x14ac:dyDescent="0.25">
      <c r="A57" s="19" t="s">
        <v>14</v>
      </c>
      <c r="B57" s="41">
        <f t="shared" si="15"/>
        <v>8.305604658417386E-3</v>
      </c>
      <c r="C57" s="41">
        <f t="shared" si="16"/>
        <v>6.9094424750241702E-3</v>
      </c>
      <c r="D57" s="41">
        <f t="shared" si="16"/>
        <v>6.7596113223489648E-3</v>
      </c>
      <c r="E57" s="41">
        <f t="shared" si="16"/>
        <v>2.1541474332074415E-2</v>
      </c>
      <c r="F57" s="41">
        <f t="shared" si="16"/>
        <v>1.4688857630114648E-2</v>
      </c>
      <c r="G57" s="41">
        <f t="shared" si="16"/>
        <v>9.7285095628918093E-3</v>
      </c>
      <c r="H57" s="41">
        <f t="shared" si="16"/>
        <v>1.8467669428717227E-2</v>
      </c>
      <c r="I57" s="41">
        <f t="shared" si="16"/>
        <v>1.3277503399899792E-2</v>
      </c>
      <c r="J57" s="41">
        <f t="shared" si="16"/>
        <v>1.5728934882680512E-2</v>
      </c>
      <c r="K57" s="41">
        <f t="shared" si="16"/>
        <v>1.0281077948420748E-2</v>
      </c>
      <c r="L57" s="41">
        <f t="shared" si="16"/>
        <v>1.0646841513503591E-2</v>
      </c>
      <c r="M57" s="41">
        <f t="shared" si="16"/>
        <v>6.0279259847882847E-3</v>
      </c>
      <c r="N57" s="41">
        <f t="shared" si="16"/>
        <v>1.2220579772288735E-2</v>
      </c>
      <c r="O57" s="41">
        <f t="shared" si="16"/>
        <v>6.3430839204494781E-3</v>
      </c>
      <c r="P57" s="41">
        <f t="shared" si="16"/>
        <v>8.7401548635804727E-3</v>
      </c>
      <c r="Q57" s="41">
        <f t="shared" si="16"/>
        <v>2.0238958072522018E-2</v>
      </c>
      <c r="R57" s="37">
        <f t="shared" si="17"/>
        <v>0.20756212956223355</v>
      </c>
    </row>
    <row r="58" spans="1:18" x14ac:dyDescent="0.25">
      <c r="A58" s="15" t="s">
        <v>15</v>
      </c>
      <c r="B58" s="32">
        <f t="shared" si="15"/>
        <v>2.0073038034432215E-2</v>
      </c>
      <c r="C58" s="32">
        <f t="shared" si="16"/>
        <v>1.3784369596454056E-2</v>
      </c>
      <c r="D58" s="32">
        <f t="shared" si="16"/>
        <v>1.4870156388882215E-2</v>
      </c>
      <c r="E58" s="32">
        <f t="shared" si="16"/>
        <v>2.258201959948871E-2</v>
      </c>
      <c r="F58" s="32">
        <f t="shared" si="16"/>
        <v>2.0625000000000001E-2</v>
      </c>
      <c r="G58" s="32">
        <f t="shared" si="16"/>
        <v>1.6193781043750424E-2</v>
      </c>
      <c r="H58" s="32">
        <f t="shared" si="16"/>
        <v>2.1381542238589443E-2</v>
      </c>
      <c r="I58" s="32">
        <f t="shared" si="16"/>
        <v>2.0234687411227411E-2</v>
      </c>
      <c r="J58" s="32">
        <f t="shared" si="16"/>
        <v>2.1461157874445802E-2</v>
      </c>
      <c r="K58" s="32">
        <f t="shared" si="16"/>
        <v>1.4531043593130779E-2</v>
      </c>
      <c r="L58" s="32">
        <f t="shared" si="16"/>
        <v>1.8270502645502645E-2</v>
      </c>
      <c r="M58" s="32">
        <f t="shared" si="16"/>
        <v>1.5466428513436714E-2</v>
      </c>
      <c r="N58" s="32">
        <f t="shared" si="16"/>
        <v>1.6749950029982009E-2</v>
      </c>
      <c r="O58" s="32">
        <f t="shared" si="16"/>
        <v>9.6524337500982944E-3</v>
      </c>
      <c r="P58" s="32">
        <f t="shared" si="16"/>
        <v>1.4680971202710334E-2</v>
      </c>
      <c r="Q58" s="32">
        <f t="shared" si="16"/>
        <v>2.7133344846775275E-2</v>
      </c>
      <c r="R58" s="38">
        <f t="shared" si="17"/>
        <v>0.32976424117457082</v>
      </c>
    </row>
    <row r="59" spans="1:18" ht="13.5" thickBot="1" x14ac:dyDescent="0.3">
      <c r="A59" s="16" t="s">
        <v>16</v>
      </c>
      <c r="B59" s="42">
        <f t="shared" si="15"/>
        <v>2.1541089390776237E-2</v>
      </c>
      <c r="C59" s="42">
        <f t="shared" si="16"/>
        <v>1.7835578262888993E-2</v>
      </c>
      <c r="D59" s="42">
        <f t="shared" si="16"/>
        <v>1.410057497490189E-2</v>
      </c>
      <c r="E59" s="42">
        <f t="shared" si="16"/>
        <v>1.6964406245781397E-2</v>
      </c>
      <c r="F59" s="42">
        <f t="shared" si="16"/>
        <v>1.9601769911504426E-2</v>
      </c>
      <c r="G59" s="42">
        <f t="shared" si="16"/>
        <v>1.6317319793429676E-2</v>
      </c>
      <c r="H59" s="42">
        <f t="shared" si="16"/>
        <v>1.8190358256116829E-2</v>
      </c>
      <c r="I59" s="42">
        <f t="shared" si="16"/>
        <v>1.4971692178653805E-2</v>
      </c>
      <c r="J59" s="42">
        <f t="shared" si="16"/>
        <v>1.5659862821254443E-2</v>
      </c>
      <c r="K59" s="42">
        <f t="shared" si="16"/>
        <v>2.4693869248606646E-2</v>
      </c>
      <c r="L59" s="42">
        <f t="shared" si="16"/>
        <v>1.2783865332698111E-2</v>
      </c>
      <c r="M59" s="42">
        <f t="shared" si="16"/>
        <v>9.643277146217169E-3</v>
      </c>
      <c r="N59" s="42">
        <f t="shared" si="16"/>
        <v>1.529740642956981E-2</v>
      </c>
      <c r="O59" s="42">
        <f t="shared" si="16"/>
        <v>6.4244741873804969E-3</v>
      </c>
      <c r="P59" s="42">
        <f t="shared" si="16"/>
        <v>1.1323048863895433E-2</v>
      </c>
      <c r="Q59" s="42">
        <f t="shared" si="16"/>
        <v>1.8635407273820258E-2</v>
      </c>
      <c r="R59" s="39">
        <f t="shared" si="17"/>
        <v>0.2863921047637123</v>
      </c>
    </row>
    <row r="60" spans="1:18" ht="13.5" thickBot="1" x14ac:dyDescent="0.3">
      <c r="A60" s="20" t="s">
        <v>17</v>
      </c>
      <c r="B60" s="36">
        <f t="shared" si="15"/>
        <v>1.3748960329801468E-2</v>
      </c>
      <c r="C60" s="36">
        <f t="shared" si="16"/>
        <v>1.060171510922763E-2</v>
      </c>
      <c r="D60" s="36">
        <f t="shared" si="16"/>
        <v>1.0278711207748568E-2</v>
      </c>
      <c r="E60" s="36">
        <f t="shared" si="16"/>
        <v>2.1137881879419739E-2</v>
      </c>
      <c r="F60" s="36">
        <f t="shared" si="16"/>
        <v>1.7203506394859479E-2</v>
      </c>
      <c r="G60" s="36">
        <f t="shared" si="16"/>
        <v>1.2667595040599541E-2</v>
      </c>
      <c r="H60" s="36">
        <f t="shared" si="16"/>
        <v>1.9291835514515378E-2</v>
      </c>
      <c r="I60" s="36">
        <f t="shared" si="16"/>
        <v>1.5615834821486763E-2</v>
      </c>
      <c r="J60" s="36">
        <f t="shared" si="16"/>
        <v>1.7435667073092471E-2</v>
      </c>
      <c r="K60" s="36">
        <f t="shared" si="16"/>
        <v>1.3794016916119511E-2</v>
      </c>
      <c r="L60" s="36">
        <f t="shared" si="16"/>
        <v>1.3276593626737342E-2</v>
      </c>
      <c r="M60" s="36">
        <f t="shared" si="16"/>
        <v>9.4493700419971995E-3</v>
      </c>
      <c r="N60" s="36">
        <f t="shared" si="16"/>
        <v>1.4080908963730255E-2</v>
      </c>
      <c r="O60" s="36">
        <f t="shared" si="16"/>
        <v>7.3655546358608942E-3</v>
      </c>
      <c r="P60" s="36">
        <f t="shared" si="16"/>
        <v>1.0961595713009824E-2</v>
      </c>
      <c r="Q60" s="36">
        <f t="shared" si="16"/>
        <v>2.2103645069526653E-2</v>
      </c>
      <c r="R60" s="36">
        <f t="shared" si="17"/>
        <v>0.25515495606263333</v>
      </c>
    </row>
    <row r="61" spans="1:18" x14ac:dyDescent="0.25">
      <c r="A61" s="19" t="s">
        <v>18</v>
      </c>
      <c r="B61" s="41">
        <f t="shared" si="15"/>
        <v>6.453887246793394E-3</v>
      </c>
      <c r="C61" s="41">
        <f t="shared" si="16"/>
        <v>-2.4248955947730029E-4</v>
      </c>
      <c r="D61" s="41">
        <f t="shared" si="16"/>
        <v>1.1830970732496093E-2</v>
      </c>
      <c r="E61" s="41">
        <f t="shared" si="16"/>
        <v>1.1266480223731522E-2</v>
      </c>
      <c r="F61" s="41">
        <f t="shared" si="16"/>
        <v>1.2168141592920354E-2</v>
      </c>
      <c r="G61" s="41">
        <f t="shared" si="16"/>
        <v>1.0642727036169659E-2</v>
      </c>
      <c r="H61" s="41">
        <f t="shared" si="16"/>
        <v>1.5190916346970828E-2</v>
      </c>
      <c r="I61" s="41">
        <f t="shared" si="16"/>
        <v>1.10324887772959E-2</v>
      </c>
      <c r="J61" s="41">
        <f t="shared" si="16"/>
        <v>1.0661248244029701E-2</v>
      </c>
      <c r="K61" s="41">
        <f t="shared" si="16"/>
        <v>9.1588274715182806E-3</v>
      </c>
      <c r="L61" s="41">
        <f t="shared" si="16"/>
        <v>9.4692311476216248E-3</v>
      </c>
      <c r="M61" s="41">
        <f t="shared" si="16"/>
        <v>6.9195721560314791E-3</v>
      </c>
      <c r="N61" s="41">
        <f t="shared" si="16"/>
        <v>9.4853243642170973E-3</v>
      </c>
      <c r="O61" s="41">
        <f t="shared" si="16"/>
        <v>4.0748819482729695E-3</v>
      </c>
      <c r="P61" s="41">
        <f t="shared" si="16"/>
        <v>6.4456062450762731E-3</v>
      </c>
      <c r="Q61" s="41">
        <f t="shared" si="16"/>
        <v>1.4563912806280985E-2</v>
      </c>
      <c r="R61" s="37">
        <f t="shared" si="17"/>
        <v>0.1598828538113187</v>
      </c>
    </row>
    <row r="62" spans="1:18" x14ac:dyDescent="0.25">
      <c r="A62" s="15" t="s">
        <v>19</v>
      </c>
      <c r="B62" s="32">
        <f t="shared" si="15"/>
        <v>5.7078413772468873E-3</v>
      </c>
      <c r="C62" s="32">
        <f t="shared" ref="C62:Q77" si="18">(D21-C21)/C21</f>
        <v>-1.853674165274504E-3</v>
      </c>
      <c r="D62" s="32">
        <f t="shared" si="18"/>
        <v>3.6225238444607482E-3</v>
      </c>
      <c r="E62" s="32">
        <f t="shared" si="18"/>
        <v>8.5210398866907289E-3</v>
      </c>
      <c r="F62" s="32">
        <f t="shared" si="18"/>
        <v>8.6982127890909908E-3</v>
      </c>
      <c r="G62" s="32">
        <f t="shared" si="18"/>
        <v>6.7368799263434458E-3</v>
      </c>
      <c r="H62" s="32">
        <f t="shared" si="18"/>
        <v>1.1844482612477973E-2</v>
      </c>
      <c r="I62" s="32">
        <f t="shared" si="18"/>
        <v>5.9962082800581983E-3</v>
      </c>
      <c r="J62" s="32">
        <f t="shared" si="18"/>
        <v>5.2811500197221372E-3</v>
      </c>
      <c r="K62" s="32">
        <f t="shared" si="18"/>
        <v>6.365122615803815E-3</v>
      </c>
      <c r="L62" s="32">
        <f t="shared" si="18"/>
        <v>8.5125739164338167E-3</v>
      </c>
      <c r="M62" s="32">
        <f t="shared" si="18"/>
        <v>3.2001718213058418E-3</v>
      </c>
      <c r="N62" s="32">
        <f t="shared" si="18"/>
        <v>4.9026954120190971E-3</v>
      </c>
      <c r="O62" s="32">
        <f t="shared" si="18"/>
        <v>-2.2796028803954154E-3</v>
      </c>
      <c r="P62" s="32">
        <f t="shared" si="18"/>
        <v>1.5160897695970618E-3</v>
      </c>
      <c r="Q62" s="32">
        <f t="shared" si="18"/>
        <v>5.9698946740011083E-3</v>
      </c>
      <c r="R62" s="38">
        <f t="shared" si="17"/>
        <v>8.5916822021220279E-2</v>
      </c>
    </row>
    <row r="63" spans="1:18" x14ac:dyDescent="0.25">
      <c r="A63" s="15" t="s">
        <v>68</v>
      </c>
      <c r="B63" s="32">
        <f t="shared" si="15"/>
        <v>2.1520889690411784E-3</v>
      </c>
      <c r="C63" s="32">
        <f t="shared" si="18"/>
        <v>-9.4776495429133576E-4</v>
      </c>
      <c r="D63" s="32">
        <f t="shared" si="18"/>
        <v>3.9747823476433504E-3</v>
      </c>
      <c r="E63" s="32">
        <f t="shared" si="18"/>
        <v>6.3392579479941633E-3</v>
      </c>
      <c r="F63" s="32">
        <f t="shared" si="18"/>
        <v>7.9989540743558053E-3</v>
      </c>
      <c r="G63" s="32">
        <f t="shared" si="18"/>
        <v>4.3745357214446581E-3</v>
      </c>
      <c r="H63" s="32">
        <f t="shared" si="18"/>
        <v>1.0413242545198403E-2</v>
      </c>
      <c r="I63" s="32">
        <f t="shared" si="18"/>
        <v>5.1936282198752131E-3</v>
      </c>
      <c r="J63" s="32">
        <f t="shared" si="18"/>
        <v>7.8022054233996812E-3</v>
      </c>
      <c r="K63" s="32">
        <f t="shared" si="18"/>
        <v>6.342543210726124E-3</v>
      </c>
      <c r="L63" s="32">
        <f t="shared" si="18"/>
        <v>5.9492603314262272E-3</v>
      </c>
      <c r="M63" s="32">
        <f t="shared" si="18"/>
        <v>2.0506661832683766E-3</v>
      </c>
      <c r="N63" s="32">
        <f t="shared" si="18"/>
        <v>4.409520040703262E-3</v>
      </c>
      <c r="O63" s="32">
        <f t="shared" si="18"/>
        <v>-2.2626217144143639E-3</v>
      </c>
      <c r="P63" s="32">
        <f t="shared" si="18"/>
        <v>1.3313175530834669E-3</v>
      </c>
      <c r="Q63" s="32">
        <f t="shared" si="18"/>
        <v>2.8055705786911842E-3</v>
      </c>
      <c r="R63" s="38">
        <f t="shared" si="17"/>
        <v>7.0045085662759243E-2</v>
      </c>
    </row>
    <row r="64" spans="1:18" x14ac:dyDescent="0.25">
      <c r="A64" s="15" t="s">
        <v>20</v>
      </c>
      <c r="B64" s="32">
        <f t="shared" si="15"/>
        <v>6.1045608632821465E-3</v>
      </c>
      <c r="C64" s="32">
        <f t="shared" si="18"/>
        <v>8.2690113430431578E-3</v>
      </c>
      <c r="D64" s="32">
        <f t="shared" si="18"/>
        <v>8.9068179094939498E-3</v>
      </c>
      <c r="E64" s="32">
        <f t="shared" si="18"/>
        <v>1.2061229875956717E-2</v>
      </c>
      <c r="F64" s="32">
        <f t="shared" si="18"/>
        <v>1.0105092966855295E-2</v>
      </c>
      <c r="G64" s="32">
        <f t="shared" si="18"/>
        <v>1.083013850701571E-2</v>
      </c>
      <c r="H64" s="32">
        <f t="shared" si="18"/>
        <v>1.4034325994789805E-2</v>
      </c>
      <c r="I64" s="32">
        <f t="shared" si="18"/>
        <v>1.0288765474076592E-2</v>
      </c>
      <c r="J64" s="32">
        <f t="shared" si="18"/>
        <v>1.0857100119664937E-2</v>
      </c>
      <c r="K64" s="32">
        <f t="shared" si="18"/>
        <v>7.9906282754793768E-3</v>
      </c>
      <c r="L64" s="32">
        <f t="shared" si="18"/>
        <v>7.768249269050561E-3</v>
      </c>
      <c r="M64" s="32">
        <f t="shared" si="18"/>
        <v>5.6447109665201875E-3</v>
      </c>
      <c r="N64" s="32">
        <f t="shared" si="18"/>
        <v>9.6206076554446358E-3</v>
      </c>
      <c r="O64" s="32">
        <f t="shared" si="18"/>
        <v>2.7379244380679102E-3</v>
      </c>
      <c r="P64" s="32">
        <f t="shared" si="18"/>
        <v>5.4728207084858531E-3</v>
      </c>
      <c r="Q64" s="32">
        <f t="shared" si="18"/>
        <v>8.5973816525946305E-3</v>
      </c>
      <c r="R64" s="38">
        <f t="shared" si="17"/>
        <v>0.14869737855030185</v>
      </c>
    </row>
    <row r="65" spans="1:18" x14ac:dyDescent="0.25">
      <c r="A65" s="15" t="s">
        <v>21</v>
      </c>
      <c r="B65" s="32">
        <f t="shared" si="15"/>
        <v>1.5541662251421709E-2</v>
      </c>
      <c r="C65" s="32">
        <f t="shared" si="18"/>
        <v>8.2605822406177174E-3</v>
      </c>
      <c r="D65" s="32">
        <f t="shared" si="18"/>
        <v>6.7613018955792817E-3</v>
      </c>
      <c r="E65" s="32">
        <f t="shared" si="18"/>
        <v>1.4459730336308657E-2</v>
      </c>
      <c r="F65" s="32">
        <f t="shared" si="18"/>
        <v>1.0268015469575937E-2</v>
      </c>
      <c r="G65" s="32">
        <f t="shared" si="18"/>
        <v>1.0481269119539961E-2</v>
      </c>
      <c r="H65" s="32">
        <f t="shared" si="18"/>
        <v>1.0620698782424564E-2</v>
      </c>
      <c r="I65" s="32">
        <f t="shared" si="18"/>
        <v>9.0031101653298418E-3</v>
      </c>
      <c r="J65" s="32">
        <f t="shared" si="18"/>
        <v>1.1307592472420505E-2</v>
      </c>
      <c r="K65" s="32">
        <f t="shared" si="18"/>
        <v>6.4488185186967611E-3</v>
      </c>
      <c r="L65" s="32">
        <f t="shared" si="18"/>
        <v>1.4217631776088238E-2</v>
      </c>
      <c r="M65" s="32">
        <f t="shared" si="18"/>
        <v>1.2745359966054281E-2</v>
      </c>
      <c r="N65" s="32">
        <f t="shared" si="18"/>
        <v>1.390397566804258E-2</v>
      </c>
      <c r="O65" s="32">
        <f t="shared" si="18"/>
        <v>6.2444519269031808E-3</v>
      </c>
      <c r="P65" s="32">
        <f t="shared" si="18"/>
        <v>9.9169531226234297E-3</v>
      </c>
      <c r="Q65" s="32">
        <f t="shared" si="18"/>
        <v>2.1235579384921233E-3</v>
      </c>
      <c r="R65" s="38">
        <f t="shared" si="17"/>
        <v>0.17514393698562397</v>
      </c>
    </row>
    <row r="66" spans="1:18" ht="13.5" thickBot="1" x14ac:dyDescent="0.3">
      <c r="A66" s="16" t="s">
        <v>22</v>
      </c>
      <c r="B66" s="42">
        <f t="shared" si="15"/>
        <v>8.777422329489179E-3</v>
      </c>
      <c r="C66" s="42">
        <f t="shared" si="18"/>
        <v>8.6784787270059813E-3</v>
      </c>
      <c r="D66" s="42">
        <f t="shared" si="18"/>
        <v>1.0572953378310341E-2</v>
      </c>
      <c r="E66" s="42">
        <f t="shared" si="18"/>
        <v>1.7448297241043353E-2</v>
      </c>
      <c r="F66" s="42">
        <f t="shared" si="18"/>
        <v>1.6082698585418935E-2</v>
      </c>
      <c r="G66" s="42">
        <f t="shared" si="18"/>
        <v>1.3129430915204866E-2</v>
      </c>
      <c r="H66" s="42">
        <f t="shared" si="18"/>
        <v>1.6775189209758571E-2</v>
      </c>
      <c r="I66" s="42">
        <f t="shared" si="18"/>
        <v>1.3493985923839028E-2</v>
      </c>
      <c r="J66" s="42">
        <f t="shared" si="18"/>
        <v>1.3847716152591574E-2</v>
      </c>
      <c r="K66" s="42">
        <f t="shared" si="18"/>
        <v>1.1675553172330761E-2</v>
      </c>
      <c r="L66" s="42">
        <f t="shared" si="18"/>
        <v>1.1880831658216075E-2</v>
      </c>
      <c r="M66" s="42">
        <f t="shared" si="18"/>
        <v>9.2507486583449459E-3</v>
      </c>
      <c r="N66" s="42">
        <f t="shared" si="18"/>
        <v>1.3602044713416963E-2</v>
      </c>
      <c r="O66" s="42">
        <f t="shared" si="18"/>
        <v>5.9803296427260256E-3</v>
      </c>
      <c r="P66" s="42">
        <f t="shared" si="18"/>
        <v>9.7575030012004797E-3</v>
      </c>
      <c r="Q66" s="42">
        <f t="shared" si="18"/>
        <v>1.9659314634633492E-2</v>
      </c>
      <c r="R66" s="39">
        <f t="shared" si="17"/>
        <v>0.22050569792461208</v>
      </c>
    </row>
    <row r="67" spans="1:18" ht="13.5" thickBot="1" x14ac:dyDescent="0.3">
      <c r="A67" s="20" t="s">
        <v>23</v>
      </c>
      <c r="B67" s="36">
        <f t="shared" si="15"/>
        <v>7.2459784557793745E-3</v>
      </c>
      <c r="C67" s="36">
        <f t="shared" si="18"/>
        <v>4.3947990113651428E-3</v>
      </c>
      <c r="D67" s="36">
        <f t="shared" si="18"/>
        <v>7.5919102426099195E-3</v>
      </c>
      <c r="E67" s="36">
        <f t="shared" si="18"/>
        <v>1.1967190381049722E-2</v>
      </c>
      <c r="F67" s="36">
        <f t="shared" si="18"/>
        <v>1.1115115033827507E-2</v>
      </c>
      <c r="G67" s="36">
        <f t="shared" si="18"/>
        <v>9.4669685120395142E-3</v>
      </c>
      <c r="H67" s="36">
        <f t="shared" si="18"/>
        <v>1.3266701474354194E-2</v>
      </c>
      <c r="I67" s="36">
        <f t="shared" si="18"/>
        <v>9.3707213418853328E-3</v>
      </c>
      <c r="J67" s="36">
        <f t="shared" si="18"/>
        <v>1.035333584529554E-2</v>
      </c>
      <c r="K67" s="36">
        <f t="shared" si="18"/>
        <v>8.2237791850326251E-3</v>
      </c>
      <c r="L67" s="36">
        <f t="shared" si="18"/>
        <v>9.58137847757504E-3</v>
      </c>
      <c r="M67" s="36">
        <f t="shared" si="18"/>
        <v>6.6799509285982743E-3</v>
      </c>
      <c r="N67" s="36">
        <f t="shared" si="18"/>
        <v>9.6106207573441529E-3</v>
      </c>
      <c r="O67" s="36">
        <f t="shared" si="18"/>
        <v>2.6001451243790352E-3</v>
      </c>
      <c r="P67" s="36">
        <f t="shared" si="18"/>
        <v>5.9986917006499742E-3</v>
      </c>
      <c r="Q67" s="36">
        <f t="shared" si="18"/>
        <v>9.3986349382032836E-3</v>
      </c>
      <c r="R67" s="36">
        <f t="shared" si="17"/>
        <v>0.14594311592780199</v>
      </c>
    </row>
    <row r="68" spans="1:18" ht="13.5" thickBot="1" x14ac:dyDescent="0.3">
      <c r="A68" s="20" t="s">
        <v>24</v>
      </c>
      <c r="B68" s="36">
        <f t="shared" si="15"/>
        <v>9.135685152865133E-3</v>
      </c>
      <c r="C68" s="36">
        <f t="shared" si="18"/>
        <v>4.4052863436123352E-3</v>
      </c>
      <c r="D68" s="36">
        <f t="shared" si="18"/>
        <v>8.771929824561403E-3</v>
      </c>
      <c r="E68" s="36">
        <f t="shared" si="18"/>
        <v>1.2864044168391995E-2</v>
      </c>
      <c r="F68" s="36">
        <f t="shared" si="18"/>
        <v>1.2932326728625548E-2</v>
      </c>
      <c r="G68" s="36">
        <f t="shared" si="18"/>
        <v>9.9061405514971317E-3</v>
      </c>
      <c r="H68" s="36">
        <f t="shared" si="18"/>
        <v>1.4795605722862142E-2</v>
      </c>
      <c r="I68" s="36">
        <f t="shared" si="18"/>
        <v>1.0650494018395512E-2</v>
      </c>
      <c r="J68" s="36">
        <f t="shared" si="18"/>
        <v>1.3136018842437048E-2</v>
      </c>
      <c r="K68" s="36">
        <f t="shared" si="18"/>
        <v>7.5084828334800562E-3</v>
      </c>
      <c r="L68" s="36">
        <f t="shared" si="18"/>
        <v>9.5012279488799999E-3</v>
      </c>
      <c r="M68" s="36">
        <f t="shared" si="18"/>
        <v>7.3823839595964693E-3</v>
      </c>
      <c r="N68" s="36">
        <f t="shared" si="18"/>
        <v>9.6723335390980839E-3</v>
      </c>
      <c r="O68" s="36">
        <f t="shared" si="18"/>
        <v>3.515439429928741E-3</v>
      </c>
      <c r="P68" s="36">
        <f t="shared" si="18"/>
        <v>7.3767320089245282E-3</v>
      </c>
      <c r="Q68" s="36">
        <f t="shared" si="18"/>
        <v>1.2867872408241323E-2</v>
      </c>
      <c r="R68" s="36">
        <f t="shared" si="17"/>
        <v>0.16603237476067045</v>
      </c>
    </row>
    <row r="69" spans="1:18" x14ac:dyDescent="0.25">
      <c r="A69" s="19" t="s">
        <v>25</v>
      </c>
      <c r="B69" s="41">
        <f t="shared" si="15"/>
        <v>2.5022779841592485E-2</v>
      </c>
      <c r="C69" s="41">
        <f t="shared" si="18"/>
        <v>1.9871444201312909E-2</v>
      </c>
      <c r="D69" s="41">
        <f t="shared" si="18"/>
        <v>2.0731363898461908E-2</v>
      </c>
      <c r="E69" s="41">
        <f t="shared" si="18"/>
        <v>2.4461698130558731E-2</v>
      </c>
      <c r="F69" s="41">
        <f t="shared" si="18"/>
        <v>2.090252753875944E-2</v>
      </c>
      <c r="G69" s="41">
        <f t="shared" si="18"/>
        <v>2.1843715064501137E-2</v>
      </c>
      <c r="H69" s="41">
        <f t="shared" si="18"/>
        <v>2.695759065765212E-2</v>
      </c>
      <c r="I69" s="41">
        <f t="shared" si="18"/>
        <v>1.8182253450318996E-2</v>
      </c>
      <c r="J69" s="41">
        <f t="shared" si="18"/>
        <v>1.7069901953868944E-2</v>
      </c>
      <c r="K69" s="41">
        <f t="shared" si="18"/>
        <v>1.7026146057285526E-2</v>
      </c>
      <c r="L69" s="41">
        <f t="shared" si="18"/>
        <v>1.6820666689397298E-2</v>
      </c>
      <c r="M69" s="41">
        <f t="shared" si="18"/>
        <v>1.8699632266645803E-2</v>
      </c>
      <c r="N69" s="41">
        <f t="shared" si="18"/>
        <v>1.7039719113451833E-2</v>
      </c>
      <c r="O69" s="41">
        <f t="shared" si="18"/>
        <v>1.0259674409070803E-2</v>
      </c>
      <c r="P69" s="41">
        <f t="shared" si="18"/>
        <v>1.4875485882704712E-2</v>
      </c>
      <c r="Q69" s="41">
        <f t="shared" si="18"/>
        <v>2.6137188673884908E-2</v>
      </c>
      <c r="R69" s="37">
        <f t="shared" si="17"/>
        <v>0.36708488119436461</v>
      </c>
    </row>
    <row r="70" spans="1:18" x14ac:dyDescent="0.25">
      <c r="A70" s="15" t="s">
        <v>26</v>
      </c>
      <c r="B70" s="32">
        <f t="shared" si="15"/>
        <v>3.2672583440851805E-2</v>
      </c>
      <c r="C70" s="32">
        <f t="shared" si="18"/>
        <v>2.4634644993563694E-2</v>
      </c>
      <c r="D70" s="32">
        <f t="shared" si="18"/>
        <v>2.2281069097179456E-2</v>
      </c>
      <c r="E70" s="32">
        <f t="shared" si="18"/>
        <v>2.6771406884420295E-2</v>
      </c>
      <c r="F70" s="32">
        <f t="shared" si="18"/>
        <v>2.3750014667746212E-2</v>
      </c>
      <c r="G70" s="32">
        <f t="shared" si="18"/>
        <v>2.4276462834546392E-2</v>
      </c>
      <c r="H70" s="32">
        <f t="shared" si="18"/>
        <v>2.6230095229569286E-2</v>
      </c>
      <c r="I70" s="32">
        <f t="shared" si="18"/>
        <v>2.2909919635360442E-2</v>
      </c>
      <c r="J70" s="32">
        <f t="shared" si="18"/>
        <v>1.8612485075899712E-2</v>
      </c>
      <c r="K70" s="32">
        <f t="shared" si="18"/>
        <v>1.7989827741381838E-2</v>
      </c>
      <c r="L70" s="32">
        <f t="shared" si="18"/>
        <v>1.7867239624561802E-2</v>
      </c>
      <c r="M70" s="32">
        <f t="shared" si="18"/>
        <v>1.6099221298643586E-2</v>
      </c>
      <c r="N70" s="32">
        <f t="shared" si="18"/>
        <v>1.7364942100293226E-2</v>
      </c>
      <c r="O70" s="32">
        <f t="shared" si="18"/>
        <v>1.3013912771611694E-2</v>
      </c>
      <c r="P70" s="32">
        <f t="shared" si="18"/>
        <v>1.4495968519733036E-2</v>
      </c>
      <c r="Q70" s="32">
        <f t="shared" si="18"/>
        <v>2.518372042172512E-2</v>
      </c>
      <c r="R70" s="38">
        <f t="shared" si="17"/>
        <v>0.40537722693565836</v>
      </c>
    </row>
    <row r="71" spans="1:18" ht="13.5" thickBot="1" x14ac:dyDescent="0.3">
      <c r="A71" s="16" t="s">
        <v>27</v>
      </c>
      <c r="B71" s="42">
        <f t="shared" si="15"/>
        <v>9.2792485702382303E-3</v>
      </c>
      <c r="C71" s="42">
        <f t="shared" si="18"/>
        <v>9.0063044130891633E-3</v>
      </c>
      <c r="D71" s="42">
        <f t="shared" si="18"/>
        <v>1.0116036893781613E-2</v>
      </c>
      <c r="E71" s="42">
        <f t="shared" si="18"/>
        <v>1.1818851251840942E-2</v>
      </c>
      <c r="F71" s="42">
        <f t="shared" si="18"/>
        <v>1.0370801644772751E-2</v>
      </c>
      <c r="G71" s="42">
        <f t="shared" si="18"/>
        <v>9.7601382986386223E-3</v>
      </c>
      <c r="H71" s="42">
        <f t="shared" si="18"/>
        <v>1.6157220815351144E-2</v>
      </c>
      <c r="I71" s="42">
        <f t="shared" si="18"/>
        <v>1.3934713934713934E-2</v>
      </c>
      <c r="J71" s="42">
        <f t="shared" si="18"/>
        <v>9.4160002769411843E-3</v>
      </c>
      <c r="K71" s="42">
        <f t="shared" si="18"/>
        <v>6.2073459309304156E-3</v>
      </c>
      <c r="L71" s="42">
        <f t="shared" si="18"/>
        <v>9.6455351056578056E-3</v>
      </c>
      <c r="M71" s="42">
        <f t="shared" si="18"/>
        <v>6.7515106505080516E-3</v>
      </c>
      <c r="N71" s="42">
        <f t="shared" si="18"/>
        <v>1.5793179760587465E-2</v>
      </c>
      <c r="O71" s="42">
        <f t="shared" si="18"/>
        <v>-1.0893246187363835E-3</v>
      </c>
      <c r="P71" s="42">
        <f t="shared" si="18"/>
        <v>7.8649086282674072E-3</v>
      </c>
      <c r="Q71" s="42">
        <f t="shared" si="18"/>
        <v>1.1902029574740156E-2</v>
      </c>
      <c r="R71" s="39">
        <f t="shared" si="17"/>
        <v>0.1688823239783358</v>
      </c>
    </row>
    <row r="72" spans="1:18" ht="13.5" thickBot="1" x14ac:dyDescent="0.3">
      <c r="A72" s="20" t="s">
        <v>28</v>
      </c>
      <c r="B72" s="36">
        <f t="shared" si="15"/>
        <v>2.6004619731872139E-2</v>
      </c>
      <c r="C72" s="36">
        <f t="shared" si="18"/>
        <v>2.0362445951532349E-2</v>
      </c>
      <c r="D72" s="36">
        <f t="shared" si="18"/>
        <v>1.985754252645756E-2</v>
      </c>
      <c r="E72" s="36">
        <f t="shared" si="18"/>
        <v>2.3647451658274192E-2</v>
      </c>
      <c r="F72" s="36">
        <f t="shared" si="18"/>
        <v>2.0657321313383992E-2</v>
      </c>
      <c r="G72" s="36">
        <f t="shared" si="18"/>
        <v>2.1210346209575483E-2</v>
      </c>
      <c r="H72" s="36">
        <f t="shared" si="18"/>
        <v>2.5106918238993709E-2</v>
      </c>
      <c r="I72" s="36">
        <f t="shared" si="18"/>
        <v>1.9716305094728576E-2</v>
      </c>
      <c r="J72" s="36">
        <f t="shared" si="18"/>
        <v>1.6702204979856274E-2</v>
      </c>
      <c r="K72" s="36">
        <f t="shared" si="18"/>
        <v>1.5968602498733591E-2</v>
      </c>
      <c r="L72" s="36">
        <f t="shared" si="18"/>
        <v>1.6314072693383037E-2</v>
      </c>
      <c r="M72" s="36">
        <f t="shared" si="18"/>
        <v>1.5896304922948541E-2</v>
      </c>
      <c r="N72" s="36">
        <f t="shared" si="18"/>
        <v>1.7019605719237434E-2</v>
      </c>
      <c r="O72" s="36">
        <f t="shared" si="18"/>
        <v>9.9849559996272284E-3</v>
      </c>
      <c r="P72" s="36">
        <f t="shared" si="18"/>
        <v>1.37704370597876E-2</v>
      </c>
      <c r="Q72" s="36">
        <f t="shared" si="18"/>
        <v>2.3820772094676299E-2</v>
      </c>
      <c r="R72" s="36">
        <f t="shared" si="17"/>
        <v>0.35393107084926262</v>
      </c>
    </row>
    <row r="73" spans="1:18" x14ac:dyDescent="0.25">
      <c r="A73" s="21" t="s">
        <v>29</v>
      </c>
      <c r="B73" s="41">
        <f t="shared" si="15"/>
        <v>2.1326540805114372E-2</v>
      </c>
      <c r="C73" s="41">
        <f t="shared" si="18"/>
        <v>2.317961758521199E-2</v>
      </c>
      <c r="D73" s="41">
        <f t="shared" si="18"/>
        <v>2.0886106198919847E-2</v>
      </c>
      <c r="E73" s="41">
        <f t="shared" si="18"/>
        <v>2.6357677902621723E-2</v>
      </c>
      <c r="F73" s="41">
        <f t="shared" si="18"/>
        <v>2.4692484301114506E-2</v>
      </c>
      <c r="G73" s="41">
        <f t="shared" si="18"/>
        <v>2.3459409730980964E-2</v>
      </c>
      <c r="H73" s="41">
        <f t="shared" si="18"/>
        <v>2.8155536868965117E-2</v>
      </c>
      <c r="I73" s="41">
        <f t="shared" si="18"/>
        <v>1.9854475717750578E-2</v>
      </c>
      <c r="J73" s="41">
        <f t="shared" si="18"/>
        <v>2.2675736961451247E-2</v>
      </c>
      <c r="K73" s="41">
        <f t="shared" si="18"/>
        <v>1.7887080201178952E-2</v>
      </c>
      <c r="L73" s="41">
        <f t="shared" si="18"/>
        <v>1.763916745254825E-2</v>
      </c>
      <c r="M73" s="41">
        <f t="shared" si="18"/>
        <v>1.6197872479279514E-2</v>
      </c>
      <c r="N73" s="41">
        <f t="shared" si="18"/>
        <v>1.9420468557336621E-2</v>
      </c>
      <c r="O73" s="41">
        <f t="shared" si="18"/>
        <v>1.2448341901018043E-2</v>
      </c>
      <c r="P73" s="41">
        <f t="shared" si="18"/>
        <v>1.6563791129473843E-2</v>
      </c>
      <c r="Q73" s="41">
        <f t="shared" si="18"/>
        <v>2.6809651474530832E-2</v>
      </c>
      <c r="R73" s="37">
        <f t="shared" si="17"/>
        <v>0.39641394466087304</v>
      </c>
    </row>
    <row r="74" spans="1:18" x14ac:dyDescent="0.25">
      <c r="A74" s="15" t="s">
        <v>30</v>
      </c>
      <c r="B74" s="32">
        <f t="shared" si="15"/>
        <v>2.4849445324881141E-2</v>
      </c>
      <c r="C74" s="32">
        <f t="shared" si="18"/>
        <v>1.2226552029855054E-2</v>
      </c>
      <c r="D74" s="32">
        <f t="shared" si="18"/>
        <v>1.4625005092271968E-2</v>
      </c>
      <c r="E74" s="32">
        <f t="shared" si="18"/>
        <v>2.344816510077893E-2</v>
      </c>
      <c r="F74" s="32">
        <f t="shared" si="18"/>
        <v>2.314633189486073E-2</v>
      </c>
      <c r="G74" s="32">
        <f t="shared" si="18"/>
        <v>2.227760736196319E-2</v>
      </c>
      <c r="H74" s="32">
        <f t="shared" si="18"/>
        <v>2.4849030418964031E-2</v>
      </c>
      <c r="I74" s="32">
        <f t="shared" si="18"/>
        <v>2.0513477409555878E-2</v>
      </c>
      <c r="J74" s="32">
        <f t="shared" si="18"/>
        <v>2.2772916367809495E-2</v>
      </c>
      <c r="K74" s="32">
        <f t="shared" si="18"/>
        <v>1.7146463761001436E-2</v>
      </c>
      <c r="L74" s="32">
        <f t="shared" si="18"/>
        <v>1.913265306122449E-2</v>
      </c>
      <c r="M74" s="32">
        <f t="shared" si="18"/>
        <v>1.8976423231742381E-2</v>
      </c>
      <c r="N74" s="32">
        <f t="shared" si="18"/>
        <v>1.9950869738414555E-2</v>
      </c>
      <c r="O74" s="32">
        <f t="shared" si="18"/>
        <v>1.227013832384052E-2</v>
      </c>
      <c r="P74" s="32">
        <f t="shared" si="18"/>
        <v>1.5384862709793582E-2</v>
      </c>
      <c r="Q74" s="32">
        <f t="shared" si="18"/>
        <v>2.7833631513117272E-2</v>
      </c>
      <c r="R74" s="38">
        <f t="shared" si="17"/>
        <v>0.37176967776016906</v>
      </c>
    </row>
    <row r="75" spans="1:18" customFormat="1" ht="15" x14ac:dyDescent="0.25">
      <c r="A75" s="22" t="s">
        <v>31</v>
      </c>
      <c r="B75" s="32">
        <f t="shared" si="15"/>
        <v>2.4111020516831123E-2</v>
      </c>
      <c r="C75" s="32">
        <f t="shared" si="18"/>
        <v>2.4372014428232541E-2</v>
      </c>
      <c r="D75" s="32">
        <f t="shared" si="18"/>
        <v>2.4109380452368111E-2</v>
      </c>
      <c r="E75" s="32">
        <f t="shared" si="18"/>
        <v>2.3232041631818603E-2</v>
      </c>
      <c r="F75" s="32">
        <f t="shared" si="18"/>
        <v>2.3930614839705749E-2</v>
      </c>
      <c r="G75" s="32">
        <f t="shared" si="18"/>
        <v>2.3474803021567844E-2</v>
      </c>
      <c r="H75" s="32">
        <f t="shared" si="18"/>
        <v>2.4207409547194338E-2</v>
      </c>
      <c r="I75" s="32">
        <f t="shared" si="18"/>
        <v>2.3381421782234069E-2</v>
      </c>
      <c r="J75" s="32">
        <f t="shared" si="18"/>
        <v>2.2778321321776516E-2</v>
      </c>
      <c r="K75" s="32">
        <f t="shared" si="18"/>
        <v>2.1826412653930101E-2</v>
      </c>
      <c r="L75" s="32">
        <f t="shared" si="18"/>
        <v>2.1083304765169696E-2</v>
      </c>
      <c r="M75" s="32">
        <f t="shared" si="18"/>
        <v>1.8375279244844462E-2</v>
      </c>
      <c r="N75" s="32">
        <f t="shared" si="18"/>
        <v>2.1213735037532967E-2</v>
      </c>
      <c r="O75" s="32">
        <f t="shared" si="18"/>
        <v>1.3757651762543923E-2</v>
      </c>
      <c r="P75" s="32">
        <f t="shared" si="18"/>
        <v>1.7122910159838325E-2</v>
      </c>
      <c r="Q75" s="32">
        <f t="shared" si="18"/>
        <v>2.4746215815902604E-2</v>
      </c>
      <c r="R75" s="38">
        <f t="shared" si="17"/>
        <v>0.41601078256818141</v>
      </c>
    </row>
    <row r="76" spans="1:18" ht="13.5" thickBot="1" x14ac:dyDescent="0.3">
      <c r="A76" s="23" t="s">
        <v>32</v>
      </c>
      <c r="B76" s="42">
        <f t="shared" si="15"/>
        <v>2.6017933264736146E-2</v>
      </c>
      <c r="C76" s="42">
        <f t="shared" si="18"/>
        <v>8.7870105062082138E-3</v>
      </c>
      <c r="D76" s="42">
        <f t="shared" si="18"/>
        <v>1.5527362241999621E-2</v>
      </c>
      <c r="E76" s="42">
        <f t="shared" si="18"/>
        <v>8.0645161290322578E-3</v>
      </c>
      <c r="F76" s="42">
        <f t="shared" si="18"/>
        <v>2.4092485549132948E-2</v>
      </c>
      <c r="G76" s="42">
        <f t="shared" si="18"/>
        <v>1.4404407116409284E-2</v>
      </c>
      <c r="H76" s="42">
        <f t="shared" si="18"/>
        <v>1.9185399510349432E-2</v>
      </c>
      <c r="I76" s="42">
        <f t="shared" si="18"/>
        <v>1.7688679245283018E-2</v>
      </c>
      <c r="J76" s="42">
        <f t="shared" si="18"/>
        <v>1.5578730526586843E-2</v>
      </c>
      <c r="K76" s="42">
        <f t="shared" si="18"/>
        <v>1.8255578093306288E-2</v>
      </c>
      <c r="L76" s="42">
        <f t="shared" si="18"/>
        <v>1.5977755644090305E-2</v>
      </c>
      <c r="M76" s="42">
        <f t="shared" si="18"/>
        <v>1.4378497610391732E-2</v>
      </c>
      <c r="N76" s="42">
        <f t="shared" si="18"/>
        <v>1.6912978697700639E-2</v>
      </c>
      <c r="O76" s="42">
        <f t="shared" si="18"/>
        <v>7.9594503623331876E-3</v>
      </c>
      <c r="P76" s="42">
        <f t="shared" si="18"/>
        <v>1.1628820617584662E-2</v>
      </c>
      <c r="Q76" s="42">
        <f t="shared" si="18"/>
        <v>2.333980582524272E-2</v>
      </c>
      <c r="R76" s="39">
        <f t="shared" si="17"/>
        <v>0.29114606301141654</v>
      </c>
    </row>
    <row r="77" spans="1:18" ht="13.5" thickBot="1" x14ac:dyDescent="0.3">
      <c r="A77" s="24" t="s">
        <v>29</v>
      </c>
      <c r="B77" s="36">
        <f t="shared" si="15"/>
        <v>2.3614001287939668E-2</v>
      </c>
      <c r="C77" s="36">
        <f t="shared" si="18"/>
        <v>1.9232169039275427E-2</v>
      </c>
      <c r="D77" s="36">
        <f t="shared" si="18"/>
        <v>1.9777282396331228E-2</v>
      </c>
      <c r="E77" s="36">
        <f t="shared" si="18"/>
        <v>2.266019708868991E-2</v>
      </c>
      <c r="F77" s="36">
        <f t="shared" si="18"/>
        <v>2.3997260810017608E-2</v>
      </c>
      <c r="G77" s="36">
        <f t="shared" si="18"/>
        <v>2.2212031756040241E-2</v>
      </c>
      <c r="H77" s="36">
        <f t="shared" si="18"/>
        <v>2.5112618927456587E-2</v>
      </c>
      <c r="I77" s="36">
        <f t="shared" si="18"/>
        <v>2.0932670830104388E-2</v>
      </c>
      <c r="J77" s="36">
        <f t="shared" si="18"/>
        <v>2.1994802689742011E-2</v>
      </c>
      <c r="K77" s="36">
        <f t="shared" si="18"/>
        <v>1.9018035021495228E-2</v>
      </c>
      <c r="L77" s="36">
        <f t="shared" si="18"/>
        <v>1.89589308912241E-2</v>
      </c>
      <c r="M77" s="36">
        <f t="shared" si="18"/>
        <v>1.7411208307561547E-2</v>
      </c>
      <c r="N77" s="36">
        <f t="shared" si="18"/>
        <v>1.9879983953747089E-2</v>
      </c>
      <c r="O77" s="36">
        <f t="shared" si="18"/>
        <v>1.2371861415688055E-2</v>
      </c>
      <c r="P77" s="36">
        <f t="shared" si="18"/>
        <v>1.5949755466456245E-2</v>
      </c>
      <c r="Q77" s="36">
        <f t="shared" si="18"/>
        <v>2.6036800044156899E-2</v>
      </c>
      <c r="R77" s="36">
        <f t="shared" si="17"/>
        <v>0.38504074040564779</v>
      </c>
    </row>
    <row r="78" spans="1:18" ht="13.5" thickBot="1" x14ac:dyDescent="0.3">
      <c r="A78" s="24" t="s">
        <v>33</v>
      </c>
      <c r="B78" s="36">
        <f t="shared" si="15"/>
        <v>1.5905897022703674E-2</v>
      </c>
      <c r="C78" s="36">
        <f t="shared" ref="C78:Q78" si="19">(D37-C37)/C37</f>
        <v>1.1600974006691347E-2</v>
      </c>
      <c r="D78" s="36">
        <f t="shared" si="19"/>
        <v>1.4030362629405664E-2</v>
      </c>
      <c r="E78" s="36">
        <f t="shared" si="19"/>
        <v>2.1067359825343312E-2</v>
      </c>
      <c r="F78" s="36">
        <f t="shared" si="19"/>
        <v>1.76451617857088E-2</v>
      </c>
      <c r="G78" s="36">
        <f t="shared" si="19"/>
        <v>1.5629897220758297E-2</v>
      </c>
      <c r="H78" s="36">
        <f t="shared" si="19"/>
        <v>1.9755464055387764E-2</v>
      </c>
      <c r="I78" s="36">
        <f t="shared" si="19"/>
        <v>1.5924555624423482E-2</v>
      </c>
      <c r="J78" s="36">
        <f t="shared" si="19"/>
        <v>1.62458697175135E-2</v>
      </c>
      <c r="K78" s="36">
        <f t="shared" si="19"/>
        <v>1.4091769930862882E-2</v>
      </c>
      <c r="L78" s="36">
        <f t="shared" si="19"/>
        <v>1.4465470747365705E-2</v>
      </c>
      <c r="M78" s="36">
        <f t="shared" si="19"/>
        <v>1.1584647440175976E-2</v>
      </c>
      <c r="N78" s="36">
        <f t="shared" si="19"/>
        <v>1.4550733013321873E-2</v>
      </c>
      <c r="O78" s="36">
        <f t="shared" si="19"/>
        <v>8.1167228757094683E-3</v>
      </c>
      <c r="P78" s="36">
        <f t="shared" si="19"/>
        <v>1.1707331501528884E-2</v>
      </c>
      <c r="Q78" s="36">
        <f t="shared" si="19"/>
        <v>2.1118372469900927E-2</v>
      </c>
      <c r="R78" s="36">
        <f t="shared" si="17"/>
        <v>0.27317630230003243</v>
      </c>
    </row>
    <row r="79" spans="1:18" x14ac:dyDescent="0.25">
      <c r="A79" s="13" t="s">
        <v>34</v>
      </c>
      <c r="D79" s="12"/>
      <c r="P79" s="12"/>
    </row>
    <row r="80" spans="1:18" x14ac:dyDescent="0.25">
      <c r="A80" s="13" t="s">
        <v>35</v>
      </c>
      <c r="D80" s="12"/>
      <c r="P80" s="12"/>
    </row>
  </sheetData>
  <mergeCells count="2">
    <mergeCell ref="B3:R3"/>
    <mergeCell ref="B44:R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CE06B-0E50-475E-8046-D24661DB272C}">
  <sheetPr>
    <tabColor theme="9" tint="0.59999389629810485"/>
  </sheetPr>
  <dimension ref="A1:R79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1" width="9.140625" style="2" customWidth="1"/>
    <col min="12" max="16384" width="9.140625" style="2"/>
  </cols>
  <sheetData>
    <row r="1" spans="1:18" ht="18.75" x14ac:dyDescent="0.25">
      <c r="A1" s="1" t="s">
        <v>75</v>
      </c>
      <c r="B1" s="4"/>
      <c r="C1" s="4"/>
      <c r="D1" s="4"/>
      <c r="E1" s="4"/>
      <c r="F1" s="4"/>
      <c r="M1" s="5"/>
      <c r="N1" s="4"/>
      <c r="O1" s="4"/>
      <c r="P1" s="4"/>
      <c r="Q1" s="4"/>
      <c r="R1" s="4"/>
    </row>
    <row r="2" spans="1:18" ht="9.9499999999999993" customHeight="1" thickBot="1" x14ac:dyDescent="0.3">
      <c r="B2" s="6"/>
      <c r="N2" s="6"/>
    </row>
    <row r="3" spans="1:18" ht="15.75" customHeight="1" thickBot="1" x14ac:dyDescent="0.3">
      <c r="B3" s="46" t="s">
        <v>4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3.5" thickBot="1" x14ac:dyDescent="0.3">
      <c r="A4" s="18" t="s">
        <v>1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  <c r="R4" s="17">
        <v>2025</v>
      </c>
    </row>
    <row r="5" spans="1:18" s="6" customFormat="1" ht="13.5" thickBot="1" x14ac:dyDescent="0.3">
      <c r="A5" s="20" t="s">
        <v>2</v>
      </c>
      <c r="B5" s="11">
        <v>112238</v>
      </c>
      <c r="C5" s="11">
        <v>115920</v>
      </c>
      <c r="D5" s="11">
        <v>117264</v>
      </c>
      <c r="E5" s="11">
        <v>119519</v>
      </c>
      <c r="F5" s="11">
        <v>125793</v>
      </c>
      <c r="G5" s="11">
        <v>128544</v>
      </c>
      <c r="H5" s="11">
        <v>131161</v>
      </c>
      <c r="I5" s="11">
        <v>134199</v>
      </c>
      <c r="J5" s="11">
        <v>137679</v>
      </c>
      <c r="K5" s="11">
        <v>141239</v>
      </c>
      <c r="L5" s="11">
        <v>145181</v>
      </c>
      <c r="M5" s="11">
        <v>148659</v>
      </c>
      <c r="N5" s="11">
        <v>151575</v>
      </c>
      <c r="O5" s="11">
        <v>154968</v>
      </c>
      <c r="P5" s="11">
        <v>157469</v>
      </c>
      <c r="Q5" s="11">
        <v>160626</v>
      </c>
      <c r="R5" s="11">
        <v>167552</v>
      </c>
    </row>
    <row r="6" spans="1:18" x14ac:dyDescent="0.25">
      <c r="A6" s="15" t="s">
        <v>6</v>
      </c>
      <c r="B6" s="9">
        <v>101783</v>
      </c>
      <c r="C6" s="9">
        <v>103058</v>
      </c>
      <c r="D6" s="9">
        <v>104023</v>
      </c>
      <c r="E6" s="9">
        <v>105619</v>
      </c>
      <c r="F6" s="9">
        <v>108146</v>
      </c>
      <c r="G6" s="9">
        <v>109984</v>
      </c>
      <c r="H6" s="9">
        <v>111873</v>
      </c>
      <c r="I6" s="9">
        <v>113433</v>
      </c>
      <c r="J6" s="9">
        <v>119782</v>
      </c>
      <c r="K6" s="9">
        <v>122029</v>
      </c>
      <c r="L6" s="9">
        <v>124301</v>
      </c>
      <c r="M6" s="9">
        <v>126630</v>
      </c>
      <c r="N6" s="9">
        <v>128539</v>
      </c>
      <c r="O6" s="9">
        <v>130768</v>
      </c>
      <c r="P6" s="9">
        <v>132476</v>
      </c>
      <c r="Q6" s="9">
        <v>134308</v>
      </c>
      <c r="R6" s="9">
        <v>138558</v>
      </c>
    </row>
    <row r="7" spans="1:18" x14ac:dyDescent="0.25">
      <c r="A7" s="15" t="s">
        <v>7</v>
      </c>
      <c r="B7" s="9">
        <v>29286</v>
      </c>
      <c r="C7" s="9">
        <v>29558</v>
      </c>
      <c r="D7" s="9">
        <v>28642</v>
      </c>
      <c r="E7" s="9">
        <v>28811</v>
      </c>
      <c r="F7" s="9">
        <v>29267</v>
      </c>
      <c r="G7" s="9">
        <v>29486</v>
      </c>
      <c r="H7" s="9">
        <v>29729</v>
      </c>
      <c r="I7" s="9">
        <v>29919</v>
      </c>
      <c r="J7" s="9">
        <v>30234</v>
      </c>
      <c r="K7" s="9">
        <v>30672</v>
      </c>
      <c r="L7" s="9">
        <v>30989</v>
      </c>
      <c r="M7" s="9">
        <v>31263</v>
      </c>
      <c r="N7" s="9">
        <v>31432</v>
      </c>
      <c r="O7" s="9">
        <v>31673</v>
      </c>
      <c r="P7" s="9">
        <v>31757</v>
      </c>
      <c r="Q7" s="9">
        <v>31923</v>
      </c>
      <c r="R7" s="9">
        <v>32087</v>
      </c>
    </row>
    <row r="8" spans="1:18" x14ac:dyDescent="0.25">
      <c r="A8" s="15" t="s">
        <v>8</v>
      </c>
      <c r="B8" s="9">
        <v>30100</v>
      </c>
      <c r="C8" s="9">
        <v>30137</v>
      </c>
      <c r="D8" s="9">
        <v>28826</v>
      </c>
      <c r="E8" s="9">
        <v>29012</v>
      </c>
      <c r="F8" s="9">
        <v>29513</v>
      </c>
      <c r="G8" s="9">
        <v>29777</v>
      </c>
      <c r="H8" s="9">
        <v>30055</v>
      </c>
      <c r="I8" s="9">
        <v>30245</v>
      </c>
      <c r="J8" s="9">
        <v>30641</v>
      </c>
      <c r="K8" s="9">
        <v>30966</v>
      </c>
      <c r="L8" s="9">
        <v>31221</v>
      </c>
      <c r="M8" s="9">
        <v>31537</v>
      </c>
      <c r="N8" s="9">
        <v>31686</v>
      </c>
      <c r="O8" s="9">
        <v>31965</v>
      </c>
      <c r="P8" s="9">
        <v>31945</v>
      </c>
      <c r="Q8" s="9">
        <v>32035</v>
      </c>
      <c r="R8" s="9">
        <v>32285</v>
      </c>
    </row>
    <row r="9" spans="1:18" x14ac:dyDescent="0.25">
      <c r="A9" s="15" t="s">
        <v>9</v>
      </c>
      <c r="B9" s="9">
        <v>23173</v>
      </c>
      <c r="C9" s="9">
        <v>23355</v>
      </c>
      <c r="D9" s="9">
        <v>22956</v>
      </c>
      <c r="E9" s="9">
        <v>23213</v>
      </c>
      <c r="F9" s="9">
        <v>23662</v>
      </c>
      <c r="G9" s="9">
        <v>23893</v>
      </c>
      <c r="H9" s="9">
        <v>24129</v>
      </c>
      <c r="I9" s="9">
        <v>24263</v>
      </c>
      <c r="J9" s="9">
        <v>24400</v>
      </c>
      <c r="K9" s="9">
        <v>24708</v>
      </c>
      <c r="L9" s="9">
        <v>25018</v>
      </c>
      <c r="M9" s="9">
        <v>25182</v>
      </c>
      <c r="N9" s="9">
        <v>25295</v>
      </c>
      <c r="O9" s="9">
        <v>25409</v>
      </c>
      <c r="P9" s="9">
        <v>25462</v>
      </c>
      <c r="Q9" s="9">
        <v>25559</v>
      </c>
      <c r="R9" s="9">
        <v>25698</v>
      </c>
    </row>
    <row r="10" spans="1:18" x14ac:dyDescent="0.25">
      <c r="A10" s="15" t="s">
        <v>10</v>
      </c>
      <c r="B10" s="9">
        <v>35567</v>
      </c>
      <c r="C10" s="9">
        <v>35690</v>
      </c>
      <c r="D10" s="9">
        <v>35765</v>
      </c>
      <c r="E10" s="9">
        <v>36244</v>
      </c>
      <c r="F10" s="9">
        <v>36911</v>
      </c>
      <c r="G10" s="9">
        <v>37340</v>
      </c>
      <c r="H10" s="9">
        <v>37762</v>
      </c>
      <c r="I10" s="9">
        <v>38159</v>
      </c>
      <c r="J10" s="9">
        <v>38626</v>
      </c>
      <c r="K10" s="9">
        <v>39077</v>
      </c>
      <c r="L10" s="9">
        <v>39821</v>
      </c>
      <c r="M10" s="9">
        <v>40286</v>
      </c>
      <c r="N10" s="9">
        <v>40595</v>
      </c>
      <c r="O10" s="9">
        <v>41053</v>
      </c>
      <c r="P10" s="9">
        <v>41222</v>
      </c>
      <c r="Q10" s="9">
        <v>41529</v>
      </c>
      <c r="R10" s="9">
        <v>41900</v>
      </c>
    </row>
    <row r="11" spans="1:18" ht="13.5" thickBot="1" x14ac:dyDescent="0.3">
      <c r="A11" s="15" t="s">
        <v>67</v>
      </c>
      <c r="B11" s="9">
        <v>48504</v>
      </c>
      <c r="C11" s="9">
        <v>49611</v>
      </c>
      <c r="D11" s="9">
        <v>50758</v>
      </c>
      <c r="E11" s="9">
        <v>51928</v>
      </c>
      <c r="F11" s="9">
        <v>53491</v>
      </c>
      <c r="G11" s="9">
        <v>54809</v>
      </c>
      <c r="H11" s="9">
        <v>56062</v>
      </c>
      <c r="I11" s="9">
        <v>57308</v>
      </c>
      <c r="J11" s="9">
        <v>54525</v>
      </c>
      <c r="K11" s="9">
        <v>55946</v>
      </c>
      <c r="L11" s="9">
        <v>57356</v>
      </c>
      <c r="M11" s="9">
        <v>58702</v>
      </c>
      <c r="N11" s="9">
        <v>59903</v>
      </c>
      <c r="O11" s="9">
        <v>61317</v>
      </c>
      <c r="P11" s="9">
        <v>62410</v>
      </c>
      <c r="Q11" s="9">
        <v>63947</v>
      </c>
      <c r="R11" s="9">
        <v>66728</v>
      </c>
    </row>
    <row r="12" spans="1:18" s="6" customFormat="1" ht="13.5" thickBot="1" x14ac:dyDescent="0.3">
      <c r="A12" s="20" t="s">
        <v>5</v>
      </c>
      <c r="B12" s="11">
        <f>SUM(B6:B11)</f>
        <v>268413</v>
      </c>
      <c r="C12" s="11">
        <f t="shared" ref="C12:Q12" si="0">SUM(C6:C11)</f>
        <v>271409</v>
      </c>
      <c r="D12" s="11">
        <f t="shared" si="0"/>
        <v>270970</v>
      </c>
      <c r="E12" s="11">
        <f t="shared" si="0"/>
        <v>274827</v>
      </c>
      <c r="F12" s="11">
        <f t="shared" si="0"/>
        <v>280990</v>
      </c>
      <c r="G12" s="11">
        <f t="shared" si="0"/>
        <v>285289</v>
      </c>
      <c r="H12" s="11">
        <f t="shared" si="0"/>
        <v>289610</v>
      </c>
      <c r="I12" s="11">
        <f t="shared" si="0"/>
        <v>293327</v>
      </c>
      <c r="J12" s="11">
        <f t="shared" si="0"/>
        <v>298208</v>
      </c>
      <c r="K12" s="11">
        <f t="shared" si="0"/>
        <v>303398</v>
      </c>
      <c r="L12" s="11">
        <f t="shared" si="0"/>
        <v>308706</v>
      </c>
      <c r="M12" s="11">
        <f t="shared" si="0"/>
        <v>313600</v>
      </c>
      <c r="N12" s="11">
        <f t="shared" si="0"/>
        <v>317450</v>
      </c>
      <c r="O12" s="11">
        <f t="shared" si="0"/>
        <v>322185</v>
      </c>
      <c r="P12" s="11">
        <f t="shared" si="0"/>
        <v>325272</v>
      </c>
      <c r="Q12" s="11">
        <f t="shared" si="0"/>
        <v>329301</v>
      </c>
      <c r="R12" s="11">
        <f t="shared" ref="R12" si="1">SUM(R6:R11)</f>
        <v>337256</v>
      </c>
    </row>
    <row r="13" spans="1:18" x14ac:dyDescent="0.25">
      <c r="A13" s="15" t="s">
        <v>11</v>
      </c>
      <c r="B13" s="9">
        <v>107855</v>
      </c>
      <c r="C13" s="9">
        <v>112804</v>
      </c>
      <c r="D13" s="9">
        <v>113914</v>
      </c>
      <c r="E13" s="9">
        <v>116068</v>
      </c>
      <c r="F13" s="9">
        <v>121660</v>
      </c>
      <c r="G13" s="9">
        <v>124257</v>
      </c>
      <c r="H13" s="9">
        <v>126717</v>
      </c>
      <c r="I13" s="9">
        <v>128058</v>
      </c>
      <c r="J13" s="9">
        <v>130471</v>
      </c>
      <c r="K13" s="9">
        <v>133363</v>
      </c>
      <c r="L13" s="9">
        <v>136715</v>
      </c>
      <c r="M13" s="9">
        <v>139563</v>
      </c>
      <c r="N13" s="9">
        <v>141990</v>
      </c>
      <c r="O13" s="9">
        <v>145170</v>
      </c>
      <c r="P13" s="9">
        <v>147430</v>
      </c>
      <c r="Q13" s="9">
        <v>150245</v>
      </c>
      <c r="R13" s="9">
        <v>152792</v>
      </c>
    </row>
    <row r="14" spans="1:18" ht="13.5" thickBot="1" x14ac:dyDescent="0.3">
      <c r="A14" s="16" t="s">
        <v>12</v>
      </c>
      <c r="B14" s="10">
        <v>22245</v>
      </c>
      <c r="C14" s="10">
        <v>22551</v>
      </c>
      <c r="D14" s="10">
        <v>22771</v>
      </c>
      <c r="E14" s="10">
        <v>23104</v>
      </c>
      <c r="F14" s="10">
        <v>24016</v>
      </c>
      <c r="G14" s="10">
        <v>24662</v>
      </c>
      <c r="H14" s="10">
        <v>25201</v>
      </c>
      <c r="I14" s="10">
        <v>25733</v>
      </c>
      <c r="J14" s="10">
        <v>26317</v>
      </c>
      <c r="K14" s="10">
        <v>27001</v>
      </c>
      <c r="L14" s="10">
        <v>27616</v>
      </c>
      <c r="M14" s="10">
        <v>28181</v>
      </c>
      <c r="N14" s="10">
        <v>28565</v>
      </c>
      <c r="O14" s="10">
        <v>29132</v>
      </c>
      <c r="P14" s="10">
        <v>29562</v>
      </c>
      <c r="Q14" s="10">
        <v>30242</v>
      </c>
      <c r="R14" s="10">
        <v>30766</v>
      </c>
    </row>
    <row r="15" spans="1:18" ht="13.5" thickBot="1" x14ac:dyDescent="0.3">
      <c r="A15" s="20" t="s">
        <v>13</v>
      </c>
      <c r="B15" s="11">
        <f>SUM(B13:B14)</f>
        <v>130100</v>
      </c>
      <c r="C15" s="11">
        <f t="shared" ref="C15:Q15" si="2">SUM(C13:C14)</f>
        <v>135355</v>
      </c>
      <c r="D15" s="11">
        <f t="shared" si="2"/>
        <v>136685</v>
      </c>
      <c r="E15" s="11">
        <f t="shared" si="2"/>
        <v>139172</v>
      </c>
      <c r="F15" s="11">
        <f t="shared" si="2"/>
        <v>145676</v>
      </c>
      <c r="G15" s="11">
        <f t="shared" si="2"/>
        <v>148919</v>
      </c>
      <c r="H15" s="11">
        <f t="shared" si="2"/>
        <v>151918</v>
      </c>
      <c r="I15" s="11">
        <f t="shared" si="2"/>
        <v>153791</v>
      </c>
      <c r="J15" s="11">
        <f t="shared" si="2"/>
        <v>156788</v>
      </c>
      <c r="K15" s="11">
        <f t="shared" si="2"/>
        <v>160364</v>
      </c>
      <c r="L15" s="11">
        <f t="shared" si="2"/>
        <v>164331</v>
      </c>
      <c r="M15" s="11">
        <f t="shared" si="2"/>
        <v>167744</v>
      </c>
      <c r="N15" s="11">
        <f t="shared" si="2"/>
        <v>170555</v>
      </c>
      <c r="O15" s="11">
        <f t="shared" si="2"/>
        <v>174302</v>
      </c>
      <c r="P15" s="11">
        <f t="shared" si="2"/>
        <v>176992</v>
      </c>
      <c r="Q15" s="11">
        <f t="shared" si="2"/>
        <v>180487</v>
      </c>
      <c r="R15" s="11">
        <f t="shared" ref="R15" si="3">SUM(R13:R14)</f>
        <v>183558</v>
      </c>
    </row>
    <row r="16" spans="1:18" x14ac:dyDescent="0.25">
      <c r="A16" s="19" t="s">
        <v>14</v>
      </c>
      <c r="B16" s="8">
        <v>81069</v>
      </c>
      <c r="C16" s="8">
        <v>81774</v>
      </c>
      <c r="D16" s="8">
        <v>81980</v>
      </c>
      <c r="E16" s="8">
        <v>82598</v>
      </c>
      <c r="F16" s="8">
        <v>84685</v>
      </c>
      <c r="G16" s="8">
        <v>85346</v>
      </c>
      <c r="H16" s="8">
        <v>86053</v>
      </c>
      <c r="I16" s="8">
        <v>86526</v>
      </c>
      <c r="J16" s="8">
        <v>87616</v>
      </c>
      <c r="K16" s="8">
        <v>89338</v>
      </c>
      <c r="L16" s="8">
        <v>90392</v>
      </c>
      <c r="M16" s="8">
        <v>91657</v>
      </c>
      <c r="N16" s="8">
        <v>92532</v>
      </c>
      <c r="O16" s="8">
        <v>93721</v>
      </c>
      <c r="P16" s="8">
        <v>94450</v>
      </c>
      <c r="Q16" s="8">
        <v>95239</v>
      </c>
      <c r="R16" s="8">
        <v>96084</v>
      </c>
    </row>
    <row r="17" spans="1:18" x14ac:dyDescent="0.25">
      <c r="A17" s="15" t="s">
        <v>15</v>
      </c>
      <c r="B17" s="9">
        <v>40155</v>
      </c>
      <c r="C17" s="9">
        <v>41029</v>
      </c>
      <c r="D17" s="9">
        <v>41312</v>
      </c>
      <c r="E17" s="9">
        <v>41919</v>
      </c>
      <c r="F17" s="9">
        <v>43275</v>
      </c>
      <c r="G17" s="9">
        <v>43994</v>
      </c>
      <c r="H17" s="9">
        <v>44697</v>
      </c>
      <c r="I17" s="9">
        <v>45307</v>
      </c>
      <c r="J17" s="9">
        <v>46165</v>
      </c>
      <c r="K17" s="9">
        <v>47294</v>
      </c>
      <c r="L17" s="9">
        <v>48176</v>
      </c>
      <c r="M17" s="9">
        <v>49011</v>
      </c>
      <c r="N17" s="9">
        <v>49841</v>
      </c>
      <c r="O17" s="9">
        <v>50902</v>
      </c>
      <c r="P17" s="9">
        <v>51552</v>
      </c>
      <c r="Q17" s="9">
        <v>52380</v>
      </c>
      <c r="R17" s="9">
        <v>53251</v>
      </c>
    </row>
    <row r="18" spans="1:18" ht="13.5" thickBot="1" x14ac:dyDescent="0.3">
      <c r="A18" s="16" t="s">
        <v>16</v>
      </c>
      <c r="B18" s="10">
        <v>21010</v>
      </c>
      <c r="C18" s="10">
        <v>21474</v>
      </c>
      <c r="D18" s="10">
        <v>21684</v>
      </c>
      <c r="E18" s="10">
        <v>22003</v>
      </c>
      <c r="F18" s="10">
        <v>22468</v>
      </c>
      <c r="G18" s="10">
        <v>22801</v>
      </c>
      <c r="H18" s="10">
        <v>23193</v>
      </c>
      <c r="I18" s="10">
        <v>23450</v>
      </c>
      <c r="J18" s="10">
        <v>23797</v>
      </c>
      <c r="K18" s="10">
        <v>24246</v>
      </c>
      <c r="L18" s="10">
        <v>25015</v>
      </c>
      <c r="M18" s="10">
        <v>25354</v>
      </c>
      <c r="N18" s="10">
        <v>25631</v>
      </c>
      <c r="O18" s="10">
        <v>26055</v>
      </c>
      <c r="P18" s="10">
        <v>26277</v>
      </c>
      <c r="Q18" s="10">
        <v>26653</v>
      </c>
      <c r="R18" s="10">
        <v>26977</v>
      </c>
    </row>
    <row r="19" spans="1:18" ht="13.5" thickBot="1" x14ac:dyDescent="0.3">
      <c r="A19" s="20" t="s">
        <v>17</v>
      </c>
      <c r="B19" s="11">
        <f>SUM(B16:B18)</f>
        <v>142234</v>
      </c>
      <c r="C19" s="11">
        <f t="shared" ref="C19:Q19" si="4">SUM(C16:C18)</f>
        <v>144277</v>
      </c>
      <c r="D19" s="11">
        <f t="shared" si="4"/>
        <v>144976</v>
      </c>
      <c r="E19" s="11">
        <f t="shared" si="4"/>
        <v>146520</v>
      </c>
      <c r="F19" s="11">
        <f t="shared" si="4"/>
        <v>150428</v>
      </c>
      <c r="G19" s="11">
        <f t="shared" si="4"/>
        <v>152141</v>
      </c>
      <c r="H19" s="11">
        <f t="shared" si="4"/>
        <v>153943</v>
      </c>
      <c r="I19" s="11">
        <f t="shared" si="4"/>
        <v>155283</v>
      </c>
      <c r="J19" s="11">
        <f t="shared" si="4"/>
        <v>157578</v>
      </c>
      <c r="K19" s="11">
        <f t="shared" si="4"/>
        <v>160878</v>
      </c>
      <c r="L19" s="11">
        <f t="shared" si="4"/>
        <v>163583</v>
      </c>
      <c r="M19" s="11">
        <f t="shared" si="4"/>
        <v>166022</v>
      </c>
      <c r="N19" s="11">
        <f t="shared" si="4"/>
        <v>168004</v>
      </c>
      <c r="O19" s="11">
        <f t="shared" si="4"/>
        <v>170678</v>
      </c>
      <c r="P19" s="11">
        <f t="shared" si="4"/>
        <v>172279</v>
      </c>
      <c r="Q19" s="11">
        <f t="shared" si="4"/>
        <v>174272</v>
      </c>
      <c r="R19" s="11">
        <f t="shared" ref="R19" si="5">SUM(R16:R18)</f>
        <v>176312</v>
      </c>
    </row>
    <row r="20" spans="1:18" x14ac:dyDescent="0.25">
      <c r="A20" s="19" t="s">
        <v>18</v>
      </c>
      <c r="B20" s="8">
        <v>38708</v>
      </c>
      <c r="C20" s="8">
        <v>39032</v>
      </c>
      <c r="D20" s="8">
        <v>38898</v>
      </c>
      <c r="E20" s="8">
        <v>39348</v>
      </c>
      <c r="F20" s="8">
        <v>39932</v>
      </c>
      <c r="G20" s="8">
        <v>40393</v>
      </c>
      <c r="H20" s="8">
        <v>40816</v>
      </c>
      <c r="I20" s="8">
        <v>41205</v>
      </c>
      <c r="J20" s="8">
        <v>41630</v>
      </c>
      <c r="K20" s="8">
        <v>42211</v>
      </c>
      <c r="L20" s="8">
        <v>42619</v>
      </c>
      <c r="M20" s="8">
        <v>43059</v>
      </c>
      <c r="N20" s="8">
        <v>43423</v>
      </c>
      <c r="O20" s="8">
        <v>43965</v>
      </c>
      <c r="P20" s="8">
        <v>44114</v>
      </c>
      <c r="Q20" s="8">
        <v>44490</v>
      </c>
      <c r="R20" s="8">
        <v>44676</v>
      </c>
    </row>
    <row r="21" spans="1:18" x14ac:dyDescent="0.25">
      <c r="A21" s="15" t="s">
        <v>19</v>
      </c>
      <c r="B21" s="9">
        <v>45778</v>
      </c>
      <c r="C21" s="9">
        <v>46028</v>
      </c>
      <c r="D21" s="9">
        <v>45612</v>
      </c>
      <c r="E21" s="9">
        <v>45887</v>
      </c>
      <c r="F21" s="9">
        <v>46428</v>
      </c>
      <c r="G21" s="9">
        <v>46804</v>
      </c>
      <c r="H21" s="9">
        <v>47162</v>
      </c>
      <c r="I21" s="9">
        <v>47503</v>
      </c>
      <c r="J21" s="9">
        <v>47906</v>
      </c>
      <c r="K21" s="9">
        <v>48335</v>
      </c>
      <c r="L21" s="9">
        <v>48700</v>
      </c>
      <c r="M21" s="9">
        <v>49086</v>
      </c>
      <c r="N21" s="9">
        <v>49231</v>
      </c>
      <c r="O21" s="9">
        <v>49481</v>
      </c>
      <c r="P21" s="9">
        <v>49509</v>
      </c>
      <c r="Q21" s="9">
        <v>49670</v>
      </c>
      <c r="R21" s="9">
        <v>49817</v>
      </c>
    </row>
    <row r="22" spans="1:18" x14ac:dyDescent="0.25">
      <c r="A22" s="15" t="s">
        <v>68</v>
      </c>
      <c r="B22" s="9">
        <v>87530</v>
      </c>
      <c r="C22" s="9">
        <v>87893</v>
      </c>
      <c r="D22" s="9">
        <v>87655</v>
      </c>
      <c r="E22" s="9">
        <v>88011</v>
      </c>
      <c r="F22" s="9">
        <v>89197</v>
      </c>
      <c r="G22" s="9">
        <v>89825</v>
      </c>
      <c r="H22" s="9">
        <v>90619</v>
      </c>
      <c r="I22" s="9">
        <v>91080</v>
      </c>
      <c r="J22" s="9">
        <v>91751</v>
      </c>
      <c r="K22" s="9">
        <v>92730</v>
      </c>
      <c r="L22" s="9">
        <v>93415</v>
      </c>
      <c r="M22" s="9">
        <v>93983</v>
      </c>
      <c r="N22" s="9">
        <v>94194</v>
      </c>
      <c r="O22" s="9">
        <v>94606</v>
      </c>
      <c r="P22" s="9">
        <v>94499</v>
      </c>
      <c r="Q22" s="9">
        <v>94779</v>
      </c>
      <c r="R22" s="9">
        <v>94873</v>
      </c>
    </row>
    <row r="23" spans="1:18" x14ac:dyDescent="0.25">
      <c r="A23" s="15" t="s">
        <v>20</v>
      </c>
      <c r="B23" s="9">
        <v>77547</v>
      </c>
      <c r="C23" s="9">
        <v>78360</v>
      </c>
      <c r="D23" s="9">
        <v>78754</v>
      </c>
      <c r="E23" s="9">
        <v>79525</v>
      </c>
      <c r="F23" s="9">
        <v>80809</v>
      </c>
      <c r="G23" s="9">
        <v>81519</v>
      </c>
      <c r="H23" s="9">
        <v>82421</v>
      </c>
      <c r="I23" s="9">
        <v>83178</v>
      </c>
      <c r="J23" s="9">
        <v>83998</v>
      </c>
      <c r="K23" s="9">
        <v>85040</v>
      </c>
      <c r="L23" s="9">
        <v>85904</v>
      </c>
      <c r="M23" s="9">
        <v>86678</v>
      </c>
      <c r="N23" s="9">
        <v>87197</v>
      </c>
      <c r="O23" s="9">
        <v>88106</v>
      </c>
      <c r="P23" s="9">
        <v>88495</v>
      </c>
      <c r="Q23" s="9">
        <v>89095</v>
      </c>
      <c r="R23" s="9">
        <v>89614</v>
      </c>
    </row>
    <row r="24" spans="1:18" x14ac:dyDescent="0.25">
      <c r="A24" s="15" t="s">
        <v>21</v>
      </c>
      <c r="B24" s="9">
        <v>59560</v>
      </c>
      <c r="C24" s="9">
        <v>60426</v>
      </c>
      <c r="D24" s="9">
        <v>60650</v>
      </c>
      <c r="E24" s="9">
        <v>61114</v>
      </c>
      <c r="F24" s="9">
        <v>62011</v>
      </c>
      <c r="G24" s="9">
        <v>62546</v>
      </c>
      <c r="H24" s="9">
        <v>63185</v>
      </c>
      <c r="I24" s="9">
        <v>63554</v>
      </c>
      <c r="J24" s="9">
        <v>64159</v>
      </c>
      <c r="K24" s="9">
        <v>65044</v>
      </c>
      <c r="L24" s="9">
        <v>65917</v>
      </c>
      <c r="M24" s="9">
        <v>66891</v>
      </c>
      <c r="N24" s="9">
        <v>67697</v>
      </c>
      <c r="O24" s="9">
        <v>68601</v>
      </c>
      <c r="P24" s="9">
        <v>69092</v>
      </c>
      <c r="Q24" s="9">
        <v>69802</v>
      </c>
      <c r="R24" s="9">
        <v>70350</v>
      </c>
    </row>
    <row r="25" spans="1:18" ht="13.5" thickBot="1" x14ac:dyDescent="0.3">
      <c r="A25" s="16" t="s">
        <v>22</v>
      </c>
      <c r="B25" s="10">
        <v>94110</v>
      </c>
      <c r="C25" s="10">
        <v>94481</v>
      </c>
      <c r="D25" s="10">
        <v>94622</v>
      </c>
      <c r="E25" s="10">
        <v>95315</v>
      </c>
      <c r="F25" s="10">
        <v>97239</v>
      </c>
      <c r="G25" s="10">
        <v>98423</v>
      </c>
      <c r="H25" s="10">
        <v>99616</v>
      </c>
      <c r="I25" s="10">
        <v>100701</v>
      </c>
      <c r="J25" s="10">
        <v>102076</v>
      </c>
      <c r="K25" s="10">
        <v>103649</v>
      </c>
      <c r="L25" s="10">
        <v>105002</v>
      </c>
      <c r="M25" s="10">
        <v>106383</v>
      </c>
      <c r="N25" s="10">
        <v>107530</v>
      </c>
      <c r="O25" s="10">
        <v>109006</v>
      </c>
      <c r="P25" s="10">
        <v>109951</v>
      </c>
      <c r="Q25" s="10">
        <v>110944</v>
      </c>
      <c r="R25" s="10">
        <v>111950</v>
      </c>
    </row>
    <row r="26" spans="1:18" ht="13.5" thickBot="1" x14ac:dyDescent="0.3">
      <c r="A26" s="20" t="s">
        <v>23</v>
      </c>
      <c r="B26" s="11">
        <f>SUM(B20:B25)</f>
        <v>403233</v>
      </c>
      <c r="C26" s="11">
        <f t="shared" ref="C26:Q26" si="6">SUM(C20:C25)</f>
        <v>406220</v>
      </c>
      <c r="D26" s="11">
        <f t="shared" si="6"/>
        <v>406191</v>
      </c>
      <c r="E26" s="11">
        <f t="shared" si="6"/>
        <v>409200</v>
      </c>
      <c r="F26" s="11">
        <f t="shared" si="6"/>
        <v>415616</v>
      </c>
      <c r="G26" s="11">
        <f t="shared" si="6"/>
        <v>419510</v>
      </c>
      <c r="H26" s="11">
        <f t="shared" si="6"/>
        <v>423819</v>
      </c>
      <c r="I26" s="11">
        <f t="shared" si="6"/>
        <v>427221</v>
      </c>
      <c r="J26" s="11">
        <f t="shared" si="6"/>
        <v>431520</v>
      </c>
      <c r="K26" s="11">
        <f t="shared" si="6"/>
        <v>437009</v>
      </c>
      <c r="L26" s="11">
        <f t="shared" si="6"/>
        <v>441557</v>
      </c>
      <c r="M26" s="11">
        <f t="shared" si="6"/>
        <v>446080</v>
      </c>
      <c r="N26" s="11">
        <f t="shared" si="6"/>
        <v>449272</v>
      </c>
      <c r="O26" s="11">
        <f t="shared" si="6"/>
        <v>453765</v>
      </c>
      <c r="P26" s="11">
        <f t="shared" si="6"/>
        <v>455660</v>
      </c>
      <c r="Q26" s="11">
        <f t="shared" si="6"/>
        <v>458780</v>
      </c>
      <c r="R26" s="11">
        <f t="shared" ref="R26" si="7">SUM(R20:R25)</f>
        <v>461280</v>
      </c>
    </row>
    <row r="27" spans="1:18" ht="13.5" thickBot="1" x14ac:dyDescent="0.3">
      <c r="A27" s="20" t="s">
        <v>24</v>
      </c>
      <c r="B27" s="11">
        <v>234291</v>
      </c>
      <c r="C27" s="11">
        <v>236325</v>
      </c>
      <c r="D27" s="11">
        <v>235528</v>
      </c>
      <c r="E27" s="11">
        <v>237184</v>
      </c>
      <c r="F27" s="11">
        <v>241298</v>
      </c>
      <c r="G27" s="11">
        <v>243786</v>
      </c>
      <c r="H27" s="11">
        <v>245565</v>
      </c>
      <c r="I27" s="11">
        <v>247487</v>
      </c>
      <c r="J27" s="11">
        <v>250114</v>
      </c>
      <c r="K27" s="11">
        <v>254148</v>
      </c>
      <c r="L27" s="11">
        <v>256181</v>
      </c>
      <c r="M27" s="11">
        <v>258792</v>
      </c>
      <c r="N27" s="11">
        <v>260885</v>
      </c>
      <c r="O27" s="11">
        <v>263612</v>
      </c>
      <c r="P27" s="11">
        <v>264595</v>
      </c>
      <c r="Q27" s="11">
        <v>266642</v>
      </c>
      <c r="R27" s="11">
        <v>268221</v>
      </c>
    </row>
    <row r="28" spans="1:18" x14ac:dyDescent="0.25">
      <c r="A28" s="19" t="s">
        <v>25</v>
      </c>
      <c r="B28" s="8">
        <v>75569</v>
      </c>
      <c r="C28" s="8">
        <v>77073</v>
      </c>
      <c r="D28" s="8">
        <v>77963</v>
      </c>
      <c r="E28" s="8">
        <v>79285</v>
      </c>
      <c r="F28" s="8">
        <v>81475</v>
      </c>
      <c r="G28" s="8">
        <v>82968</v>
      </c>
      <c r="H28" s="8">
        <v>84645</v>
      </c>
      <c r="I28" s="8">
        <v>86062</v>
      </c>
      <c r="J28" s="8">
        <v>87624</v>
      </c>
      <c r="K28" s="8">
        <v>89724</v>
      </c>
      <c r="L28" s="8">
        <v>91551</v>
      </c>
      <c r="M28" s="8">
        <v>93494</v>
      </c>
      <c r="N28" s="8">
        <v>95368</v>
      </c>
      <c r="O28" s="8">
        <v>97353</v>
      </c>
      <c r="P28" s="8">
        <v>98487</v>
      </c>
      <c r="Q28" s="8">
        <v>99955</v>
      </c>
      <c r="R28" s="8">
        <v>101404</v>
      </c>
    </row>
    <row r="29" spans="1:18" x14ac:dyDescent="0.25">
      <c r="A29" s="15" t="s">
        <v>26</v>
      </c>
      <c r="B29" s="9">
        <v>77368</v>
      </c>
      <c r="C29" s="9">
        <v>80035</v>
      </c>
      <c r="D29" s="9">
        <v>81291</v>
      </c>
      <c r="E29" s="9">
        <v>82873</v>
      </c>
      <c r="F29" s="9">
        <v>85861</v>
      </c>
      <c r="G29" s="9">
        <v>87498</v>
      </c>
      <c r="H29" s="9">
        <v>89363</v>
      </c>
      <c r="I29" s="9">
        <v>90995</v>
      </c>
      <c r="J29" s="9">
        <v>92810</v>
      </c>
      <c r="K29" s="9">
        <v>95152</v>
      </c>
      <c r="L29" s="9">
        <v>96858</v>
      </c>
      <c r="M29" s="9">
        <v>98901</v>
      </c>
      <c r="N29" s="9">
        <v>100694</v>
      </c>
      <c r="O29" s="9">
        <v>102775</v>
      </c>
      <c r="P29" s="9">
        <v>103986</v>
      </c>
      <c r="Q29" s="9">
        <v>105450</v>
      </c>
      <c r="R29" s="9">
        <v>107132</v>
      </c>
    </row>
    <row r="30" spans="1:18" ht="13.5" thickBot="1" x14ac:dyDescent="0.3">
      <c r="A30" s="16" t="s">
        <v>27</v>
      </c>
      <c r="B30" s="10">
        <v>27785</v>
      </c>
      <c r="C30" s="10">
        <v>28090</v>
      </c>
      <c r="D30" s="10">
        <v>28343</v>
      </c>
      <c r="E30" s="10">
        <v>28598</v>
      </c>
      <c r="F30" s="10">
        <v>29033</v>
      </c>
      <c r="G30" s="10">
        <v>29295</v>
      </c>
      <c r="H30" s="10">
        <v>29554</v>
      </c>
      <c r="I30" s="10">
        <v>29859</v>
      </c>
      <c r="J30" s="10">
        <v>30275</v>
      </c>
      <c r="K30" s="10">
        <v>30616</v>
      </c>
      <c r="L30" s="10">
        <v>30804</v>
      </c>
      <c r="M30" s="10">
        <v>31089</v>
      </c>
      <c r="N30" s="10">
        <v>31357</v>
      </c>
      <c r="O30" s="10">
        <v>31826</v>
      </c>
      <c r="P30" s="10">
        <v>31757</v>
      </c>
      <c r="Q30" s="10">
        <v>32031</v>
      </c>
      <c r="R30" s="10">
        <v>32380</v>
      </c>
    </row>
    <row r="31" spans="1:18" ht="13.5" thickBot="1" x14ac:dyDescent="0.3">
      <c r="A31" s="20" t="s">
        <v>28</v>
      </c>
      <c r="B31" s="11">
        <f>SUM(B28:B30)</f>
        <v>180722</v>
      </c>
      <c r="C31" s="11">
        <f t="shared" ref="C31:Q31" si="8">SUM(C28:C30)</f>
        <v>185198</v>
      </c>
      <c r="D31" s="11">
        <f t="shared" si="8"/>
        <v>187597</v>
      </c>
      <c r="E31" s="11">
        <f t="shared" si="8"/>
        <v>190756</v>
      </c>
      <c r="F31" s="11">
        <f t="shared" si="8"/>
        <v>196369</v>
      </c>
      <c r="G31" s="11">
        <f t="shared" si="8"/>
        <v>199761</v>
      </c>
      <c r="H31" s="11">
        <f t="shared" si="8"/>
        <v>203562</v>
      </c>
      <c r="I31" s="11">
        <f t="shared" si="8"/>
        <v>206916</v>
      </c>
      <c r="J31" s="11">
        <f t="shared" si="8"/>
        <v>210709</v>
      </c>
      <c r="K31" s="11">
        <f t="shared" si="8"/>
        <v>215492</v>
      </c>
      <c r="L31" s="11">
        <f t="shared" si="8"/>
        <v>219213</v>
      </c>
      <c r="M31" s="11">
        <f t="shared" si="8"/>
        <v>223484</v>
      </c>
      <c r="N31" s="11">
        <f t="shared" si="8"/>
        <v>227419</v>
      </c>
      <c r="O31" s="11">
        <f t="shared" si="8"/>
        <v>231954</v>
      </c>
      <c r="P31" s="11">
        <f t="shared" si="8"/>
        <v>234230</v>
      </c>
      <c r="Q31" s="11">
        <f t="shared" si="8"/>
        <v>237436</v>
      </c>
      <c r="R31" s="11">
        <f t="shared" ref="R31" si="9">SUM(R28:R30)</f>
        <v>240916</v>
      </c>
    </row>
    <row r="32" spans="1:18" x14ac:dyDescent="0.25">
      <c r="A32" s="21" t="s">
        <v>29</v>
      </c>
      <c r="B32" s="26">
        <v>61879</v>
      </c>
      <c r="C32" s="26">
        <v>63233</v>
      </c>
      <c r="D32" s="26">
        <v>63863</v>
      </c>
      <c r="E32" s="26">
        <v>64926</v>
      </c>
      <c r="F32" s="26">
        <v>66859</v>
      </c>
      <c r="G32" s="26">
        <v>68187</v>
      </c>
      <c r="H32" s="26">
        <v>69540</v>
      </c>
      <c r="I32" s="26">
        <v>70820</v>
      </c>
      <c r="J32" s="26">
        <v>72263</v>
      </c>
      <c r="K32" s="26">
        <v>73937</v>
      </c>
      <c r="L32" s="26">
        <v>75476</v>
      </c>
      <c r="M32" s="26">
        <v>77091</v>
      </c>
      <c r="N32" s="26">
        <v>78483</v>
      </c>
      <c r="O32" s="26">
        <v>80080</v>
      </c>
      <c r="P32" s="26">
        <v>81408</v>
      </c>
      <c r="Q32" s="26">
        <v>82926</v>
      </c>
      <c r="R32" s="26">
        <v>41688</v>
      </c>
    </row>
    <row r="33" spans="1:18" x14ac:dyDescent="0.25">
      <c r="A33" s="15" t="s">
        <v>30</v>
      </c>
      <c r="B33" s="27">
        <v>49428</v>
      </c>
      <c r="C33" s="27">
        <v>50435</v>
      </c>
      <c r="D33" s="27">
        <v>49632</v>
      </c>
      <c r="E33" s="27">
        <v>50386</v>
      </c>
      <c r="F33" s="27">
        <v>52226</v>
      </c>
      <c r="G33" s="27">
        <v>53112</v>
      </c>
      <c r="H33" s="27">
        <v>54257</v>
      </c>
      <c r="I33" s="27">
        <v>55499</v>
      </c>
      <c r="J33" s="27">
        <v>56582</v>
      </c>
      <c r="K33" s="27">
        <v>57825</v>
      </c>
      <c r="L33" s="27">
        <v>59085</v>
      </c>
      <c r="M33" s="27">
        <v>60323</v>
      </c>
      <c r="N33" s="27">
        <v>61524</v>
      </c>
      <c r="O33" s="27">
        <v>62804</v>
      </c>
      <c r="P33" s="27">
        <v>63544</v>
      </c>
      <c r="Q33" s="27">
        <v>64640</v>
      </c>
      <c r="R33" s="27">
        <v>65649</v>
      </c>
    </row>
    <row r="34" spans="1:18" customFormat="1" ht="15" x14ac:dyDescent="0.25">
      <c r="A34" s="22" t="s">
        <v>31</v>
      </c>
      <c r="B34" s="28">
        <v>63259</v>
      </c>
      <c r="C34" s="28">
        <v>64158</v>
      </c>
      <c r="D34" s="28">
        <v>64879</v>
      </c>
      <c r="E34" s="28">
        <v>66125</v>
      </c>
      <c r="F34" s="28">
        <v>67908</v>
      </c>
      <c r="G34" s="28">
        <v>69350</v>
      </c>
      <c r="H34" s="28">
        <v>70837</v>
      </c>
      <c r="I34" s="28">
        <v>72182</v>
      </c>
      <c r="J34" s="28">
        <v>73781</v>
      </c>
      <c r="K34" s="28">
        <v>75427</v>
      </c>
      <c r="L34" s="28">
        <v>77022</v>
      </c>
      <c r="M34" s="28">
        <v>78637</v>
      </c>
      <c r="N34" s="28">
        <v>79965</v>
      </c>
      <c r="O34" s="28">
        <v>81754</v>
      </c>
      <c r="P34" s="28">
        <v>83124</v>
      </c>
      <c r="Q34" s="28">
        <v>84785</v>
      </c>
      <c r="R34" s="28">
        <v>86232</v>
      </c>
    </row>
    <row r="35" spans="1:18" ht="13.5" thickBot="1" x14ac:dyDescent="0.3">
      <c r="A35" s="23" t="s">
        <v>32</v>
      </c>
      <c r="B35" s="29">
        <v>21728</v>
      </c>
      <c r="C35" s="29">
        <v>22013</v>
      </c>
      <c r="D35" s="29">
        <v>21923</v>
      </c>
      <c r="E35" s="29">
        <v>22241</v>
      </c>
      <c r="F35" s="29">
        <v>22679</v>
      </c>
      <c r="G35" s="29">
        <v>23073</v>
      </c>
      <c r="H35" s="29">
        <v>23446</v>
      </c>
      <c r="I35" s="29">
        <v>23747</v>
      </c>
      <c r="J35" s="29">
        <v>24106</v>
      </c>
      <c r="K35" s="29">
        <v>24492</v>
      </c>
      <c r="L35" s="29">
        <v>24981</v>
      </c>
      <c r="M35" s="29">
        <v>25438</v>
      </c>
      <c r="N35" s="29">
        <v>25844</v>
      </c>
      <c r="O35" s="29">
        <v>26285</v>
      </c>
      <c r="P35" s="29">
        <v>26547</v>
      </c>
      <c r="Q35" s="29">
        <v>26899</v>
      </c>
      <c r="R35" s="29">
        <v>27198</v>
      </c>
    </row>
    <row r="36" spans="1:18" ht="13.5" thickBot="1" x14ac:dyDescent="0.3">
      <c r="A36" s="24" t="s">
        <v>29</v>
      </c>
      <c r="B36" s="25">
        <f>SUM(B32:B35)</f>
        <v>196294</v>
      </c>
      <c r="C36" s="25">
        <f t="shared" ref="C36:Q36" si="10">SUM(C32:C35)</f>
        <v>199839</v>
      </c>
      <c r="D36" s="25">
        <f t="shared" si="10"/>
        <v>200297</v>
      </c>
      <c r="E36" s="25">
        <f t="shared" si="10"/>
        <v>203678</v>
      </c>
      <c r="F36" s="25">
        <f t="shared" si="10"/>
        <v>209672</v>
      </c>
      <c r="G36" s="25">
        <f t="shared" si="10"/>
        <v>213722</v>
      </c>
      <c r="H36" s="25">
        <f t="shared" si="10"/>
        <v>218080</v>
      </c>
      <c r="I36" s="25">
        <f t="shared" si="10"/>
        <v>222248</v>
      </c>
      <c r="J36" s="25">
        <f t="shared" si="10"/>
        <v>226732</v>
      </c>
      <c r="K36" s="25">
        <f t="shared" si="10"/>
        <v>231681</v>
      </c>
      <c r="L36" s="25">
        <f t="shared" si="10"/>
        <v>236564</v>
      </c>
      <c r="M36" s="25">
        <f t="shared" si="10"/>
        <v>241489</v>
      </c>
      <c r="N36" s="25">
        <f t="shared" si="10"/>
        <v>245816</v>
      </c>
      <c r="O36" s="25">
        <f t="shared" si="10"/>
        <v>250923</v>
      </c>
      <c r="P36" s="25">
        <f t="shared" si="10"/>
        <v>254623</v>
      </c>
      <c r="Q36" s="25">
        <f t="shared" si="10"/>
        <v>259250</v>
      </c>
      <c r="R36" s="25">
        <f t="shared" ref="R36" si="11">SUM(R32:R35)</f>
        <v>220767</v>
      </c>
    </row>
    <row r="37" spans="1:18" ht="13.5" thickBot="1" x14ac:dyDescent="0.3">
      <c r="A37" s="24" t="s">
        <v>33</v>
      </c>
      <c r="B37" s="25">
        <f>B5+B12+B15+B19+B26+B27+B31+B36</f>
        <v>1667525</v>
      </c>
      <c r="C37" s="25">
        <f t="shared" ref="C37:R37" si="12">C5+C12+C15+C19+C26+C27+C31+C36</f>
        <v>1694543</v>
      </c>
      <c r="D37" s="25">
        <f t="shared" si="12"/>
        <v>1699508</v>
      </c>
      <c r="E37" s="25">
        <f t="shared" si="12"/>
        <v>1720856</v>
      </c>
      <c r="F37" s="25">
        <f t="shared" si="12"/>
        <v>1765842</v>
      </c>
      <c r="G37" s="25">
        <f t="shared" si="12"/>
        <v>1791672</v>
      </c>
      <c r="H37" s="25">
        <f t="shared" si="12"/>
        <v>1817658</v>
      </c>
      <c r="I37" s="25">
        <f t="shared" si="12"/>
        <v>1840472</v>
      </c>
      <c r="J37" s="25">
        <f t="shared" si="12"/>
        <v>1869328</v>
      </c>
      <c r="K37" s="25">
        <f t="shared" si="12"/>
        <v>1904209</v>
      </c>
      <c r="L37" s="25">
        <f t="shared" si="12"/>
        <v>1935316</v>
      </c>
      <c r="M37" s="25">
        <f t="shared" si="12"/>
        <v>1965870</v>
      </c>
      <c r="N37" s="25">
        <f t="shared" si="12"/>
        <v>1990976</v>
      </c>
      <c r="O37" s="25">
        <f t="shared" si="12"/>
        <v>2022387</v>
      </c>
      <c r="P37" s="25">
        <f t="shared" si="12"/>
        <v>2041120</v>
      </c>
      <c r="Q37" s="25">
        <f t="shared" si="12"/>
        <v>2066794</v>
      </c>
      <c r="R37" s="25">
        <f t="shared" si="12"/>
        <v>2055862</v>
      </c>
    </row>
    <row r="38" spans="1:18" x14ac:dyDescent="0.25">
      <c r="A38" s="13" t="s">
        <v>34</v>
      </c>
      <c r="D38" s="12"/>
      <c r="P38" s="12"/>
    </row>
    <row r="39" spans="1:18" x14ac:dyDescent="0.25">
      <c r="A39" s="13" t="s">
        <v>35</v>
      </c>
      <c r="D39" s="12"/>
      <c r="P39" s="12"/>
    </row>
    <row r="40" spans="1:18" x14ac:dyDescent="0.25">
      <c r="D40" s="12"/>
      <c r="P40" s="12"/>
    </row>
    <row r="41" spans="1:18" ht="18.75" x14ac:dyDescent="0.25">
      <c r="A41" s="1" t="s">
        <v>82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8" ht="13.5" thickBot="1" x14ac:dyDescent="0.3">
      <c r="B42" s="6"/>
      <c r="N42" s="6"/>
      <c r="R42" s="4"/>
    </row>
    <row r="43" spans="1:18" ht="15.75" customHeight="1" thickBot="1" x14ac:dyDescent="0.3">
      <c r="B43" s="46" t="s">
        <v>4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ht="13.5" thickBot="1" x14ac:dyDescent="0.3">
      <c r="A44" s="18" t="s">
        <v>1</v>
      </c>
      <c r="B44" s="17" t="s">
        <v>51</v>
      </c>
      <c r="C44" s="17" t="s">
        <v>52</v>
      </c>
      <c r="D44" s="17" t="s">
        <v>53</v>
      </c>
      <c r="E44" s="17" t="s">
        <v>54</v>
      </c>
      <c r="F44" s="17" t="s">
        <v>55</v>
      </c>
      <c r="G44" s="17" t="s">
        <v>56</v>
      </c>
      <c r="H44" s="17" t="s">
        <v>57</v>
      </c>
      <c r="I44" s="17" t="s">
        <v>58</v>
      </c>
      <c r="J44" s="17" t="s">
        <v>59</v>
      </c>
      <c r="K44" s="17" t="s">
        <v>60</v>
      </c>
      <c r="L44" s="17" t="s">
        <v>61</v>
      </c>
      <c r="M44" s="17" t="s">
        <v>62</v>
      </c>
      <c r="N44" s="17" t="s">
        <v>63</v>
      </c>
      <c r="O44" s="17" t="s">
        <v>64</v>
      </c>
      <c r="P44" s="17" t="s">
        <v>65</v>
      </c>
      <c r="Q44" s="17" t="s">
        <v>79</v>
      </c>
      <c r="R44" s="17" t="s">
        <v>78</v>
      </c>
    </row>
    <row r="45" spans="1:18" ht="13.5" thickBot="1" x14ac:dyDescent="0.3">
      <c r="A45" s="20" t="s">
        <v>2</v>
      </c>
      <c r="B45" s="36">
        <f>(C5-B5)/B5</f>
        <v>3.2805288761382063E-2</v>
      </c>
      <c r="C45" s="36">
        <f t="shared" ref="C45:Q60" si="13">(D5-C5)/C5</f>
        <v>1.1594202898550725E-2</v>
      </c>
      <c r="D45" s="36">
        <f t="shared" si="13"/>
        <v>1.9230113248737891E-2</v>
      </c>
      <c r="E45" s="36">
        <f t="shared" si="13"/>
        <v>5.2493745764271786E-2</v>
      </c>
      <c r="F45" s="36">
        <f t="shared" si="13"/>
        <v>2.1869261405642604E-2</v>
      </c>
      <c r="G45" s="36">
        <f t="shared" si="13"/>
        <v>2.0358787652476971E-2</v>
      </c>
      <c r="H45" s="36">
        <f t="shared" si="13"/>
        <v>2.3162372961474827E-2</v>
      </c>
      <c r="I45" s="36">
        <f t="shared" si="13"/>
        <v>2.5931638834864643E-2</v>
      </c>
      <c r="J45" s="36">
        <f t="shared" si="13"/>
        <v>2.5857247655779021E-2</v>
      </c>
      <c r="K45" s="36">
        <f t="shared" si="13"/>
        <v>2.7910138134651194E-2</v>
      </c>
      <c r="L45" s="36">
        <f t="shared" si="13"/>
        <v>2.3956302821994614E-2</v>
      </c>
      <c r="M45" s="36">
        <f t="shared" si="13"/>
        <v>1.9615361330292819E-2</v>
      </c>
      <c r="N45" s="36">
        <f t="shared" si="13"/>
        <v>2.2384957941613062E-2</v>
      </c>
      <c r="O45" s="36">
        <f t="shared" si="13"/>
        <v>1.6138815755510814E-2</v>
      </c>
      <c r="P45" s="36">
        <f t="shared" si="13"/>
        <v>2.0048390476855762E-2</v>
      </c>
      <c r="Q45" s="36">
        <f t="shared" si="13"/>
        <v>4.3118797703983164E-2</v>
      </c>
      <c r="R45" s="36">
        <f>(R5-B5)/B5</f>
        <v>0.49282774105026816</v>
      </c>
    </row>
    <row r="46" spans="1:18" x14ac:dyDescent="0.25">
      <c r="A46" s="15" t="s">
        <v>6</v>
      </c>
      <c r="B46" s="41">
        <f t="shared" ref="B46:B77" si="14">(C6-B6)/B6</f>
        <v>1.2526649833469244E-2</v>
      </c>
      <c r="C46" s="41">
        <f t="shared" si="13"/>
        <v>9.3636592986473637E-3</v>
      </c>
      <c r="D46" s="41">
        <f t="shared" si="13"/>
        <v>1.5342760735606548E-2</v>
      </c>
      <c r="E46" s="41">
        <f t="shared" si="13"/>
        <v>2.3925619443471345E-2</v>
      </c>
      <c r="F46" s="41">
        <f t="shared" si="13"/>
        <v>1.6995543062156716E-2</v>
      </c>
      <c r="G46" s="41">
        <f t="shared" si="13"/>
        <v>1.7175225487343612E-2</v>
      </c>
      <c r="H46" s="41">
        <f t="shared" si="13"/>
        <v>1.3944383363278003E-2</v>
      </c>
      <c r="I46" s="41">
        <f t="shared" si="13"/>
        <v>5.5971366357232905E-2</v>
      </c>
      <c r="J46" s="41">
        <f t="shared" si="13"/>
        <v>1.8759078993504867E-2</v>
      </c>
      <c r="K46" s="41">
        <f t="shared" si="13"/>
        <v>1.8618525104688231E-2</v>
      </c>
      <c r="L46" s="41">
        <f t="shared" si="13"/>
        <v>1.8736776051681E-2</v>
      </c>
      <c r="M46" s="41">
        <f t="shared" si="13"/>
        <v>1.5075416567953881E-2</v>
      </c>
      <c r="N46" s="41">
        <f t="shared" si="13"/>
        <v>1.7341040462427744E-2</v>
      </c>
      <c r="O46" s="41">
        <f t="shared" si="13"/>
        <v>1.3061299400464946E-2</v>
      </c>
      <c r="P46" s="41">
        <f t="shared" si="13"/>
        <v>1.3828919955312661E-2</v>
      </c>
      <c r="Q46" s="41">
        <f t="shared" si="13"/>
        <v>3.1643684665098135E-2</v>
      </c>
      <c r="R46" s="37">
        <f t="shared" ref="R46:R77" si="15">(R6-B6)/B6</f>
        <v>0.36130788049084817</v>
      </c>
    </row>
    <row r="47" spans="1:18" x14ac:dyDescent="0.25">
      <c r="A47" s="15" t="s">
        <v>7</v>
      </c>
      <c r="B47" s="32">
        <f t="shared" si="14"/>
        <v>9.2877142662022814E-3</v>
      </c>
      <c r="C47" s="32">
        <f t="shared" si="13"/>
        <v>-3.0989918127072198E-2</v>
      </c>
      <c r="D47" s="32">
        <f t="shared" si="13"/>
        <v>5.9004259479086656E-3</v>
      </c>
      <c r="E47" s="32">
        <f t="shared" si="13"/>
        <v>1.5827288188539099E-2</v>
      </c>
      <c r="F47" s="32">
        <f t="shared" si="13"/>
        <v>7.4828304916800493E-3</v>
      </c>
      <c r="G47" s="32">
        <f t="shared" si="13"/>
        <v>8.241199213185918E-3</v>
      </c>
      <c r="H47" s="32">
        <f t="shared" si="13"/>
        <v>6.3910659625281713E-3</v>
      </c>
      <c r="I47" s="32">
        <f t="shared" si="13"/>
        <v>1.0528426752231024E-2</v>
      </c>
      <c r="J47" s="32">
        <f t="shared" si="13"/>
        <v>1.4487001389164516E-2</v>
      </c>
      <c r="K47" s="32">
        <f t="shared" si="13"/>
        <v>1.0335159102764736E-2</v>
      </c>
      <c r="L47" s="32">
        <f t="shared" si="13"/>
        <v>8.8418471070379808E-3</v>
      </c>
      <c r="M47" s="32">
        <f t="shared" si="13"/>
        <v>5.4057512074976808E-3</v>
      </c>
      <c r="N47" s="32">
        <f t="shared" si="13"/>
        <v>7.6673453805039451E-3</v>
      </c>
      <c r="O47" s="32">
        <f t="shared" si="13"/>
        <v>2.6521011587156253E-3</v>
      </c>
      <c r="P47" s="32">
        <f t="shared" si="13"/>
        <v>5.2271940044714554E-3</v>
      </c>
      <c r="Q47" s="32">
        <f t="shared" si="13"/>
        <v>5.1373617767753654E-3</v>
      </c>
      <c r="R47" s="38">
        <f t="shared" si="15"/>
        <v>9.5642969336884515E-2</v>
      </c>
    </row>
    <row r="48" spans="1:18" x14ac:dyDescent="0.25">
      <c r="A48" s="15" t="s">
        <v>8</v>
      </c>
      <c r="B48" s="32">
        <f t="shared" si="14"/>
        <v>1.229235880398671E-3</v>
      </c>
      <c r="C48" s="32">
        <f t="shared" si="13"/>
        <v>-4.3501343863025517E-2</v>
      </c>
      <c r="D48" s="32">
        <f t="shared" si="13"/>
        <v>6.4525081523624508E-3</v>
      </c>
      <c r="E48" s="32">
        <f t="shared" si="13"/>
        <v>1.7268716393216602E-2</v>
      </c>
      <c r="F48" s="32">
        <f t="shared" si="13"/>
        <v>8.9452105851658588E-3</v>
      </c>
      <c r="G48" s="32">
        <f t="shared" si="13"/>
        <v>9.3360647479598345E-3</v>
      </c>
      <c r="H48" s="32">
        <f t="shared" si="13"/>
        <v>6.3217434703044416E-3</v>
      </c>
      <c r="I48" s="32">
        <f t="shared" si="13"/>
        <v>1.3093073235245495E-2</v>
      </c>
      <c r="J48" s="32">
        <f t="shared" si="13"/>
        <v>1.0606703436571913E-2</v>
      </c>
      <c r="K48" s="32">
        <f t="shared" si="13"/>
        <v>8.2348382096492923E-3</v>
      </c>
      <c r="L48" s="32">
        <f t="shared" si="13"/>
        <v>1.0121392652381409E-2</v>
      </c>
      <c r="M48" s="32">
        <f t="shared" si="13"/>
        <v>4.7246091892063288E-3</v>
      </c>
      <c r="N48" s="32">
        <f t="shared" si="13"/>
        <v>8.8051505396705178E-3</v>
      </c>
      <c r="O48" s="32">
        <f t="shared" si="13"/>
        <v>-6.2568434224933526E-4</v>
      </c>
      <c r="P48" s="32">
        <f t="shared" si="13"/>
        <v>2.8173423070903115E-3</v>
      </c>
      <c r="Q48" s="32">
        <f t="shared" si="13"/>
        <v>7.8039644139222724E-3</v>
      </c>
      <c r="R48" s="38">
        <f t="shared" si="15"/>
        <v>7.2591362126245854E-2</v>
      </c>
    </row>
    <row r="49" spans="1:18" x14ac:dyDescent="0.25">
      <c r="A49" s="15" t="s">
        <v>9</v>
      </c>
      <c r="B49" s="32">
        <f t="shared" si="14"/>
        <v>7.8539679799766969E-3</v>
      </c>
      <c r="C49" s="32">
        <f t="shared" si="13"/>
        <v>-1.7084136159280668E-2</v>
      </c>
      <c r="D49" s="32">
        <f t="shared" si="13"/>
        <v>1.1195330196898414E-2</v>
      </c>
      <c r="E49" s="32">
        <f t="shared" si="13"/>
        <v>1.9342609744539697E-2</v>
      </c>
      <c r="F49" s="32">
        <f t="shared" si="13"/>
        <v>9.7624883779900262E-3</v>
      </c>
      <c r="G49" s="32">
        <f t="shared" si="13"/>
        <v>9.8773699409868999E-3</v>
      </c>
      <c r="H49" s="32">
        <f t="shared" si="13"/>
        <v>5.5534833602718719E-3</v>
      </c>
      <c r="I49" s="32">
        <f t="shared" si="13"/>
        <v>5.6464575691381937E-3</v>
      </c>
      <c r="J49" s="32">
        <f t="shared" si="13"/>
        <v>1.2622950819672131E-2</v>
      </c>
      <c r="K49" s="32">
        <f t="shared" si="13"/>
        <v>1.2546543629593654E-2</v>
      </c>
      <c r="L49" s="32">
        <f t="shared" si="13"/>
        <v>6.5552801982572545E-3</v>
      </c>
      <c r="M49" s="32">
        <f t="shared" si="13"/>
        <v>4.4873322214280045E-3</v>
      </c>
      <c r="N49" s="32">
        <f t="shared" si="13"/>
        <v>4.5068195295512948E-3</v>
      </c>
      <c r="O49" s="32">
        <f t="shared" si="13"/>
        <v>2.0858750836317838E-3</v>
      </c>
      <c r="P49" s="32">
        <f t="shared" si="13"/>
        <v>3.8095986175477182E-3</v>
      </c>
      <c r="Q49" s="32">
        <f t="shared" si="13"/>
        <v>5.4383974333894131E-3</v>
      </c>
      <c r="R49" s="38">
        <f t="shared" si="15"/>
        <v>0.10896301730462175</v>
      </c>
    </row>
    <row r="50" spans="1:18" x14ac:dyDescent="0.25">
      <c r="A50" s="15" t="s">
        <v>10</v>
      </c>
      <c r="B50" s="32">
        <f t="shared" si="14"/>
        <v>3.4582618719599628E-3</v>
      </c>
      <c r="C50" s="32">
        <f t="shared" si="13"/>
        <v>2.1014289717007566E-3</v>
      </c>
      <c r="D50" s="32">
        <f t="shared" si="13"/>
        <v>1.3392981965608836E-2</v>
      </c>
      <c r="E50" s="32">
        <f t="shared" si="13"/>
        <v>1.8403046021410439E-2</v>
      </c>
      <c r="F50" s="32">
        <f t="shared" si="13"/>
        <v>1.162255154290049E-2</v>
      </c>
      <c r="G50" s="32">
        <f t="shared" si="13"/>
        <v>1.1301553294054634E-2</v>
      </c>
      <c r="H50" s="32">
        <f t="shared" si="13"/>
        <v>1.0513214342460674E-2</v>
      </c>
      <c r="I50" s="32">
        <f t="shared" si="13"/>
        <v>1.2238266201944495E-2</v>
      </c>
      <c r="J50" s="32">
        <f t="shared" si="13"/>
        <v>1.1676073111375758E-2</v>
      </c>
      <c r="K50" s="32">
        <f t="shared" si="13"/>
        <v>1.9039332599738976E-2</v>
      </c>
      <c r="L50" s="32">
        <f t="shared" si="13"/>
        <v>1.1677255719344064E-2</v>
      </c>
      <c r="M50" s="32">
        <f t="shared" si="13"/>
        <v>7.6701583676711512E-3</v>
      </c>
      <c r="N50" s="32">
        <f t="shared" si="13"/>
        <v>1.1282177608079813E-2</v>
      </c>
      <c r="O50" s="32">
        <f t="shared" si="13"/>
        <v>4.1166297225537721E-3</v>
      </c>
      <c r="P50" s="32">
        <f t="shared" si="13"/>
        <v>7.4474795012372036E-3</v>
      </c>
      <c r="Q50" s="32">
        <f t="shared" si="13"/>
        <v>8.9335163379806876E-3</v>
      </c>
      <c r="R50" s="38">
        <f t="shared" si="15"/>
        <v>0.17805831248067028</v>
      </c>
    </row>
    <row r="51" spans="1:18" ht="13.5" thickBot="1" x14ac:dyDescent="0.3">
      <c r="A51" s="15" t="s">
        <v>67</v>
      </c>
      <c r="B51" s="42">
        <f t="shared" si="14"/>
        <v>2.2822859970311728E-2</v>
      </c>
      <c r="C51" s="42">
        <f t="shared" si="13"/>
        <v>2.311987260889722E-2</v>
      </c>
      <c r="D51" s="42">
        <f t="shared" si="13"/>
        <v>2.3050553607313132E-2</v>
      </c>
      <c r="E51" s="42">
        <f t="shared" si="13"/>
        <v>3.0099368356185489E-2</v>
      </c>
      <c r="F51" s="42">
        <f t="shared" si="13"/>
        <v>2.4639659008057431E-2</v>
      </c>
      <c r="G51" s="42">
        <f t="shared" si="13"/>
        <v>2.2861208925541426E-2</v>
      </c>
      <c r="H51" s="42">
        <f t="shared" si="13"/>
        <v>2.2225393314544612E-2</v>
      </c>
      <c r="I51" s="42">
        <f t="shared" si="13"/>
        <v>-4.8562155370977876E-2</v>
      </c>
      <c r="J51" s="42">
        <f t="shared" si="13"/>
        <v>2.6061439706556624E-2</v>
      </c>
      <c r="K51" s="42">
        <f t="shared" si="13"/>
        <v>2.5202874200121544E-2</v>
      </c>
      <c r="L51" s="42">
        <f t="shared" si="13"/>
        <v>2.3467466350512587E-2</v>
      </c>
      <c r="M51" s="42">
        <f t="shared" si="13"/>
        <v>2.0459268849442949E-2</v>
      </c>
      <c r="N51" s="42">
        <f t="shared" si="13"/>
        <v>2.3604827804951337E-2</v>
      </c>
      <c r="O51" s="42">
        <f t="shared" si="13"/>
        <v>1.7825399155209812E-2</v>
      </c>
      <c r="P51" s="42">
        <f t="shared" si="13"/>
        <v>2.4627463547508412E-2</v>
      </c>
      <c r="Q51" s="42">
        <f t="shared" si="13"/>
        <v>4.3489139443601735E-2</v>
      </c>
      <c r="R51" s="39">
        <f t="shared" si="15"/>
        <v>0.37572158997196109</v>
      </c>
    </row>
    <row r="52" spans="1:18" ht="13.5" thickBot="1" x14ac:dyDescent="0.3">
      <c r="A52" s="20" t="s">
        <v>5</v>
      </c>
      <c r="B52" s="36">
        <f t="shared" si="14"/>
        <v>1.1161903484555516E-2</v>
      </c>
      <c r="C52" s="36">
        <f t="shared" si="13"/>
        <v>-1.6174850502378329E-3</v>
      </c>
      <c r="D52" s="36">
        <f t="shared" si="13"/>
        <v>1.4234048049599587E-2</v>
      </c>
      <c r="E52" s="36">
        <f t="shared" si="13"/>
        <v>2.2425016464903375E-2</v>
      </c>
      <c r="F52" s="36">
        <f t="shared" si="13"/>
        <v>1.5299476849709955E-2</v>
      </c>
      <c r="G52" s="36">
        <f t="shared" si="13"/>
        <v>1.5146044887815513E-2</v>
      </c>
      <c r="H52" s="36">
        <f t="shared" si="13"/>
        <v>1.2834501571078346E-2</v>
      </c>
      <c r="I52" s="36">
        <f t="shared" si="13"/>
        <v>1.6640132002850062E-2</v>
      </c>
      <c r="J52" s="36">
        <f t="shared" si="13"/>
        <v>1.7403959652323209E-2</v>
      </c>
      <c r="K52" s="36">
        <f t="shared" si="13"/>
        <v>1.74951713590729E-2</v>
      </c>
      <c r="L52" s="36">
        <f t="shared" si="13"/>
        <v>1.5853271397381328E-2</v>
      </c>
      <c r="M52" s="36">
        <f t="shared" si="13"/>
        <v>1.2276785714285714E-2</v>
      </c>
      <c r="N52" s="36">
        <f t="shared" si="13"/>
        <v>1.4915734761379746E-2</v>
      </c>
      <c r="O52" s="36">
        <f t="shared" si="13"/>
        <v>9.5814516504492755E-3</v>
      </c>
      <c r="P52" s="36">
        <f t="shared" si="13"/>
        <v>1.2386556481959713E-2</v>
      </c>
      <c r="Q52" s="36">
        <f t="shared" si="13"/>
        <v>2.4157230011448493E-2</v>
      </c>
      <c r="R52" s="36">
        <f t="shared" si="15"/>
        <v>0.25648161601710795</v>
      </c>
    </row>
    <row r="53" spans="1:18" x14ac:dyDescent="0.25">
      <c r="A53" s="15" t="s">
        <v>11</v>
      </c>
      <c r="B53" s="41">
        <f t="shared" si="14"/>
        <v>4.5885679847943998E-2</v>
      </c>
      <c r="C53" s="41">
        <f t="shared" si="13"/>
        <v>9.8400765930286155E-3</v>
      </c>
      <c r="D53" s="41">
        <f t="shared" si="13"/>
        <v>1.8909001527468088E-2</v>
      </c>
      <c r="E53" s="41">
        <f t="shared" si="13"/>
        <v>4.8178653892545747E-2</v>
      </c>
      <c r="F53" s="41">
        <f t="shared" si="13"/>
        <v>2.1346375143843497E-2</v>
      </c>
      <c r="G53" s="41">
        <f t="shared" si="13"/>
        <v>1.9797677394432507E-2</v>
      </c>
      <c r="H53" s="41">
        <f t="shared" si="13"/>
        <v>1.0582636899547811E-2</v>
      </c>
      <c r="I53" s="41">
        <f t="shared" si="13"/>
        <v>1.8843024254634619E-2</v>
      </c>
      <c r="J53" s="41">
        <f t="shared" si="13"/>
        <v>2.2165845283626247E-2</v>
      </c>
      <c r="K53" s="41">
        <f t="shared" si="13"/>
        <v>2.5134407594310265E-2</v>
      </c>
      <c r="L53" s="41">
        <f t="shared" si="13"/>
        <v>2.0831657096880372E-2</v>
      </c>
      <c r="M53" s="41">
        <f t="shared" si="13"/>
        <v>1.7389995915822961E-2</v>
      </c>
      <c r="N53" s="41">
        <f t="shared" si="13"/>
        <v>2.2395943376294105E-2</v>
      </c>
      <c r="O53" s="41">
        <f t="shared" si="13"/>
        <v>1.5567954811600193E-2</v>
      </c>
      <c r="P53" s="41">
        <f t="shared" si="13"/>
        <v>1.909380723055009E-2</v>
      </c>
      <c r="Q53" s="41">
        <f t="shared" si="13"/>
        <v>1.695231122499917E-2</v>
      </c>
      <c r="R53" s="37">
        <f t="shared" si="15"/>
        <v>0.41664271475592229</v>
      </c>
    </row>
    <row r="54" spans="1:18" ht="13.5" thickBot="1" x14ac:dyDescent="0.3">
      <c r="A54" s="16" t="s">
        <v>12</v>
      </c>
      <c r="B54" s="42">
        <f t="shared" si="14"/>
        <v>1.3755900202292649E-2</v>
      </c>
      <c r="C54" s="42">
        <f t="shared" si="13"/>
        <v>9.7556649372533364E-3</v>
      </c>
      <c r="D54" s="42">
        <f t="shared" si="13"/>
        <v>1.4623863686267622E-2</v>
      </c>
      <c r="E54" s="42">
        <f t="shared" si="13"/>
        <v>3.9473684210526314E-2</v>
      </c>
      <c r="F54" s="42">
        <f t="shared" si="13"/>
        <v>2.6898734177215191E-2</v>
      </c>
      <c r="G54" s="42">
        <f t="shared" si="13"/>
        <v>2.1855486173059768E-2</v>
      </c>
      <c r="H54" s="42">
        <f t="shared" si="13"/>
        <v>2.1110273401849133E-2</v>
      </c>
      <c r="I54" s="42">
        <f t="shared" si="13"/>
        <v>2.2694594489565928E-2</v>
      </c>
      <c r="J54" s="42">
        <f t="shared" si="13"/>
        <v>2.5990804422996543E-2</v>
      </c>
      <c r="K54" s="42">
        <f t="shared" si="13"/>
        <v>2.277693418762268E-2</v>
      </c>
      <c r="L54" s="42">
        <f t="shared" si="13"/>
        <v>2.0459154113557358E-2</v>
      </c>
      <c r="M54" s="42">
        <f t="shared" si="13"/>
        <v>1.3626202051027289E-2</v>
      </c>
      <c r="N54" s="42">
        <f t="shared" si="13"/>
        <v>1.9849466129879222E-2</v>
      </c>
      <c r="O54" s="42">
        <f t="shared" si="13"/>
        <v>1.4760400933681176E-2</v>
      </c>
      <c r="P54" s="42">
        <f t="shared" si="13"/>
        <v>2.3002503213585008E-2</v>
      </c>
      <c r="Q54" s="42">
        <f t="shared" si="13"/>
        <v>1.7326896369287744E-2</v>
      </c>
      <c r="R54" s="39">
        <f t="shared" si="15"/>
        <v>0.38305237131939762</v>
      </c>
    </row>
    <row r="55" spans="1:18" ht="13.5" thickBot="1" x14ac:dyDescent="0.3">
      <c r="A55" s="20" t="s">
        <v>13</v>
      </c>
      <c r="B55" s="36">
        <f t="shared" si="14"/>
        <v>4.0392006149116068E-2</v>
      </c>
      <c r="C55" s="36">
        <f t="shared" si="13"/>
        <v>9.8260130767241702E-3</v>
      </c>
      <c r="D55" s="36">
        <f t="shared" si="13"/>
        <v>1.8195120166806893E-2</v>
      </c>
      <c r="E55" s="36">
        <f t="shared" si="13"/>
        <v>4.6733538355416319E-2</v>
      </c>
      <c r="F55" s="36">
        <f t="shared" si="13"/>
        <v>2.2261731513770283E-2</v>
      </c>
      <c r="G55" s="36">
        <f t="shared" si="13"/>
        <v>2.0138464534411326E-2</v>
      </c>
      <c r="H55" s="36">
        <f t="shared" si="13"/>
        <v>1.2329019602680394E-2</v>
      </c>
      <c r="I55" s="36">
        <f t="shared" si="13"/>
        <v>1.9487486263825581E-2</v>
      </c>
      <c r="J55" s="36">
        <f t="shared" si="13"/>
        <v>2.2807867949077736E-2</v>
      </c>
      <c r="K55" s="36">
        <f t="shared" si="13"/>
        <v>2.4737472250629815E-2</v>
      </c>
      <c r="L55" s="36">
        <f t="shared" si="13"/>
        <v>2.0769057572825579E-2</v>
      </c>
      <c r="M55" s="36">
        <f t="shared" si="13"/>
        <v>1.6757678367035483E-2</v>
      </c>
      <c r="N55" s="36">
        <f t="shared" si="13"/>
        <v>2.1969452669226935E-2</v>
      </c>
      <c r="O55" s="36">
        <f t="shared" si="13"/>
        <v>1.5432984130991038E-2</v>
      </c>
      <c r="P55" s="36">
        <f t="shared" si="13"/>
        <v>1.9746655216054964E-2</v>
      </c>
      <c r="Q55" s="36">
        <f t="shared" si="13"/>
        <v>1.7015075878041078E-2</v>
      </c>
      <c r="R55" s="36">
        <f t="shared" si="15"/>
        <v>0.41089930822444276</v>
      </c>
    </row>
    <row r="56" spans="1:18" x14ac:dyDescent="0.25">
      <c r="A56" s="19" t="s">
        <v>14</v>
      </c>
      <c r="B56" s="41">
        <f t="shared" si="14"/>
        <v>8.6962957480664627E-3</v>
      </c>
      <c r="C56" s="41">
        <f t="shared" si="13"/>
        <v>2.5191381123584513E-3</v>
      </c>
      <c r="D56" s="41">
        <f t="shared" si="13"/>
        <v>7.5384240058550865E-3</v>
      </c>
      <c r="E56" s="41">
        <f t="shared" si="13"/>
        <v>2.5266955616358749E-2</v>
      </c>
      <c r="F56" s="41">
        <f t="shared" si="13"/>
        <v>7.8053964692684653E-3</v>
      </c>
      <c r="G56" s="41">
        <f t="shared" si="13"/>
        <v>8.283926604644623E-3</v>
      </c>
      <c r="H56" s="41">
        <f t="shared" si="13"/>
        <v>5.4966125527291321E-3</v>
      </c>
      <c r="I56" s="41">
        <f t="shared" si="13"/>
        <v>1.2597369576774611E-2</v>
      </c>
      <c r="J56" s="41">
        <f t="shared" si="13"/>
        <v>1.9653944485025564E-2</v>
      </c>
      <c r="K56" s="41">
        <f t="shared" si="13"/>
        <v>1.1797891154939667E-2</v>
      </c>
      <c r="L56" s="41">
        <f t="shared" si="13"/>
        <v>1.3994601292149748E-2</v>
      </c>
      <c r="M56" s="41">
        <f t="shared" si="13"/>
        <v>9.5464612631877537E-3</v>
      </c>
      <c r="N56" s="41">
        <f t="shared" si="13"/>
        <v>1.2849608783988243E-2</v>
      </c>
      <c r="O56" s="41">
        <f t="shared" si="13"/>
        <v>7.778406120293211E-3</v>
      </c>
      <c r="P56" s="41">
        <f t="shared" si="13"/>
        <v>8.353626257278984E-3</v>
      </c>
      <c r="Q56" s="41">
        <f t="shared" si="13"/>
        <v>8.8724157120507359E-3</v>
      </c>
      <c r="R56" s="37">
        <f t="shared" si="15"/>
        <v>0.18521259667690487</v>
      </c>
    </row>
    <row r="57" spans="1:18" x14ac:dyDescent="0.25">
      <c r="A57" s="15" t="s">
        <v>15</v>
      </c>
      <c r="B57" s="32">
        <f t="shared" si="14"/>
        <v>2.1765658074959532E-2</v>
      </c>
      <c r="C57" s="32">
        <f t="shared" si="13"/>
        <v>6.8975602622535284E-3</v>
      </c>
      <c r="D57" s="32">
        <f t="shared" si="13"/>
        <v>1.4693067389620449E-2</v>
      </c>
      <c r="E57" s="32">
        <f t="shared" si="13"/>
        <v>3.2348099906963426E-2</v>
      </c>
      <c r="F57" s="32">
        <f t="shared" si="13"/>
        <v>1.6614673599075678E-2</v>
      </c>
      <c r="G57" s="32">
        <f t="shared" si="13"/>
        <v>1.5979451743419557E-2</v>
      </c>
      <c r="H57" s="32">
        <f t="shared" si="13"/>
        <v>1.3647448374611272E-2</v>
      </c>
      <c r="I57" s="32">
        <f t="shared" si="13"/>
        <v>1.8937471030966518E-2</v>
      </c>
      <c r="J57" s="32">
        <f t="shared" si="13"/>
        <v>2.4455756525506335E-2</v>
      </c>
      <c r="K57" s="32">
        <f t="shared" si="13"/>
        <v>1.864930012263712E-2</v>
      </c>
      <c r="L57" s="32">
        <f t="shared" si="13"/>
        <v>1.7332281634008635E-2</v>
      </c>
      <c r="M57" s="32">
        <f t="shared" si="13"/>
        <v>1.6934973781396013E-2</v>
      </c>
      <c r="N57" s="32">
        <f t="shared" si="13"/>
        <v>2.1287694869685601E-2</v>
      </c>
      <c r="O57" s="32">
        <f t="shared" si="13"/>
        <v>1.2769635770696633E-2</v>
      </c>
      <c r="P57" s="32">
        <f t="shared" si="13"/>
        <v>1.6061452513966481E-2</v>
      </c>
      <c r="Q57" s="32">
        <f t="shared" si="13"/>
        <v>1.6628484154257349E-2</v>
      </c>
      <c r="R57" s="38">
        <f t="shared" si="15"/>
        <v>0.32613622213921056</v>
      </c>
    </row>
    <row r="58" spans="1:18" ht="13.5" thickBot="1" x14ac:dyDescent="0.3">
      <c r="A58" s="16" t="s">
        <v>16</v>
      </c>
      <c r="B58" s="42">
        <f t="shared" si="14"/>
        <v>2.2084721561161352E-2</v>
      </c>
      <c r="C58" s="42">
        <f t="shared" si="13"/>
        <v>9.7792679519418824E-3</v>
      </c>
      <c r="D58" s="42">
        <f t="shared" si="13"/>
        <v>1.4711307876775503E-2</v>
      </c>
      <c r="E58" s="42">
        <f t="shared" si="13"/>
        <v>2.1133481797936646E-2</v>
      </c>
      <c r="F58" s="42">
        <f t="shared" si="13"/>
        <v>1.4821078867722983E-2</v>
      </c>
      <c r="G58" s="42">
        <f t="shared" si="13"/>
        <v>1.7192228411034603E-2</v>
      </c>
      <c r="H58" s="42">
        <f t="shared" si="13"/>
        <v>1.1080929590824818E-2</v>
      </c>
      <c r="I58" s="42">
        <f t="shared" si="13"/>
        <v>1.4797441364605543E-2</v>
      </c>
      <c r="J58" s="42">
        <f t="shared" si="13"/>
        <v>1.8867924528301886E-2</v>
      </c>
      <c r="K58" s="42">
        <f t="shared" si="13"/>
        <v>3.1716571805658664E-2</v>
      </c>
      <c r="L58" s="42">
        <f t="shared" si="13"/>
        <v>1.3551868878672796E-2</v>
      </c>
      <c r="M58" s="42">
        <f t="shared" si="13"/>
        <v>1.0925297783387238E-2</v>
      </c>
      <c r="N58" s="42">
        <f t="shared" si="13"/>
        <v>1.6542468105029066E-2</v>
      </c>
      <c r="O58" s="42">
        <f t="shared" si="13"/>
        <v>8.5204375359815773E-3</v>
      </c>
      <c r="P58" s="42">
        <f t="shared" si="13"/>
        <v>1.4309091601019903E-2</v>
      </c>
      <c r="Q58" s="42">
        <f t="shared" si="13"/>
        <v>1.2156230067909803E-2</v>
      </c>
      <c r="R58" s="39">
        <f t="shared" si="15"/>
        <v>0.28400761542122799</v>
      </c>
    </row>
    <row r="59" spans="1:18" ht="13.5" thickBot="1" x14ac:dyDescent="0.3">
      <c r="A59" s="20" t="s">
        <v>17</v>
      </c>
      <c r="B59" s="36">
        <f t="shared" si="14"/>
        <v>1.4363654259881604E-2</v>
      </c>
      <c r="C59" s="36">
        <f t="shared" si="13"/>
        <v>4.844847065020759E-3</v>
      </c>
      <c r="D59" s="36">
        <f t="shared" si="13"/>
        <v>1.0650038627083103E-2</v>
      </c>
      <c r="E59" s="36">
        <f t="shared" si="13"/>
        <v>2.6672126672126671E-2</v>
      </c>
      <c r="F59" s="36">
        <f t="shared" si="13"/>
        <v>1.1387507644853351E-2</v>
      </c>
      <c r="G59" s="36">
        <f t="shared" si="13"/>
        <v>1.1844276033416371E-2</v>
      </c>
      <c r="H59" s="36">
        <f t="shared" si="13"/>
        <v>8.704520504342516E-3</v>
      </c>
      <c r="I59" s="36">
        <f t="shared" si="13"/>
        <v>1.4779467166399413E-2</v>
      </c>
      <c r="J59" s="36">
        <f t="shared" si="13"/>
        <v>2.0942009671400832E-2</v>
      </c>
      <c r="K59" s="36">
        <f t="shared" si="13"/>
        <v>1.6813983266823308E-2</v>
      </c>
      <c r="L59" s="36">
        <f t="shared" si="13"/>
        <v>1.4909862271751955E-2</v>
      </c>
      <c r="M59" s="36">
        <f t="shared" si="13"/>
        <v>1.1938176868125911E-2</v>
      </c>
      <c r="N59" s="36">
        <f t="shared" si="13"/>
        <v>1.5916287707435538E-2</v>
      </c>
      <c r="O59" s="36">
        <f t="shared" si="13"/>
        <v>9.3802364686720024E-3</v>
      </c>
      <c r="P59" s="36">
        <f t="shared" si="13"/>
        <v>1.1568444209683131E-2</v>
      </c>
      <c r="Q59" s="36">
        <f t="shared" si="13"/>
        <v>1.1705839147998531E-2</v>
      </c>
      <c r="R59" s="36">
        <f t="shared" si="15"/>
        <v>0.2395910963623325</v>
      </c>
    </row>
    <row r="60" spans="1:18" x14ac:dyDescent="0.25">
      <c r="A60" s="19" t="s">
        <v>18</v>
      </c>
      <c r="B60" s="41">
        <f t="shared" si="14"/>
        <v>8.3703627157176805E-3</v>
      </c>
      <c r="C60" s="41">
        <f t="shared" si="13"/>
        <v>-3.4330805492928879E-3</v>
      </c>
      <c r="D60" s="41">
        <f t="shared" si="13"/>
        <v>1.1568718186024989E-2</v>
      </c>
      <c r="E60" s="41">
        <f t="shared" si="13"/>
        <v>1.4841923350615025E-2</v>
      </c>
      <c r="F60" s="41">
        <f t="shared" si="13"/>
        <v>1.1544625863968747E-2</v>
      </c>
      <c r="G60" s="41">
        <f t="shared" si="13"/>
        <v>1.0472111504468596E-2</v>
      </c>
      <c r="H60" s="41">
        <f t="shared" si="13"/>
        <v>9.5305762446099562E-3</v>
      </c>
      <c r="I60" s="41">
        <f t="shared" si="13"/>
        <v>1.0314282247300084E-2</v>
      </c>
      <c r="J60" s="41">
        <f t="shared" si="13"/>
        <v>1.3956281527744415E-2</v>
      </c>
      <c r="K60" s="41">
        <f t="shared" si="13"/>
        <v>9.6657269432138537E-3</v>
      </c>
      <c r="L60" s="41">
        <f t="shared" si="13"/>
        <v>1.0324033881602102E-2</v>
      </c>
      <c r="M60" s="41">
        <f t="shared" si="13"/>
        <v>8.4535172670057359E-3</v>
      </c>
      <c r="N60" s="41">
        <f t="shared" si="13"/>
        <v>1.2481864449715588E-2</v>
      </c>
      <c r="O60" s="41">
        <f t="shared" si="13"/>
        <v>3.389059479131127E-3</v>
      </c>
      <c r="P60" s="41">
        <f t="shared" si="13"/>
        <v>8.5233712653579371E-3</v>
      </c>
      <c r="Q60" s="41">
        <f t="shared" si="13"/>
        <v>4.1807147673634526E-3</v>
      </c>
      <c r="R60" s="37">
        <f t="shared" si="15"/>
        <v>0.15418001446729357</v>
      </c>
    </row>
    <row r="61" spans="1:18" x14ac:dyDescent="0.25">
      <c r="A61" s="15" t="s">
        <v>19</v>
      </c>
      <c r="B61" s="32">
        <f t="shared" si="14"/>
        <v>5.4611385381624364E-3</v>
      </c>
      <c r="C61" s="32">
        <f t="shared" ref="C61:Q76" si="16">(D21-C21)/C21</f>
        <v>-9.0379768836360477E-3</v>
      </c>
      <c r="D61" s="32">
        <f t="shared" si="16"/>
        <v>6.0291151451372449E-3</v>
      </c>
      <c r="E61" s="32">
        <f t="shared" si="16"/>
        <v>1.1789831542702727E-2</v>
      </c>
      <c r="F61" s="32">
        <f t="shared" si="16"/>
        <v>8.0985612130610833E-3</v>
      </c>
      <c r="G61" s="32">
        <f t="shared" si="16"/>
        <v>7.64891889582087E-3</v>
      </c>
      <c r="H61" s="32">
        <f t="shared" si="16"/>
        <v>7.2303973538017895E-3</v>
      </c>
      <c r="I61" s="32">
        <f t="shared" si="16"/>
        <v>8.4836747152811399E-3</v>
      </c>
      <c r="J61" s="32">
        <f t="shared" si="16"/>
        <v>8.9550369473552372E-3</v>
      </c>
      <c r="K61" s="32">
        <f t="shared" si="16"/>
        <v>7.5514637426295642E-3</v>
      </c>
      <c r="L61" s="32">
        <f t="shared" si="16"/>
        <v>7.9260780287474328E-3</v>
      </c>
      <c r="M61" s="32">
        <f t="shared" si="16"/>
        <v>2.9539991036140649E-3</v>
      </c>
      <c r="N61" s="32">
        <f t="shared" si="16"/>
        <v>5.0781011964006421E-3</v>
      </c>
      <c r="O61" s="32">
        <f t="shared" si="16"/>
        <v>5.6587376972979525E-4</v>
      </c>
      <c r="P61" s="32">
        <f t="shared" si="16"/>
        <v>3.2519339917994709E-3</v>
      </c>
      <c r="Q61" s="32">
        <f t="shared" si="16"/>
        <v>2.9595329172538757E-3</v>
      </c>
      <c r="R61" s="38">
        <f t="shared" si="15"/>
        <v>8.8230154222552315E-2</v>
      </c>
    </row>
    <row r="62" spans="1:18" x14ac:dyDescent="0.25">
      <c r="A62" s="15" t="s">
        <v>68</v>
      </c>
      <c r="B62" s="32">
        <f t="shared" si="14"/>
        <v>4.1471495487261506E-3</v>
      </c>
      <c r="C62" s="32">
        <f t="shared" si="16"/>
        <v>-2.7078379393125733E-3</v>
      </c>
      <c r="D62" s="32">
        <f t="shared" si="16"/>
        <v>4.0613769893331816E-3</v>
      </c>
      <c r="E62" s="32">
        <f t="shared" si="16"/>
        <v>1.3475588278737885E-2</v>
      </c>
      <c r="F62" s="32">
        <f t="shared" si="16"/>
        <v>7.0405955357242958E-3</v>
      </c>
      <c r="G62" s="32">
        <f t="shared" si="16"/>
        <v>8.8394099638185366E-3</v>
      </c>
      <c r="H62" s="32">
        <f t="shared" si="16"/>
        <v>5.0872333616570472E-3</v>
      </c>
      <c r="I62" s="32">
        <f t="shared" si="16"/>
        <v>7.3671497584541059E-3</v>
      </c>
      <c r="J62" s="32">
        <f t="shared" si="16"/>
        <v>1.0670183431243256E-2</v>
      </c>
      <c r="K62" s="32">
        <f t="shared" si="16"/>
        <v>7.3870376361479563E-3</v>
      </c>
      <c r="L62" s="32">
        <f t="shared" si="16"/>
        <v>6.0803939410158971E-3</v>
      </c>
      <c r="M62" s="32">
        <f t="shared" si="16"/>
        <v>2.2450868774140003E-3</v>
      </c>
      <c r="N62" s="32">
        <f t="shared" si="16"/>
        <v>4.3739516317387516E-3</v>
      </c>
      <c r="O62" s="32">
        <f t="shared" si="16"/>
        <v>-1.1310064900746254E-3</v>
      </c>
      <c r="P62" s="32">
        <f t="shared" si="16"/>
        <v>2.9629943174001843E-3</v>
      </c>
      <c r="Q62" s="32">
        <f t="shared" si="16"/>
        <v>9.9178087973074208E-4</v>
      </c>
      <c r="R62" s="38">
        <f t="shared" si="15"/>
        <v>8.3891237290071974E-2</v>
      </c>
    </row>
    <row r="63" spans="1:18" x14ac:dyDescent="0.25">
      <c r="A63" s="15" t="s">
        <v>20</v>
      </c>
      <c r="B63" s="32">
        <f t="shared" si="14"/>
        <v>1.0483964563426051E-2</v>
      </c>
      <c r="C63" s="32">
        <f t="shared" si="16"/>
        <v>5.0280755487493618E-3</v>
      </c>
      <c r="D63" s="32">
        <f t="shared" si="16"/>
        <v>9.7899789217055638E-3</v>
      </c>
      <c r="E63" s="32">
        <f t="shared" si="16"/>
        <v>1.6145866079849105E-2</v>
      </c>
      <c r="F63" s="32">
        <f t="shared" si="16"/>
        <v>8.7861500575430948E-3</v>
      </c>
      <c r="G63" s="32">
        <f t="shared" si="16"/>
        <v>1.1064905114145169E-2</v>
      </c>
      <c r="H63" s="32">
        <f t="shared" si="16"/>
        <v>9.1845524805571396E-3</v>
      </c>
      <c r="I63" s="32">
        <f t="shared" si="16"/>
        <v>9.8583760128880225E-3</v>
      </c>
      <c r="J63" s="32">
        <f t="shared" si="16"/>
        <v>1.2405057263268173E-2</v>
      </c>
      <c r="K63" s="32">
        <f t="shared" si="16"/>
        <v>1.0159924741298213E-2</v>
      </c>
      <c r="L63" s="32">
        <f t="shared" si="16"/>
        <v>9.0100577388712976E-3</v>
      </c>
      <c r="M63" s="32">
        <f t="shared" si="16"/>
        <v>5.9876785343455086E-3</v>
      </c>
      <c r="N63" s="32">
        <f t="shared" si="16"/>
        <v>1.0424670573528905E-2</v>
      </c>
      <c r="O63" s="32">
        <f t="shared" si="16"/>
        <v>4.4151363130774295E-3</v>
      </c>
      <c r="P63" s="32">
        <f t="shared" si="16"/>
        <v>6.780044070286457E-3</v>
      </c>
      <c r="Q63" s="32">
        <f t="shared" si="16"/>
        <v>5.8252427184466021E-3</v>
      </c>
      <c r="R63" s="38">
        <f t="shared" si="15"/>
        <v>0.1556088565644061</v>
      </c>
    </row>
    <row r="64" spans="1:18" x14ac:dyDescent="0.25">
      <c r="A64" s="15" t="s">
        <v>21</v>
      </c>
      <c r="B64" s="32">
        <f t="shared" si="14"/>
        <v>1.4539959704499663E-2</v>
      </c>
      <c r="C64" s="32">
        <f t="shared" si="16"/>
        <v>3.7070135372190777E-3</v>
      </c>
      <c r="D64" s="32">
        <f t="shared" si="16"/>
        <v>7.6504534212695798E-3</v>
      </c>
      <c r="E64" s="32">
        <f t="shared" si="16"/>
        <v>1.4677487973295808E-2</v>
      </c>
      <c r="F64" s="32">
        <f t="shared" si="16"/>
        <v>8.6275015723016879E-3</v>
      </c>
      <c r="G64" s="32">
        <f t="shared" si="16"/>
        <v>1.0216480670226713E-2</v>
      </c>
      <c r="H64" s="32">
        <f t="shared" si="16"/>
        <v>5.8399936693835563E-3</v>
      </c>
      <c r="I64" s="32">
        <f t="shared" si="16"/>
        <v>9.5194637630990966E-3</v>
      </c>
      <c r="J64" s="32">
        <f t="shared" si="16"/>
        <v>1.3793855889275081E-2</v>
      </c>
      <c r="K64" s="32">
        <f t="shared" si="16"/>
        <v>1.3421683783285161E-2</v>
      </c>
      <c r="L64" s="32">
        <f t="shared" si="16"/>
        <v>1.4776157895535295E-2</v>
      </c>
      <c r="M64" s="32">
        <f t="shared" si="16"/>
        <v>1.2049453588674111E-2</v>
      </c>
      <c r="N64" s="32">
        <f t="shared" si="16"/>
        <v>1.3353619805899818E-2</v>
      </c>
      <c r="O64" s="32">
        <f t="shared" si="16"/>
        <v>7.1573300680748096E-3</v>
      </c>
      <c r="P64" s="32">
        <f t="shared" si="16"/>
        <v>1.0276153534417878E-2</v>
      </c>
      <c r="Q64" s="32">
        <f t="shared" si="16"/>
        <v>7.8507779146729326E-3</v>
      </c>
      <c r="R64" s="38">
        <f t="shared" si="15"/>
        <v>0.18116185359301545</v>
      </c>
    </row>
    <row r="65" spans="1:18" ht="13.5" thickBot="1" x14ac:dyDescent="0.3">
      <c r="A65" s="16" t="s">
        <v>22</v>
      </c>
      <c r="B65" s="42">
        <f t="shared" si="14"/>
        <v>3.9421953033683989E-3</v>
      </c>
      <c r="C65" s="42">
        <f t="shared" si="16"/>
        <v>1.4923635439929722E-3</v>
      </c>
      <c r="D65" s="42">
        <f t="shared" si="16"/>
        <v>7.3238781678679381E-3</v>
      </c>
      <c r="E65" s="42">
        <f t="shared" si="16"/>
        <v>2.0185700047211878E-2</v>
      </c>
      <c r="F65" s="42">
        <f t="shared" si="16"/>
        <v>1.2176184452740156E-2</v>
      </c>
      <c r="G65" s="42">
        <f t="shared" si="16"/>
        <v>1.2121150544080144E-2</v>
      </c>
      <c r="H65" s="42">
        <f t="shared" si="16"/>
        <v>1.0891824606488918E-2</v>
      </c>
      <c r="I65" s="42">
        <f t="shared" si="16"/>
        <v>1.3654283472855284E-2</v>
      </c>
      <c r="J65" s="42">
        <f t="shared" si="16"/>
        <v>1.5410086602139583E-2</v>
      </c>
      <c r="K65" s="42">
        <f t="shared" si="16"/>
        <v>1.3053671526015687E-2</v>
      </c>
      <c r="L65" s="42">
        <f t="shared" si="16"/>
        <v>1.315213043561075E-2</v>
      </c>
      <c r="M65" s="42">
        <f t="shared" si="16"/>
        <v>1.0781797843640431E-2</v>
      </c>
      <c r="N65" s="42">
        <f t="shared" si="16"/>
        <v>1.3726401934343904E-2</v>
      </c>
      <c r="O65" s="42">
        <f t="shared" si="16"/>
        <v>8.6692475643542558E-3</v>
      </c>
      <c r="P65" s="42">
        <f t="shared" si="16"/>
        <v>9.0312957590199267E-3</v>
      </c>
      <c r="Q65" s="42">
        <f t="shared" si="16"/>
        <v>9.0676377271416211E-3</v>
      </c>
      <c r="R65" s="39">
        <f t="shared" si="15"/>
        <v>0.18956540218892784</v>
      </c>
    </row>
    <row r="66" spans="1:18" ht="13.5" thickBot="1" x14ac:dyDescent="0.3">
      <c r="A66" s="20" t="s">
        <v>23</v>
      </c>
      <c r="B66" s="36">
        <f t="shared" si="14"/>
        <v>7.4076278479191932E-3</v>
      </c>
      <c r="C66" s="36">
        <f t="shared" si="16"/>
        <v>-7.1389887253212541E-5</v>
      </c>
      <c r="D66" s="36">
        <f t="shared" si="16"/>
        <v>7.4078450778082231E-3</v>
      </c>
      <c r="E66" s="36">
        <f t="shared" si="16"/>
        <v>1.5679374389051808E-2</v>
      </c>
      <c r="F66" s="36">
        <f t="shared" si="16"/>
        <v>9.3692254388666463E-3</v>
      </c>
      <c r="G66" s="36">
        <f t="shared" si="16"/>
        <v>1.0271507234630878E-2</v>
      </c>
      <c r="H66" s="36">
        <f t="shared" si="16"/>
        <v>8.0270115308657703E-3</v>
      </c>
      <c r="I66" s="36">
        <f t="shared" si="16"/>
        <v>1.0062707591621199E-2</v>
      </c>
      <c r="J66" s="36">
        <f t="shared" si="16"/>
        <v>1.2720152020763811E-2</v>
      </c>
      <c r="K66" s="36">
        <f t="shared" si="16"/>
        <v>1.0407108320423606E-2</v>
      </c>
      <c r="L66" s="36">
        <f t="shared" si="16"/>
        <v>1.0243298147238069E-2</v>
      </c>
      <c r="M66" s="36">
        <f t="shared" si="16"/>
        <v>7.155667144906743E-3</v>
      </c>
      <c r="N66" s="36">
        <f t="shared" si="16"/>
        <v>1.0000623230470629E-2</v>
      </c>
      <c r="O66" s="36">
        <f t="shared" si="16"/>
        <v>4.1761704847222683E-3</v>
      </c>
      <c r="P66" s="36">
        <f t="shared" si="16"/>
        <v>6.8472106395119168E-3</v>
      </c>
      <c r="Q66" s="36">
        <f t="shared" si="16"/>
        <v>5.4492349274161906E-3</v>
      </c>
      <c r="R66" s="36">
        <f t="shared" si="15"/>
        <v>0.1439539918607852</v>
      </c>
    </row>
    <row r="67" spans="1:18" ht="13.5" thickBot="1" x14ac:dyDescent="0.3">
      <c r="A67" s="20" t="s">
        <v>24</v>
      </c>
      <c r="B67" s="36">
        <f t="shared" si="14"/>
        <v>8.6815114537050087E-3</v>
      </c>
      <c r="C67" s="36">
        <f t="shared" si="16"/>
        <v>-3.3724743467682216E-3</v>
      </c>
      <c r="D67" s="36">
        <f t="shared" si="16"/>
        <v>7.0310111748921574E-3</v>
      </c>
      <c r="E67" s="36">
        <f t="shared" si="16"/>
        <v>1.7345183486238532E-2</v>
      </c>
      <c r="F67" s="36">
        <f t="shared" si="16"/>
        <v>1.031090187237358E-2</v>
      </c>
      <c r="G67" s="36">
        <f t="shared" si="16"/>
        <v>7.2973837710122811E-3</v>
      </c>
      <c r="H67" s="36">
        <f t="shared" si="16"/>
        <v>7.8268482886404821E-3</v>
      </c>
      <c r="I67" s="36">
        <f t="shared" si="16"/>
        <v>1.0614698953884446E-2</v>
      </c>
      <c r="J67" s="36">
        <f t="shared" si="16"/>
        <v>1.6128645337725997E-2</v>
      </c>
      <c r="K67" s="36">
        <f t="shared" si="16"/>
        <v>7.999276012402223E-3</v>
      </c>
      <c r="L67" s="36">
        <f t="shared" si="16"/>
        <v>1.0192012678535879E-2</v>
      </c>
      <c r="M67" s="36">
        <f t="shared" si="16"/>
        <v>8.0875761229095185E-3</v>
      </c>
      <c r="N67" s="36">
        <f t="shared" si="16"/>
        <v>1.0452881537842344E-2</v>
      </c>
      <c r="O67" s="36">
        <f t="shared" si="16"/>
        <v>3.7289652974826638E-3</v>
      </c>
      <c r="P67" s="36">
        <f t="shared" si="16"/>
        <v>7.736351782913509E-3</v>
      </c>
      <c r="Q67" s="36">
        <f t="shared" si="16"/>
        <v>5.9217977662933824E-3</v>
      </c>
      <c r="R67" s="36">
        <f t="shared" si="15"/>
        <v>0.14481990345339771</v>
      </c>
    </row>
    <row r="68" spans="1:18" x14ac:dyDescent="0.25">
      <c r="A68" s="19" t="s">
        <v>25</v>
      </c>
      <c r="B68" s="41">
        <f t="shared" si="14"/>
        <v>1.9902340906985668E-2</v>
      </c>
      <c r="C68" s="41">
        <f t="shared" si="16"/>
        <v>1.1547493934322006E-2</v>
      </c>
      <c r="D68" s="41">
        <f t="shared" si="16"/>
        <v>1.695676154073086E-2</v>
      </c>
      <c r="E68" s="41">
        <f t="shared" si="16"/>
        <v>2.7621870467301506E-2</v>
      </c>
      <c r="F68" s="41">
        <f t="shared" si="16"/>
        <v>1.8324639459957041E-2</v>
      </c>
      <c r="G68" s="41">
        <f t="shared" si="16"/>
        <v>2.0212612091408736E-2</v>
      </c>
      <c r="H68" s="41">
        <f t="shared" si="16"/>
        <v>1.6740504459802706E-2</v>
      </c>
      <c r="I68" s="41">
        <f t="shared" si="16"/>
        <v>1.8149706025888314E-2</v>
      </c>
      <c r="J68" s="41">
        <f t="shared" si="16"/>
        <v>2.396603670227335E-2</v>
      </c>
      <c r="K68" s="41">
        <f t="shared" si="16"/>
        <v>2.0362444830814497E-2</v>
      </c>
      <c r="L68" s="41">
        <f t="shared" si="16"/>
        <v>2.1223143384561612E-2</v>
      </c>
      <c r="M68" s="41">
        <f t="shared" si="16"/>
        <v>2.0044066998951806E-2</v>
      </c>
      <c r="N68" s="41">
        <f t="shared" si="16"/>
        <v>2.081410955456757E-2</v>
      </c>
      <c r="O68" s="41">
        <f t="shared" si="16"/>
        <v>1.1648331330313396E-2</v>
      </c>
      <c r="P68" s="41">
        <f t="shared" si="16"/>
        <v>1.4905520525551596E-2</v>
      </c>
      <c r="Q68" s="41">
        <f t="shared" si="16"/>
        <v>1.4496523435545996E-2</v>
      </c>
      <c r="R68" s="37">
        <f t="shared" si="15"/>
        <v>0.34187299024732365</v>
      </c>
    </row>
    <row r="69" spans="1:18" x14ac:dyDescent="0.25">
      <c r="A69" s="15" t="s">
        <v>26</v>
      </c>
      <c r="B69" s="32">
        <f t="shared" si="14"/>
        <v>3.44716161720608E-2</v>
      </c>
      <c r="C69" s="32">
        <f t="shared" si="16"/>
        <v>1.569313425376398E-2</v>
      </c>
      <c r="D69" s="32">
        <f t="shared" si="16"/>
        <v>1.9460948936536639E-2</v>
      </c>
      <c r="E69" s="32">
        <f t="shared" si="16"/>
        <v>3.6055168752187082E-2</v>
      </c>
      <c r="F69" s="32">
        <f t="shared" si="16"/>
        <v>1.9065699211516289E-2</v>
      </c>
      <c r="G69" s="32">
        <f t="shared" si="16"/>
        <v>2.1314772909095066E-2</v>
      </c>
      <c r="H69" s="32">
        <f t="shared" si="16"/>
        <v>1.8262591900450969E-2</v>
      </c>
      <c r="I69" s="32">
        <f t="shared" si="16"/>
        <v>1.9946150887411397E-2</v>
      </c>
      <c r="J69" s="32">
        <f t="shared" si="16"/>
        <v>2.5234349746794525E-2</v>
      </c>
      <c r="K69" s="32">
        <f t="shared" si="16"/>
        <v>1.7929208004035649E-2</v>
      </c>
      <c r="L69" s="32">
        <f t="shared" si="16"/>
        <v>2.1092733692622188E-2</v>
      </c>
      <c r="M69" s="32">
        <f t="shared" si="16"/>
        <v>1.8129240351462572E-2</v>
      </c>
      <c r="N69" s="32">
        <f t="shared" si="16"/>
        <v>2.0666573976602379E-2</v>
      </c>
      <c r="O69" s="32">
        <f t="shared" si="16"/>
        <v>1.1783021162734128E-2</v>
      </c>
      <c r="P69" s="32">
        <f t="shared" si="16"/>
        <v>1.4078818302463793E-2</v>
      </c>
      <c r="Q69" s="32">
        <f t="shared" si="16"/>
        <v>1.5950687529634897E-2</v>
      </c>
      <c r="R69" s="38">
        <f t="shared" si="15"/>
        <v>0.38470685554751316</v>
      </c>
    </row>
    <row r="70" spans="1:18" ht="13.5" thickBot="1" x14ac:dyDescent="0.3">
      <c r="A70" s="16" t="s">
        <v>27</v>
      </c>
      <c r="B70" s="42">
        <f t="shared" si="14"/>
        <v>1.0977145942055065E-2</v>
      </c>
      <c r="C70" s="42">
        <f t="shared" si="16"/>
        <v>9.0067639729441082E-3</v>
      </c>
      <c r="D70" s="42">
        <f t="shared" si="16"/>
        <v>8.996930459019864E-3</v>
      </c>
      <c r="E70" s="42">
        <f t="shared" si="16"/>
        <v>1.5210853905867544E-2</v>
      </c>
      <c r="F70" s="42">
        <f t="shared" si="16"/>
        <v>9.0242138256466774E-3</v>
      </c>
      <c r="G70" s="42">
        <f t="shared" si="16"/>
        <v>8.8410991636798091E-3</v>
      </c>
      <c r="H70" s="42">
        <f t="shared" si="16"/>
        <v>1.0320092034919131E-2</v>
      </c>
      <c r="I70" s="42">
        <f t="shared" si="16"/>
        <v>1.3932147761144044E-2</v>
      </c>
      <c r="J70" s="42">
        <f t="shared" si="16"/>
        <v>1.1263418662262593E-2</v>
      </c>
      <c r="K70" s="42">
        <f t="shared" si="16"/>
        <v>6.1405800888424357E-3</v>
      </c>
      <c r="L70" s="42">
        <f t="shared" si="16"/>
        <v>9.2520451889365023E-3</v>
      </c>
      <c r="M70" s="42">
        <f t="shared" si="16"/>
        <v>8.6204123645019139E-3</v>
      </c>
      <c r="N70" s="42">
        <f t="shared" si="16"/>
        <v>1.49567879580317E-2</v>
      </c>
      <c r="O70" s="42">
        <f t="shared" si="16"/>
        <v>-2.1680387104882799E-3</v>
      </c>
      <c r="P70" s="42">
        <f t="shared" si="16"/>
        <v>8.6280190194287874E-3</v>
      </c>
      <c r="Q70" s="42">
        <f t="shared" si="16"/>
        <v>1.0895694795666698E-2</v>
      </c>
      <c r="R70" s="39">
        <f t="shared" si="15"/>
        <v>0.16537700197948532</v>
      </c>
    </row>
    <row r="71" spans="1:18" ht="13.5" thickBot="1" x14ac:dyDescent="0.3">
      <c r="A71" s="20" t="s">
        <v>28</v>
      </c>
      <c r="B71" s="36">
        <f t="shared" si="14"/>
        <v>2.4767322185456114E-2</v>
      </c>
      <c r="C71" s="36">
        <f t="shared" si="16"/>
        <v>1.2953703603710624E-2</v>
      </c>
      <c r="D71" s="36">
        <f t="shared" si="16"/>
        <v>1.683928847476239E-2</v>
      </c>
      <c r="E71" s="36">
        <f t="shared" si="16"/>
        <v>2.9425024638805596E-2</v>
      </c>
      <c r="F71" s="36">
        <f t="shared" si="16"/>
        <v>1.7273602248827461E-2</v>
      </c>
      <c r="G71" s="36">
        <f t="shared" si="16"/>
        <v>1.9027738147085766E-2</v>
      </c>
      <c r="H71" s="36">
        <f t="shared" si="16"/>
        <v>1.6476552598225603E-2</v>
      </c>
      <c r="I71" s="36">
        <f t="shared" si="16"/>
        <v>1.833111020897369E-2</v>
      </c>
      <c r="J71" s="36">
        <f t="shared" si="16"/>
        <v>2.2699552463349929E-2</v>
      </c>
      <c r="K71" s="36">
        <f t="shared" si="16"/>
        <v>1.7267462365192211E-2</v>
      </c>
      <c r="L71" s="36">
        <f t="shared" si="16"/>
        <v>1.9483333561421998E-2</v>
      </c>
      <c r="M71" s="36">
        <f t="shared" si="16"/>
        <v>1.7607524476025128E-2</v>
      </c>
      <c r="N71" s="36">
        <f t="shared" si="16"/>
        <v>1.9941165865648869E-2</v>
      </c>
      <c r="O71" s="36">
        <f t="shared" si="16"/>
        <v>9.8122903679177774E-3</v>
      </c>
      <c r="P71" s="36">
        <f t="shared" si="16"/>
        <v>1.3687401272253768E-2</v>
      </c>
      <c r="Q71" s="36">
        <f t="shared" si="16"/>
        <v>1.4656581141865598E-2</v>
      </c>
      <c r="R71" s="36">
        <f t="shared" si="15"/>
        <v>0.33307510983720851</v>
      </c>
    </row>
    <row r="72" spans="1:18" x14ac:dyDescent="0.25">
      <c r="A72" s="21" t="s">
        <v>29</v>
      </c>
      <c r="B72" s="41">
        <f t="shared" si="14"/>
        <v>2.1881413726789378E-2</v>
      </c>
      <c r="C72" s="41">
        <f t="shared" si="16"/>
        <v>9.963152151566429E-3</v>
      </c>
      <c r="D72" s="41">
        <f t="shared" si="16"/>
        <v>1.6645005715359443E-2</v>
      </c>
      <c r="E72" s="41">
        <f t="shared" si="16"/>
        <v>2.9772356220928442E-2</v>
      </c>
      <c r="F72" s="41">
        <f t="shared" si="16"/>
        <v>1.9862696121688929E-2</v>
      </c>
      <c r="G72" s="41">
        <f t="shared" si="16"/>
        <v>1.9842491970610235E-2</v>
      </c>
      <c r="H72" s="41">
        <f t="shared" si="16"/>
        <v>1.8406672418751796E-2</v>
      </c>
      <c r="I72" s="41">
        <f t="shared" si="16"/>
        <v>2.0375600112962439E-2</v>
      </c>
      <c r="J72" s="41">
        <f t="shared" si="16"/>
        <v>2.3165382007389674E-2</v>
      </c>
      <c r="K72" s="41">
        <f t="shared" si="16"/>
        <v>2.0815018191162746E-2</v>
      </c>
      <c r="L72" s="41">
        <f t="shared" si="16"/>
        <v>2.1397530340770576E-2</v>
      </c>
      <c r="M72" s="41">
        <f t="shared" si="16"/>
        <v>1.8056582480445189E-2</v>
      </c>
      <c r="N72" s="41">
        <f t="shared" si="16"/>
        <v>2.0348355694863856E-2</v>
      </c>
      <c r="O72" s="41">
        <f t="shared" si="16"/>
        <v>1.6583416583416583E-2</v>
      </c>
      <c r="P72" s="41">
        <f t="shared" si="16"/>
        <v>1.8646816037735849E-2</v>
      </c>
      <c r="Q72" s="41">
        <f t="shared" si="16"/>
        <v>-0.49728673757325809</v>
      </c>
      <c r="R72" s="37">
        <f t="shared" si="15"/>
        <v>-0.32629809790074177</v>
      </c>
    </row>
    <row r="73" spans="1:18" x14ac:dyDescent="0.25">
      <c r="A73" s="15" t="s">
        <v>30</v>
      </c>
      <c r="B73" s="32">
        <f t="shared" si="14"/>
        <v>2.0373067896738692E-2</v>
      </c>
      <c r="C73" s="32">
        <f t="shared" si="16"/>
        <v>-1.5921483097055617E-2</v>
      </c>
      <c r="D73" s="32">
        <f t="shared" si="16"/>
        <v>1.5191811734364926E-2</v>
      </c>
      <c r="E73" s="32">
        <f t="shared" si="16"/>
        <v>3.6518080419164052E-2</v>
      </c>
      <c r="F73" s="32">
        <f t="shared" si="16"/>
        <v>1.6964730211006012E-2</v>
      </c>
      <c r="G73" s="32">
        <f t="shared" si="16"/>
        <v>2.1558216598885373E-2</v>
      </c>
      <c r="H73" s="32">
        <f t="shared" si="16"/>
        <v>2.2891055532005086E-2</v>
      </c>
      <c r="I73" s="32">
        <f t="shared" si="16"/>
        <v>1.9513865114686751E-2</v>
      </c>
      <c r="J73" s="32">
        <f t="shared" si="16"/>
        <v>2.1968117069032553E-2</v>
      </c>
      <c r="K73" s="32">
        <f t="shared" si="16"/>
        <v>2.1789883268482489E-2</v>
      </c>
      <c r="L73" s="32">
        <f t="shared" si="16"/>
        <v>2.0952864517220952E-2</v>
      </c>
      <c r="M73" s="32">
        <f t="shared" si="16"/>
        <v>1.9909487260248993E-2</v>
      </c>
      <c r="N73" s="32">
        <f t="shared" si="16"/>
        <v>2.0804889148950002E-2</v>
      </c>
      <c r="O73" s="32">
        <f t="shared" si="16"/>
        <v>1.1782689000700593E-2</v>
      </c>
      <c r="P73" s="32">
        <f t="shared" si="16"/>
        <v>1.7247891224977968E-2</v>
      </c>
      <c r="Q73" s="32">
        <f t="shared" si="16"/>
        <v>1.5609529702970297E-2</v>
      </c>
      <c r="R73" s="38">
        <f t="shared" si="15"/>
        <v>0.32817431415392084</v>
      </c>
    </row>
    <row r="74" spans="1:18" x14ac:dyDescent="0.25">
      <c r="A74" s="22" t="s">
        <v>31</v>
      </c>
      <c r="B74" s="32">
        <f t="shared" si="14"/>
        <v>1.4211416557327812E-2</v>
      </c>
      <c r="C74" s="32">
        <f t="shared" si="16"/>
        <v>1.1237881480096013E-2</v>
      </c>
      <c r="D74" s="32">
        <f t="shared" si="16"/>
        <v>1.9204981581097118E-2</v>
      </c>
      <c r="E74" s="32">
        <f t="shared" si="16"/>
        <v>2.6964083175803403E-2</v>
      </c>
      <c r="F74" s="32">
        <f t="shared" si="16"/>
        <v>2.1234611533250868E-2</v>
      </c>
      <c r="G74" s="32">
        <f t="shared" si="16"/>
        <v>2.144196106705119E-2</v>
      </c>
      <c r="H74" s="32">
        <f t="shared" si="16"/>
        <v>1.8987252424580374E-2</v>
      </c>
      <c r="I74" s="32">
        <f t="shared" si="16"/>
        <v>2.215233714776537E-2</v>
      </c>
      <c r="J74" s="32">
        <f t="shared" si="16"/>
        <v>2.2309266613355742E-2</v>
      </c>
      <c r="K74" s="32">
        <f t="shared" si="16"/>
        <v>2.1146273880705849E-2</v>
      </c>
      <c r="L74" s="32">
        <f t="shared" si="16"/>
        <v>2.0968035106852589E-2</v>
      </c>
      <c r="M74" s="32">
        <f t="shared" si="16"/>
        <v>1.6887724608008952E-2</v>
      </c>
      <c r="N74" s="32">
        <f t="shared" si="16"/>
        <v>2.2372287875945727E-2</v>
      </c>
      <c r="O74" s="32">
        <f t="shared" si="16"/>
        <v>1.6757589842698827E-2</v>
      </c>
      <c r="P74" s="32">
        <f t="shared" si="16"/>
        <v>1.9982195274529619E-2</v>
      </c>
      <c r="Q74" s="32">
        <f t="shared" si="16"/>
        <v>1.7066698118771009E-2</v>
      </c>
      <c r="R74" s="38">
        <f t="shared" si="15"/>
        <v>0.36315781153669835</v>
      </c>
    </row>
    <row r="75" spans="1:18" ht="13.5" thickBot="1" x14ac:dyDescent="0.3">
      <c r="A75" s="23" t="s">
        <v>32</v>
      </c>
      <c r="B75" s="42">
        <f t="shared" si="14"/>
        <v>1.3116715758468336E-2</v>
      </c>
      <c r="C75" s="42">
        <f t="shared" si="16"/>
        <v>-4.0884931631308772E-3</v>
      </c>
      <c r="D75" s="42">
        <f t="shared" si="16"/>
        <v>1.4505314053733521E-2</v>
      </c>
      <c r="E75" s="42">
        <f t="shared" si="16"/>
        <v>1.9693359111550738E-2</v>
      </c>
      <c r="F75" s="42">
        <f t="shared" si="16"/>
        <v>1.7372900039684291E-2</v>
      </c>
      <c r="G75" s="42">
        <f t="shared" si="16"/>
        <v>1.6166081567199758E-2</v>
      </c>
      <c r="H75" s="42">
        <f t="shared" si="16"/>
        <v>1.2838010748102022E-2</v>
      </c>
      <c r="I75" s="42">
        <f t="shared" si="16"/>
        <v>1.5117699077778246E-2</v>
      </c>
      <c r="J75" s="42">
        <f t="shared" si="16"/>
        <v>1.6012610968223678E-2</v>
      </c>
      <c r="K75" s="42">
        <f t="shared" si="16"/>
        <v>1.9965703086722197E-2</v>
      </c>
      <c r="L75" s="42">
        <f t="shared" si="16"/>
        <v>1.8293903366558586E-2</v>
      </c>
      <c r="M75" s="42">
        <f t="shared" si="16"/>
        <v>1.5960374243258118E-2</v>
      </c>
      <c r="N75" s="42">
        <f t="shared" si="16"/>
        <v>1.7063921993499459E-2</v>
      </c>
      <c r="O75" s="42">
        <f t="shared" si="16"/>
        <v>9.9676621647327365E-3</v>
      </c>
      <c r="P75" s="42">
        <f t="shared" si="16"/>
        <v>1.325950201529363E-2</v>
      </c>
      <c r="Q75" s="42">
        <f t="shared" si="16"/>
        <v>1.1115654857057884E-2</v>
      </c>
      <c r="R75" s="39">
        <f t="shared" si="15"/>
        <v>0.25174889543446244</v>
      </c>
    </row>
    <row r="76" spans="1:18" ht="13.5" thickBot="1" x14ac:dyDescent="0.3">
      <c r="A76" s="24" t="s">
        <v>29</v>
      </c>
      <c r="B76" s="36">
        <f t="shared" si="14"/>
        <v>1.8059645226038493E-2</v>
      </c>
      <c r="C76" s="36">
        <f t="shared" si="16"/>
        <v>2.2918449351728141E-3</v>
      </c>
      <c r="D76" s="36">
        <f t="shared" si="16"/>
        <v>1.6879933299050909E-2</v>
      </c>
      <c r="E76" s="36">
        <f t="shared" si="16"/>
        <v>2.9428804289123027E-2</v>
      </c>
      <c r="F76" s="36">
        <f t="shared" si="16"/>
        <v>1.931588385669045E-2</v>
      </c>
      <c r="G76" s="36">
        <f t="shared" si="16"/>
        <v>2.0390975192071944E-2</v>
      </c>
      <c r="H76" s="36">
        <f t="shared" si="16"/>
        <v>1.9112252384446075E-2</v>
      </c>
      <c r="I76" s="36">
        <f t="shared" si="16"/>
        <v>2.0175659623483676E-2</v>
      </c>
      <c r="J76" s="36">
        <f t="shared" si="16"/>
        <v>2.1827532064287353E-2</v>
      </c>
      <c r="K76" s="36">
        <f t="shared" si="16"/>
        <v>2.1076393834626058E-2</v>
      </c>
      <c r="L76" s="36">
        <f t="shared" si="16"/>
        <v>2.081889044825079E-2</v>
      </c>
      <c r="M76" s="36">
        <f t="shared" si="16"/>
        <v>1.7918000405815586E-2</v>
      </c>
      <c r="N76" s="36">
        <f t="shared" si="16"/>
        <v>2.0775702151202526E-2</v>
      </c>
      <c r="O76" s="36">
        <f t="shared" si="16"/>
        <v>1.4745559394714714E-2</v>
      </c>
      <c r="P76" s="36">
        <f t="shared" si="16"/>
        <v>1.8171964040954666E-2</v>
      </c>
      <c r="Q76" s="36">
        <f t="shared" si="16"/>
        <v>-0.14843972999035679</v>
      </c>
      <c r="R76" s="36">
        <f t="shared" si="15"/>
        <v>0.12467523204988436</v>
      </c>
    </row>
    <row r="77" spans="1:18" ht="13.5" thickBot="1" x14ac:dyDescent="0.3">
      <c r="A77" s="24" t="s">
        <v>33</v>
      </c>
      <c r="B77" s="36">
        <f t="shared" si="14"/>
        <v>1.6202455735296321E-2</v>
      </c>
      <c r="C77" s="36">
        <f t="shared" ref="C77:Q77" si="17">(D37-C37)/C37</f>
        <v>2.9299935144755842E-3</v>
      </c>
      <c r="D77" s="36">
        <f t="shared" si="17"/>
        <v>1.2561282441741962E-2</v>
      </c>
      <c r="E77" s="36">
        <f t="shared" si="17"/>
        <v>2.6141641136736601E-2</v>
      </c>
      <c r="F77" s="36">
        <f t="shared" si="17"/>
        <v>1.4627582762217685E-2</v>
      </c>
      <c r="G77" s="36">
        <f t="shared" si="17"/>
        <v>1.4503770779473029E-2</v>
      </c>
      <c r="H77" s="36">
        <f t="shared" si="17"/>
        <v>1.2551316034149438E-2</v>
      </c>
      <c r="I77" s="36">
        <f t="shared" si="17"/>
        <v>1.5678586797299825E-2</v>
      </c>
      <c r="J77" s="36">
        <f t="shared" si="17"/>
        <v>1.8659646675168829E-2</v>
      </c>
      <c r="K77" s="36">
        <f t="shared" si="17"/>
        <v>1.633591690828055E-2</v>
      </c>
      <c r="L77" s="36">
        <f t="shared" si="17"/>
        <v>1.5787602644736054E-2</v>
      </c>
      <c r="M77" s="36">
        <f t="shared" si="17"/>
        <v>1.2770936023236531E-2</v>
      </c>
      <c r="N77" s="36">
        <f t="shared" si="17"/>
        <v>1.5776684400012859E-2</v>
      </c>
      <c r="O77" s="36">
        <f t="shared" si="17"/>
        <v>9.2628166616972908E-3</v>
      </c>
      <c r="P77" s="36">
        <f t="shared" si="17"/>
        <v>1.257838833581563E-2</v>
      </c>
      <c r="Q77" s="36">
        <f t="shared" si="17"/>
        <v>-5.289351527051075E-3</v>
      </c>
      <c r="R77" s="36">
        <f t="shared" si="15"/>
        <v>0.23288226563319891</v>
      </c>
    </row>
    <row r="78" spans="1:18" x14ac:dyDescent="0.25">
      <c r="A78" s="13" t="s">
        <v>34</v>
      </c>
      <c r="D78" s="12"/>
      <c r="P78" s="12"/>
    </row>
    <row r="79" spans="1:18" x14ac:dyDescent="0.25">
      <c r="A79" s="13" t="s">
        <v>35</v>
      </c>
      <c r="D79" s="12"/>
      <c r="P79" s="12"/>
    </row>
  </sheetData>
  <mergeCells count="2">
    <mergeCell ref="B3:R3"/>
    <mergeCell ref="B43:R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2026-AF5E-45FB-87F4-E6267B8AB8A8}">
  <sheetPr>
    <tabColor theme="9" tint="0.59999389629810485"/>
  </sheetPr>
  <dimension ref="A1:R79"/>
  <sheetViews>
    <sheetView zoomScale="130" zoomScaleNormal="130" workbookViewId="0"/>
  </sheetViews>
  <sheetFormatPr defaultColWidth="9.140625" defaultRowHeight="12.75" x14ac:dyDescent="0.25"/>
  <cols>
    <col min="1" max="1" width="20.28515625" style="13" customWidth="1"/>
    <col min="2" max="16384" width="9.140625" style="2"/>
  </cols>
  <sheetData>
    <row r="1" spans="1:18" ht="18.75" x14ac:dyDescent="0.25">
      <c r="A1" s="1" t="s">
        <v>76</v>
      </c>
      <c r="B1" s="4"/>
      <c r="C1" s="4"/>
      <c r="D1" s="4"/>
      <c r="E1" s="4"/>
      <c r="F1" s="4"/>
      <c r="M1" s="5"/>
      <c r="N1" s="4"/>
      <c r="O1" s="4"/>
      <c r="P1" s="4"/>
      <c r="Q1" s="4"/>
    </row>
    <row r="2" spans="1:18" ht="9.9499999999999993" customHeight="1" thickBot="1" x14ac:dyDescent="0.3">
      <c r="B2" s="6"/>
      <c r="N2" s="6"/>
    </row>
    <row r="3" spans="1:18" ht="15.75" customHeight="1" thickBot="1" x14ac:dyDescent="0.3">
      <c r="B3" s="46" t="s">
        <v>36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3.5" thickBot="1" x14ac:dyDescent="0.3">
      <c r="A4" s="18" t="s">
        <v>1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  <c r="R4" s="17">
        <v>2025</v>
      </c>
    </row>
    <row r="5" spans="1:18" s="6" customFormat="1" ht="13.5" thickBot="1" x14ac:dyDescent="0.3">
      <c r="A5" s="20" t="s">
        <v>2</v>
      </c>
      <c r="B5" s="11">
        <f>'Male Voters'!B5+'Female Voters'!B5</f>
        <v>223538</v>
      </c>
      <c r="C5" s="11">
        <f>'Male Voters'!C5+'Female Voters'!C5</f>
        <v>230671</v>
      </c>
      <c r="D5" s="11">
        <f>'Male Voters'!D5+'Female Voters'!D5</f>
        <v>234515</v>
      </c>
      <c r="E5" s="11">
        <f>'Male Voters'!E5+'Female Voters'!E5</f>
        <v>239257</v>
      </c>
      <c r="F5" s="11">
        <f>'Male Voters'!F5+'Female Voters'!F5</f>
        <v>251687</v>
      </c>
      <c r="G5" s="11">
        <f>'Male Voters'!G5+'Female Voters'!G5</f>
        <v>257521</v>
      </c>
      <c r="H5" s="11">
        <f>'Male Voters'!H5+'Female Voters'!H5</f>
        <v>263268</v>
      </c>
      <c r="I5" s="11">
        <f>'Male Voters'!I5+'Female Voters'!I5</f>
        <v>269910</v>
      </c>
      <c r="J5" s="11">
        <f>'Male Voters'!J5+'Female Voters'!J5</f>
        <v>276938</v>
      </c>
      <c r="K5" s="11">
        <f>'Male Voters'!K5+'Female Voters'!K5</f>
        <v>283790</v>
      </c>
      <c r="L5" s="11">
        <f>'Male Voters'!L5+'Female Voters'!L5</f>
        <v>290907</v>
      </c>
      <c r="M5" s="11">
        <f>'Male Voters'!M5+'Female Voters'!M5</f>
        <v>297596</v>
      </c>
      <c r="N5" s="11">
        <f>'Male Voters'!N5+'Female Voters'!N5</f>
        <v>303055</v>
      </c>
      <c r="O5" s="11">
        <f>'Male Voters'!O5+'Female Voters'!O5</f>
        <v>309517</v>
      </c>
      <c r="P5" s="11">
        <f>'Male Voters'!P5+'Female Voters'!P5</f>
        <v>314384</v>
      </c>
      <c r="Q5" s="11">
        <f>'Male Voters'!Q5+'Female Voters'!Q5</f>
        <v>320441</v>
      </c>
      <c r="R5" s="11">
        <f>'Male Voters'!R5+'Female Voters'!R5</f>
        <v>333143</v>
      </c>
    </row>
    <row r="6" spans="1:18" x14ac:dyDescent="0.25">
      <c r="A6" s="21" t="s">
        <v>6</v>
      </c>
      <c r="B6" s="7">
        <f>'Male Voters'!B6+'Female Voters'!B6</f>
        <v>196149</v>
      </c>
      <c r="C6" s="7">
        <f>'Male Voters'!C6+'Female Voters'!C6</f>
        <v>198542</v>
      </c>
      <c r="D6" s="7">
        <f>'Male Voters'!D6+'Female Voters'!D6</f>
        <v>201111</v>
      </c>
      <c r="E6" s="7">
        <f>'Male Voters'!E6+'Female Voters'!E6</f>
        <v>204461</v>
      </c>
      <c r="F6" s="7">
        <f>'Male Voters'!F6+'Female Voters'!F6</f>
        <v>208057</v>
      </c>
      <c r="G6" s="7">
        <f>'Male Voters'!G6+'Female Voters'!G6</f>
        <v>212095</v>
      </c>
      <c r="H6" s="7">
        <f>'Male Voters'!H6+'Female Voters'!H6</f>
        <v>215824</v>
      </c>
      <c r="I6" s="7">
        <f>'Male Voters'!I6+'Female Voters'!I6</f>
        <v>220188</v>
      </c>
      <c r="J6" s="7">
        <f>'Male Voters'!J6+'Female Voters'!J6</f>
        <v>232940</v>
      </c>
      <c r="K6" s="7">
        <f>'Male Voters'!K6+'Female Voters'!K6</f>
        <v>237330</v>
      </c>
      <c r="L6" s="7">
        <f>'Male Voters'!L6+'Female Voters'!L6</f>
        <v>241536</v>
      </c>
      <c r="M6" s="7">
        <f>'Male Voters'!M6+'Female Voters'!M6</f>
        <v>246360</v>
      </c>
      <c r="N6" s="7">
        <f>'Male Voters'!N6+'Female Voters'!N6</f>
        <v>250073</v>
      </c>
      <c r="O6" s="7">
        <f>'Male Voters'!O6+'Female Voters'!O6</f>
        <v>254438</v>
      </c>
      <c r="P6" s="7">
        <f>'Male Voters'!P6+'Female Voters'!P6</f>
        <v>257637</v>
      </c>
      <c r="Q6" s="7">
        <f>'Male Voters'!Q6+'Female Voters'!Q6</f>
        <v>261397</v>
      </c>
      <c r="R6" s="7">
        <f>'Male Voters'!R6+'Female Voters'!R6</f>
        <v>269264</v>
      </c>
    </row>
    <row r="7" spans="1:18" x14ac:dyDescent="0.25">
      <c r="A7" s="15" t="s">
        <v>7</v>
      </c>
      <c r="B7" s="9">
        <f>'Male Voters'!B7+'Female Voters'!B7</f>
        <v>57795</v>
      </c>
      <c r="C7" s="9">
        <f>'Male Voters'!C7+'Female Voters'!C7</f>
        <v>58254</v>
      </c>
      <c r="D7" s="9">
        <f>'Male Voters'!D7+'Female Voters'!D7</f>
        <v>57169</v>
      </c>
      <c r="E7" s="9">
        <f>'Male Voters'!E7+'Female Voters'!E7</f>
        <v>57537</v>
      </c>
      <c r="F7" s="9">
        <f>'Male Voters'!F7+'Female Voters'!F7</f>
        <v>58333</v>
      </c>
      <c r="G7" s="9">
        <f>'Male Voters'!G7+'Female Voters'!G7</f>
        <v>58774</v>
      </c>
      <c r="H7" s="9">
        <f>'Male Voters'!H7+'Female Voters'!H7</f>
        <v>59181</v>
      </c>
      <c r="I7" s="9">
        <f>'Male Voters'!I7+'Female Voters'!I7</f>
        <v>59597</v>
      </c>
      <c r="J7" s="9">
        <f>'Male Voters'!J7+'Female Voters'!J7</f>
        <v>60169</v>
      </c>
      <c r="K7" s="9">
        <f>'Male Voters'!K7+'Female Voters'!K7</f>
        <v>60981</v>
      </c>
      <c r="L7" s="9">
        <f>'Male Voters'!L7+'Female Voters'!L7</f>
        <v>61566</v>
      </c>
      <c r="M7" s="9">
        <f>'Male Voters'!M7+'Female Voters'!M7</f>
        <v>62022</v>
      </c>
      <c r="N7" s="9">
        <f>'Male Voters'!N7+'Female Voters'!N7</f>
        <v>62260</v>
      </c>
      <c r="O7" s="9">
        <f>'Male Voters'!O7+'Female Voters'!O7</f>
        <v>62667</v>
      </c>
      <c r="P7" s="9">
        <f>'Male Voters'!P7+'Female Voters'!P7</f>
        <v>62774</v>
      </c>
      <c r="Q7" s="9">
        <f>'Male Voters'!Q7+'Female Voters'!Q7</f>
        <v>63078</v>
      </c>
      <c r="R7" s="9">
        <f>'Male Voters'!R7+'Female Voters'!R7</f>
        <v>63392</v>
      </c>
    </row>
    <row r="8" spans="1:18" x14ac:dyDescent="0.25">
      <c r="A8" s="15" t="s">
        <v>8</v>
      </c>
      <c r="B8" s="9">
        <f>'Male Voters'!B8+'Female Voters'!B8</f>
        <v>58403</v>
      </c>
      <c r="C8" s="9">
        <f>'Male Voters'!C8+'Female Voters'!C8</f>
        <v>58394</v>
      </c>
      <c r="D8" s="9">
        <f>'Male Voters'!D8+'Female Voters'!D8</f>
        <v>56589</v>
      </c>
      <c r="E8" s="9">
        <f>'Male Voters'!E8+'Female Voters'!E8</f>
        <v>56970</v>
      </c>
      <c r="F8" s="9">
        <f>'Male Voters'!F8+'Female Voters'!F8</f>
        <v>57820</v>
      </c>
      <c r="G8" s="9">
        <f>'Male Voters'!G8+'Female Voters'!G8</f>
        <v>58348</v>
      </c>
      <c r="H8" s="9">
        <f>'Male Voters'!H8+'Female Voters'!H8</f>
        <v>58787</v>
      </c>
      <c r="I8" s="9">
        <f>'Male Voters'!I8+'Female Voters'!I8</f>
        <v>59362</v>
      </c>
      <c r="J8" s="9">
        <f>'Male Voters'!J8+'Female Voters'!J8</f>
        <v>60039</v>
      </c>
      <c r="K8" s="9">
        <f>'Male Voters'!K8+'Female Voters'!K8</f>
        <v>60647</v>
      </c>
      <c r="L8" s="9">
        <f>'Male Voters'!L8+'Female Voters'!L8</f>
        <v>61112</v>
      </c>
      <c r="M8" s="9">
        <f>'Male Voters'!M8+'Female Voters'!M8</f>
        <v>61664</v>
      </c>
      <c r="N8" s="9">
        <f>'Male Voters'!N8+'Female Voters'!N8</f>
        <v>61933</v>
      </c>
      <c r="O8" s="9">
        <f>'Male Voters'!O8+'Female Voters'!O8</f>
        <v>62444</v>
      </c>
      <c r="P8" s="9">
        <f>'Male Voters'!P8+'Female Voters'!P8</f>
        <v>62427</v>
      </c>
      <c r="Q8" s="9">
        <f>'Male Voters'!Q8+'Female Voters'!Q8</f>
        <v>62601</v>
      </c>
      <c r="R8" s="9">
        <f>'Male Voters'!R8+'Female Voters'!R8</f>
        <v>62929</v>
      </c>
    </row>
    <row r="9" spans="1:18" x14ac:dyDescent="0.25">
      <c r="A9" s="15" t="s">
        <v>9</v>
      </c>
      <c r="B9" s="9">
        <f>'Male Voters'!B9+'Female Voters'!B9</f>
        <v>46409</v>
      </c>
      <c r="C9" s="9">
        <f>'Male Voters'!C9+'Female Voters'!C9</f>
        <v>46707</v>
      </c>
      <c r="D9" s="9">
        <f>'Male Voters'!D9+'Female Voters'!D9</f>
        <v>46194</v>
      </c>
      <c r="E9" s="9">
        <f>'Male Voters'!E9+'Female Voters'!E9</f>
        <v>46691</v>
      </c>
      <c r="F9" s="9">
        <f>'Male Voters'!F9+'Female Voters'!F9</f>
        <v>47508</v>
      </c>
      <c r="G9" s="9">
        <f>'Male Voters'!G9+'Female Voters'!G9</f>
        <v>47960</v>
      </c>
      <c r="H9" s="9">
        <f>'Male Voters'!H9+'Female Voters'!H9</f>
        <v>48427</v>
      </c>
      <c r="I9" s="9">
        <f>'Male Voters'!I9+'Female Voters'!I9</f>
        <v>48800</v>
      </c>
      <c r="J9" s="9">
        <f>'Male Voters'!J9+'Female Voters'!J9</f>
        <v>49084</v>
      </c>
      <c r="K9" s="9">
        <f>'Male Voters'!K9+'Female Voters'!K9</f>
        <v>49605</v>
      </c>
      <c r="L9" s="9">
        <f>'Male Voters'!L9+'Female Voters'!L9</f>
        <v>50147</v>
      </c>
      <c r="M9" s="9">
        <f>'Male Voters'!M9+'Female Voters'!M9</f>
        <v>50484</v>
      </c>
      <c r="N9" s="9">
        <f>'Male Voters'!N9+'Female Voters'!N9</f>
        <v>50677</v>
      </c>
      <c r="O9" s="9">
        <f>'Male Voters'!O9+'Female Voters'!O9</f>
        <v>50894</v>
      </c>
      <c r="P9" s="9">
        <f>'Male Voters'!P9+'Female Voters'!P9</f>
        <v>50951</v>
      </c>
      <c r="Q9" s="9">
        <f>'Male Voters'!Q9+'Female Voters'!Q9</f>
        <v>51186</v>
      </c>
      <c r="R9" s="9">
        <f>'Male Voters'!R9+'Female Voters'!R9</f>
        <v>51423</v>
      </c>
    </row>
    <row r="10" spans="1:18" x14ac:dyDescent="0.25">
      <c r="A10" s="15" t="s">
        <v>10</v>
      </c>
      <c r="B10" s="9">
        <f>'Male Voters'!B10+'Female Voters'!B10</f>
        <v>71337</v>
      </c>
      <c r="C10" s="9">
        <f>'Male Voters'!C10+'Female Voters'!C10</f>
        <v>71569</v>
      </c>
      <c r="D10" s="9">
        <f>'Male Voters'!D10+'Female Voters'!D10</f>
        <v>71674</v>
      </c>
      <c r="E10" s="9">
        <f>'Male Voters'!E10+'Female Voters'!E10</f>
        <v>72619</v>
      </c>
      <c r="F10" s="9">
        <f>'Male Voters'!F10+'Female Voters'!F10</f>
        <v>73817</v>
      </c>
      <c r="G10" s="9">
        <f>'Male Voters'!G10+'Female Voters'!G10</f>
        <v>74760</v>
      </c>
      <c r="H10" s="9">
        <f>'Male Voters'!H10+'Female Voters'!H10</f>
        <v>75527</v>
      </c>
      <c r="I10" s="9">
        <f>'Male Voters'!I10+'Female Voters'!I10</f>
        <v>76485</v>
      </c>
      <c r="J10" s="9">
        <f>'Male Voters'!J10+'Female Voters'!J10</f>
        <v>77352</v>
      </c>
      <c r="K10" s="9">
        <f>'Male Voters'!K10+'Female Voters'!K10</f>
        <v>78183</v>
      </c>
      <c r="L10" s="9">
        <f>'Male Voters'!L10+'Female Voters'!L10</f>
        <v>79690</v>
      </c>
      <c r="M10" s="9">
        <f>'Male Voters'!M10+'Female Voters'!M10</f>
        <v>80565</v>
      </c>
      <c r="N10" s="9">
        <f>'Male Voters'!N10+'Female Voters'!N10</f>
        <v>81128</v>
      </c>
      <c r="O10" s="9">
        <f>'Male Voters'!O10+'Female Voters'!O10</f>
        <v>81959</v>
      </c>
      <c r="P10" s="9">
        <f>'Male Voters'!P10+'Female Voters'!P10</f>
        <v>82231</v>
      </c>
      <c r="Q10" s="9">
        <f>'Male Voters'!Q10+'Female Voters'!Q10</f>
        <v>82789</v>
      </c>
      <c r="R10" s="9">
        <f>'Male Voters'!R10+'Female Voters'!R10</f>
        <v>83625</v>
      </c>
    </row>
    <row r="11" spans="1:18" ht="13.5" thickBot="1" x14ac:dyDescent="0.3">
      <c r="A11" s="15" t="s">
        <v>67</v>
      </c>
      <c r="B11" s="31">
        <f>'Male Voters'!B11+'Female Voters'!B11</f>
        <v>97352</v>
      </c>
      <c r="C11" s="31">
        <f>'Male Voters'!C11+'Female Voters'!C11</f>
        <v>99645</v>
      </c>
      <c r="D11" s="31">
        <f>'Male Voters'!D11+'Female Voters'!D11</f>
        <v>102118</v>
      </c>
      <c r="E11" s="31">
        <f>'Male Voters'!E11+'Female Voters'!E11</f>
        <v>104513</v>
      </c>
      <c r="F11" s="31">
        <f>'Male Voters'!F11+'Female Voters'!F11</f>
        <v>107252</v>
      </c>
      <c r="G11" s="31">
        <f>'Male Voters'!G11+'Female Voters'!G11</f>
        <v>110004</v>
      </c>
      <c r="H11" s="31">
        <f>'Male Voters'!H11+'Female Voters'!H11</f>
        <v>112730</v>
      </c>
      <c r="I11" s="31">
        <f>'Male Voters'!I11+'Female Voters'!I11</f>
        <v>115663</v>
      </c>
      <c r="J11" s="31">
        <f>'Male Voters'!J11+'Female Voters'!J11</f>
        <v>110104</v>
      </c>
      <c r="K11" s="31">
        <f>'Male Voters'!K11+'Female Voters'!K11</f>
        <v>112814</v>
      </c>
      <c r="L11" s="31">
        <f>'Male Voters'!L11+'Female Voters'!L11</f>
        <v>115430</v>
      </c>
      <c r="M11" s="31">
        <f>'Male Voters'!M11+'Female Voters'!M11</f>
        <v>117874</v>
      </c>
      <c r="N11" s="31">
        <f>'Male Voters'!N11+'Female Voters'!N11</f>
        <v>120021</v>
      </c>
      <c r="O11" s="31">
        <f>'Male Voters'!O11+'Female Voters'!O11</f>
        <v>122673</v>
      </c>
      <c r="P11" s="31">
        <f>'Male Voters'!P11+'Female Voters'!P11</f>
        <v>124799</v>
      </c>
      <c r="Q11" s="31">
        <f>'Male Voters'!Q11+'Female Voters'!Q11</f>
        <v>127603</v>
      </c>
      <c r="R11" s="31">
        <f>'Male Voters'!R11+'Female Voters'!R11</f>
        <v>132890</v>
      </c>
    </row>
    <row r="12" spans="1:18" s="6" customFormat="1" ht="13.5" thickBot="1" x14ac:dyDescent="0.3">
      <c r="A12" s="20" t="s">
        <v>5</v>
      </c>
      <c r="B12" s="11">
        <f>'Male Voters'!B12+'Female Voters'!B12</f>
        <v>527445</v>
      </c>
      <c r="C12" s="11">
        <f>'Male Voters'!C12+'Female Voters'!C12</f>
        <v>533111</v>
      </c>
      <c r="D12" s="11">
        <f>'Male Voters'!D12+'Female Voters'!D12</f>
        <v>534855</v>
      </c>
      <c r="E12" s="11">
        <f>'Male Voters'!E12+'Female Voters'!E12</f>
        <v>542791</v>
      </c>
      <c r="F12" s="11">
        <f>'Male Voters'!F12+'Female Voters'!F12</f>
        <v>552787</v>
      </c>
      <c r="G12" s="11">
        <f>'Male Voters'!G12+'Female Voters'!G12</f>
        <v>561941</v>
      </c>
      <c r="H12" s="11">
        <f>'Male Voters'!H12+'Female Voters'!H12</f>
        <v>570476</v>
      </c>
      <c r="I12" s="11">
        <f>'Male Voters'!I12+'Female Voters'!I12</f>
        <v>580095</v>
      </c>
      <c r="J12" s="11">
        <f>'Male Voters'!J12+'Female Voters'!J12</f>
        <v>589688</v>
      </c>
      <c r="K12" s="11">
        <f>'Male Voters'!K12+'Female Voters'!K12</f>
        <v>599560</v>
      </c>
      <c r="L12" s="11">
        <f>'Male Voters'!L12+'Female Voters'!L12</f>
        <v>609481</v>
      </c>
      <c r="M12" s="11">
        <f>'Male Voters'!M12+'Female Voters'!M12</f>
        <v>618969</v>
      </c>
      <c r="N12" s="11">
        <f>'Male Voters'!N12+'Female Voters'!N12</f>
        <v>626092</v>
      </c>
      <c r="O12" s="11">
        <f>'Male Voters'!O12+'Female Voters'!O12</f>
        <v>635075</v>
      </c>
      <c r="P12" s="11">
        <f>'Male Voters'!P12+'Female Voters'!P12</f>
        <v>640819</v>
      </c>
      <c r="Q12" s="11">
        <f>'Male Voters'!Q12+'Female Voters'!Q12</f>
        <v>648654</v>
      </c>
      <c r="R12" s="11">
        <f>'Male Voters'!R12+'Female Voters'!R12</f>
        <v>663523</v>
      </c>
    </row>
    <row r="13" spans="1:18" x14ac:dyDescent="0.25">
      <c r="A13" s="15" t="s">
        <v>11</v>
      </c>
      <c r="B13" s="7">
        <f>'Male Voters'!B13+'Female Voters'!B13</f>
        <v>212898</v>
      </c>
      <c r="C13" s="7">
        <f>'Male Voters'!C13+'Female Voters'!C13</f>
        <v>221085</v>
      </c>
      <c r="D13" s="7">
        <f>'Male Voters'!D13+'Female Voters'!D13</f>
        <v>224301</v>
      </c>
      <c r="E13" s="7">
        <f>'Male Voters'!E13+'Female Voters'!E13</f>
        <v>228602</v>
      </c>
      <c r="F13" s="7">
        <f>'Male Voters'!F13+'Female Voters'!F13</f>
        <v>239031</v>
      </c>
      <c r="G13" s="7">
        <f>'Male Voters'!G13+'Female Voters'!G13</f>
        <v>244320</v>
      </c>
      <c r="H13" s="7">
        <f>'Male Voters'!H13+'Female Voters'!H13</f>
        <v>249139</v>
      </c>
      <c r="I13" s="7">
        <f>'Male Voters'!I13+'Female Voters'!I13</f>
        <v>252919</v>
      </c>
      <c r="J13" s="7">
        <f>'Male Voters'!J13+'Female Voters'!J13</f>
        <v>257693</v>
      </c>
      <c r="K13" s="7">
        <f>'Male Voters'!K13+'Female Voters'!K13</f>
        <v>263056</v>
      </c>
      <c r="L13" s="7">
        <f>'Male Voters'!L13+'Female Voters'!L13</f>
        <v>268966</v>
      </c>
      <c r="M13" s="7">
        <f>'Male Voters'!M13+'Female Voters'!M13</f>
        <v>274174</v>
      </c>
      <c r="N13" s="7">
        <f>'Male Voters'!N13+'Female Voters'!N13</f>
        <v>278589</v>
      </c>
      <c r="O13" s="7">
        <f>'Male Voters'!O13+'Female Voters'!O13</f>
        <v>284534</v>
      </c>
      <c r="P13" s="7">
        <f>'Male Voters'!P13+'Female Voters'!P13</f>
        <v>288664</v>
      </c>
      <c r="Q13" s="7">
        <f>'Male Voters'!Q13+'Female Voters'!Q13</f>
        <v>293861</v>
      </c>
      <c r="R13" s="7">
        <f>'Male Voters'!R13+'Female Voters'!R13</f>
        <v>301280</v>
      </c>
    </row>
    <row r="14" spans="1:18" ht="13.5" thickBot="1" x14ac:dyDescent="0.3">
      <c r="A14" s="16" t="s">
        <v>12</v>
      </c>
      <c r="B14" s="31">
        <f>'Male Voters'!B14+'Female Voters'!B14</f>
        <v>42769</v>
      </c>
      <c r="C14" s="31">
        <f>'Male Voters'!C14+'Female Voters'!C14</f>
        <v>43439</v>
      </c>
      <c r="D14" s="31">
        <f>'Male Voters'!D14+'Female Voters'!D14</f>
        <v>44156</v>
      </c>
      <c r="E14" s="31">
        <f>'Male Voters'!E14+'Female Voters'!E14</f>
        <v>44934</v>
      </c>
      <c r="F14" s="31">
        <f>'Male Voters'!F14+'Female Voters'!F14</f>
        <v>46536</v>
      </c>
      <c r="G14" s="31">
        <f>'Male Voters'!G14+'Female Voters'!G14</f>
        <v>47840</v>
      </c>
      <c r="H14" s="31">
        <f>'Male Voters'!H14+'Female Voters'!H14</f>
        <v>48963</v>
      </c>
      <c r="I14" s="31">
        <f>'Male Voters'!I14+'Female Voters'!I14</f>
        <v>50183</v>
      </c>
      <c r="J14" s="31">
        <f>'Male Voters'!J14+'Female Voters'!J14</f>
        <v>51304</v>
      </c>
      <c r="K14" s="31">
        <f>'Male Voters'!K14+'Female Voters'!K14</f>
        <v>52588</v>
      </c>
      <c r="L14" s="31">
        <f>'Male Voters'!L14+'Female Voters'!L14</f>
        <v>53730</v>
      </c>
      <c r="M14" s="31">
        <f>'Male Voters'!M14+'Female Voters'!M14</f>
        <v>54843</v>
      </c>
      <c r="N14" s="31">
        <f>'Male Voters'!N14+'Female Voters'!N14</f>
        <v>55652</v>
      </c>
      <c r="O14" s="31">
        <f>'Male Voters'!O14+'Female Voters'!O14</f>
        <v>56729</v>
      </c>
      <c r="P14" s="31">
        <f>'Male Voters'!P14+'Female Voters'!P14</f>
        <v>57556</v>
      </c>
      <c r="Q14" s="31">
        <f>'Male Voters'!Q14+'Female Voters'!Q14</f>
        <v>58770</v>
      </c>
      <c r="R14" s="31">
        <f>'Male Voters'!R14+'Female Voters'!R14</f>
        <v>60550</v>
      </c>
    </row>
    <row r="15" spans="1:18" ht="13.5" thickBot="1" x14ac:dyDescent="0.3">
      <c r="A15" s="20" t="s">
        <v>13</v>
      </c>
      <c r="B15" s="11">
        <f>'Male Voters'!B15+'Female Voters'!B15</f>
        <v>255667</v>
      </c>
      <c r="C15" s="11">
        <f>'Male Voters'!C15+'Female Voters'!C15</f>
        <v>264524</v>
      </c>
      <c r="D15" s="11">
        <f>'Male Voters'!D15+'Female Voters'!D15</f>
        <v>268457</v>
      </c>
      <c r="E15" s="11">
        <f>'Male Voters'!E15+'Female Voters'!E15</f>
        <v>273536</v>
      </c>
      <c r="F15" s="11">
        <f>'Male Voters'!F15+'Female Voters'!F15</f>
        <v>285567</v>
      </c>
      <c r="G15" s="11">
        <f>'Male Voters'!G15+'Female Voters'!G15</f>
        <v>292160</v>
      </c>
      <c r="H15" s="11">
        <f>'Male Voters'!H15+'Female Voters'!H15</f>
        <v>298102</v>
      </c>
      <c r="I15" s="11">
        <f>'Male Voters'!I15+'Female Voters'!I15</f>
        <v>303102</v>
      </c>
      <c r="J15" s="11">
        <f>'Male Voters'!J15+'Female Voters'!J15</f>
        <v>308997</v>
      </c>
      <c r="K15" s="11">
        <f>'Male Voters'!K15+'Female Voters'!K15</f>
        <v>315644</v>
      </c>
      <c r="L15" s="11">
        <f>'Male Voters'!L15+'Female Voters'!L15</f>
        <v>322696</v>
      </c>
      <c r="M15" s="11">
        <f>'Male Voters'!M15+'Female Voters'!M15</f>
        <v>329017</v>
      </c>
      <c r="N15" s="11">
        <f>'Male Voters'!N15+'Female Voters'!N15</f>
        <v>334241</v>
      </c>
      <c r="O15" s="11">
        <f>'Male Voters'!O15+'Female Voters'!O15</f>
        <v>341263</v>
      </c>
      <c r="P15" s="11">
        <f>'Male Voters'!P15+'Female Voters'!P15</f>
        <v>346220</v>
      </c>
      <c r="Q15" s="11">
        <f>'Male Voters'!Q15+'Female Voters'!Q15</f>
        <v>352631</v>
      </c>
      <c r="R15" s="11">
        <f>'Male Voters'!R15+'Female Voters'!R15</f>
        <v>361830</v>
      </c>
    </row>
    <row r="16" spans="1:18" x14ac:dyDescent="0.25">
      <c r="A16" s="21" t="s">
        <v>14</v>
      </c>
      <c r="B16" s="7">
        <f>'Male Voters'!B16+'Female Voters'!B16</f>
        <v>158005</v>
      </c>
      <c r="C16" s="7">
        <f>'Male Voters'!C16+'Female Voters'!C16</f>
        <v>159349</v>
      </c>
      <c r="D16" s="7">
        <f>'Male Voters'!D16+'Female Voters'!D16</f>
        <v>160091</v>
      </c>
      <c r="E16" s="7">
        <f>'Male Voters'!E16+'Female Voters'!E16</f>
        <v>161237</v>
      </c>
      <c r="F16" s="7">
        <f>'Male Voters'!F16+'Female Voters'!F16</f>
        <v>165018</v>
      </c>
      <c r="G16" s="7">
        <f>'Male Voters'!G16+'Female Voters'!G16</f>
        <v>166859</v>
      </c>
      <c r="H16" s="7">
        <f>'Male Voters'!H16+'Female Voters'!H16</f>
        <v>168359</v>
      </c>
      <c r="I16" s="7">
        <f>'Male Voters'!I16+'Female Voters'!I16</f>
        <v>170352</v>
      </c>
      <c r="J16" s="7">
        <f>'Male Voters'!J16+'Female Voters'!J16</f>
        <v>172555</v>
      </c>
      <c r="K16" s="7">
        <f>'Male Voters'!K16+'Female Voters'!K16</f>
        <v>175613</v>
      </c>
      <c r="L16" s="7">
        <f>'Male Voters'!L16+'Female Voters'!L16</f>
        <v>177554</v>
      </c>
      <c r="M16" s="7">
        <f>'Male Voters'!M16+'Female Voters'!M16</f>
        <v>179747</v>
      </c>
      <c r="N16" s="7">
        <f>'Male Voters'!N16+'Female Voters'!N16</f>
        <v>181153</v>
      </c>
      <c r="O16" s="7">
        <f>'Male Voters'!O16+'Female Voters'!O16</f>
        <v>183425</v>
      </c>
      <c r="P16" s="7">
        <f>'Male Voters'!P16+'Female Voters'!P16</f>
        <v>184723</v>
      </c>
      <c r="Q16" s="7">
        <f>'Male Voters'!Q16+'Female Voters'!Q16</f>
        <v>186301</v>
      </c>
      <c r="R16" s="7">
        <f>'Male Voters'!R16+'Female Voters'!R16</f>
        <v>188989</v>
      </c>
    </row>
    <row r="17" spans="1:18" x14ac:dyDescent="0.25">
      <c r="A17" s="15" t="s">
        <v>15</v>
      </c>
      <c r="B17" s="9">
        <f>'Male Voters'!B17+'Female Voters'!B17</f>
        <v>80408</v>
      </c>
      <c r="C17" s="9">
        <f>'Male Voters'!C17+'Female Voters'!C17</f>
        <v>82090</v>
      </c>
      <c r="D17" s="9">
        <f>'Male Voters'!D17+'Female Voters'!D17</f>
        <v>82939</v>
      </c>
      <c r="E17" s="9">
        <f>'Male Voters'!E17+'Female Voters'!E17</f>
        <v>84165</v>
      </c>
      <c r="F17" s="9">
        <f>'Male Voters'!F17+'Female Voters'!F17</f>
        <v>86475</v>
      </c>
      <c r="G17" s="9">
        <f>'Male Voters'!G17+'Female Voters'!G17</f>
        <v>88085</v>
      </c>
      <c r="H17" s="9">
        <f>'Male Voters'!H17+'Female Voters'!H17</f>
        <v>89502</v>
      </c>
      <c r="I17" s="9">
        <f>'Male Voters'!I17+'Female Voters'!I17</f>
        <v>91070</v>
      </c>
      <c r="J17" s="9">
        <f>'Male Voters'!J17+'Female Voters'!J17</f>
        <v>92854</v>
      </c>
      <c r="K17" s="9">
        <f>'Male Voters'!K17+'Female Voters'!K17</f>
        <v>94985</v>
      </c>
      <c r="L17" s="9">
        <f>'Male Voters'!L17+'Female Voters'!L17</f>
        <v>96560</v>
      </c>
      <c r="M17" s="9">
        <f>'Male Voters'!M17+'Female Voters'!M17</f>
        <v>98279</v>
      </c>
      <c r="N17" s="9">
        <f>'Male Voters'!N17+'Female Voters'!N17</f>
        <v>99871</v>
      </c>
      <c r="O17" s="9">
        <f>'Male Voters'!O17+'Female Voters'!O17</f>
        <v>101770</v>
      </c>
      <c r="P17" s="9">
        <f>'Male Voters'!P17+'Female Voters'!P17</f>
        <v>102911</v>
      </c>
      <c r="Q17" s="9">
        <f>'Male Voters'!Q17+'Female Voters'!Q17</f>
        <v>104493</v>
      </c>
      <c r="R17" s="9">
        <f>'Male Voters'!R17+'Female Voters'!R17</f>
        <v>106778</v>
      </c>
    </row>
    <row r="18" spans="1:18" ht="13.5" thickBot="1" x14ac:dyDescent="0.3">
      <c r="A18" s="30" t="s">
        <v>16</v>
      </c>
      <c r="B18" s="31">
        <f>'Male Voters'!B18+'Female Voters'!B18</f>
        <v>42086</v>
      </c>
      <c r="C18" s="31">
        <f>'Male Voters'!C18+'Female Voters'!C18</f>
        <v>43004</v>
      </c>
      <c r="D18" s="31">
        <f>'Male Voters'!D18+'Female Voters'!D18</f>
        <v>43598</v>
      </c>
      <c r="E18" s="31">
        <f>'Male Voters'!E18+'Female Voters'!E18</f>
        <v>44226</v>
      </c>
      <c r="F18" s="31">
        <f>'Male Voters'!F18+'Female Voters'!F18</f>
        <v>45068</v>
      </c>
      <c r="G18" s="31">
        <f>'Male Voters'!G18+'Female Voters'!G18</f>
        <v>45844</v>
      </c>
      <c r="H18" s="31">
        <f>'Male Voters'!H18+'Female Voters'!H18</f>
        <v>46612</v>
      </c>
      <c r="I18" s="31">
        <f>'Male Voters'!I18+'Female Voters'!I18</f>
        <v>47295</v>
      </c>
      <c r="J18" s="31">
        <f>'Male Voters'!J18+'Female Voters'!J18</f>
        <v>47999</v>
      </c>
      <c r="K18" s="31">
        <f>'Male Voters'!K18+'Female Voters'!K18</f>
        <v>48827</v>
      </c>
      <c r="L18" s="31">
        <f>'Male Voters'!L18+'Female Voters'!L18</f>
        <v>50203</v>
      </c>
      <c r="M18" s="31">
        <f>'Male Voters'!M18+'Female Voters'!M18</f>
        <v>50864</v>
      </c>
      <c r="N18" s="31">
        <f>'Male Voters'!N18+'Female Voters'!N18</f>
        <v>51387</v>
      </c>
      <c r="O18" s="31">
        <f>'Male Voters'!O18+'Female Voters'!O18</f>
        <v>52205</v>
      </c>
      <c r="P18" s="31">
        <f>'Male Voters'!P18+'Female Voters'!P18</f>
        <v>52595</v>
      </c>
      <c r="Q18" s="31">
        <f>'Male Voters'!Q18+'Female Voters'!Q18</f>
        <v>53269</v>
      </c>
      <c r="R18" s="31">
        <f>'Male Voters'!R18+'Female Voters'!R18</f>
        <v>54089</v>
      </c>
    </row>
    <row r="19" spans="1:18" ht="13.5" thickBot="1" x14ac:dyDescent="0.3">
      <c r="A19" s="20" t="s">
        <v>17</v>
      </c>
      <c r="B19" s="11">
        <f>'Male Voters'!B19+'Female Voters'!B19</f>
        <v>280499</v>
      </c>
      <c r="C19" s="11">
        <f>'Male Voters'!C19+'Female Voters'!C19</f>
        <v>284443</v>
      </c>
      <c r="D19" s="11">
        <f>'Male Voters'!D19+'Female Voters'!D19</f>
        <v>286628</v>
      </c>
      <c r="E19" s="11">
        <f>'Male Voters'!E19+'Female Voters'!E19</f>
        <v>289628</v>
      </c>
      <c r="F19" s="11">
        <f>'Male Voters'!F19+'Female Voters'!F19</f>
        <v>296561</v>
      </c>
      <c r="G19" s="11">
        <f>'Male Voters'!G19+'Female Voters'!G19</f>
        <v>300788</v>
      </c>
      <c r="H19" s="11">
        <f>'Male Voters'!H19+'Female Voters'!H19</f>
        <v>304473</v>
      </c>
      <c r="I19" s="11">
        <f>'Male Voters'!I19+'Female Voters'!I19</f>
        <v>308717</v>
      </c>
      <c r="J19" s="11">
        <f>'Male Voters'!J19+'Female Voters'!J19</f>
        <v>313408</v>
      </c>
      <c r="K19" s="11">
        <f>'Male Voters'!K19+'Female Voters'!K19</f>
        <v>319425</v>
      </c>
      <c r="L19" s="11">
        <f>'Male Voters'!L19+'Female Voters'!L19</f>
        <v>324317</v>
      </c>
      <c r="M19" s="11">
        <f>'Male Voters'!M19+'Female Voters'!M19</f>
        <v>328890</v>
      </c>
      <c r="N19" s="11">
        <f>'Male Voters'!N19+'Female Voters'!N19</f>
        <v>332411</v>
      </c>
      <c r="O19" s="11">
        <f>'Male Voters'!O19+'Female Voters'!O19</f>
        <v>337400</v>
      </c>
      <c r="P19" s="11">
        <f>'Male Voters'!P19+'Female Voters'!P19</f>
        <v>340229</v>
      </c>
      <c r="Q19" s="11">
        <f>'Male Voters'!Q19+'Female Voters'!Q19</f>
        <v>344063</v>
      </c>
      <c r="R19" s="11">
        <f>'Male Voters'!R19+'Female Voters'!R19</f>
        <v>349856</v>
      </c>
    </row>
    <row r="20" spans="1:18" x14ac:dyDescent="0.25">
      <c r="A20" s="19" t="s">
        <v>18</v>
      </c>
      <c r="B20" s="7">
        <f>'Male Voters'!B20+'Female Voters'!B20</f>
        <v>75585</v>
      </c>
      <c r="C20" s="7">
        <f>'Male Voters'!C20+'Female Voters'!C20</f>
        <v>76147</v>
      </c>
      <c r="D20" s="7">
        <f>'Male Voters'!D20+'Female Voters'!D20</f>
        <v>76004</v>
      </c>
      <c r="E20" s="7">
        <f>'Male Voters'!E20+'Female Voters'!E20</f>
        <v>76893</v>
      </c>
      <c r="F20" s="7">
        <f>'Male Voters'!F20+'Female Voters'!F20</f>
        <v>77900</v>
      </c>
      <c r="G20" s="7">
        <f>'Male Voters'!G20+'Female Voters'!G20</f>
        <v>78823</v>
      </c>
      <c r="H20" s="7">
        <f>'Male Voters'!H20+'Female Voters'!H20</f>
        <v>79655</v>
      </c>
      <c r="I20" s="7">
        <f>'Male Voters'!I20+'Female Voters'!I20</f>
        <v>80634</v>
      </c>
      <c r="J20" s="7">
        <f>'Male Voters'!J20+'Female Voters'!J20</f>
        <v>81494</v>
      </c>
      <c r="K20" s="7">
        <f>'Male Voters'!K20+'Female Voters'!K20</f>
        <v>82500</v>
      </c>
      <c r="L20" s="7">
        <f>'Male Voters'!L20+'Female Voters'!L20</f>
        <v>83277</v>
      </c>
      <c r="M20" s="7">
        <f>'Male Voters'!M20+'Female Voters'!M20</f>
        <v>84102</v>
      </c>
      <c r="N20" s="7">
        <f>'Male Voters'!N20+'Female Voters'!N20</f>
        <v>84750</v>
      </c>
      <c r="O20" s="7">
        <f>'Male Voters'!O20+'Female Voters'!O20</f>
        <v>85684</v>
      </c>
      <c r="P20" s="7">
        <f>'Male Voters'!P20+'Female Voters'!P20</f>
        <v>86003</v>
      </c>
      <c r="Q20" s="7">
        <f>'Male Voters'!Q20+'Female Voters'!Q20</f>
        <v>86649</v>
      </c>
      <c r="R20" s="7">
        <f>'Male Voters'!R20+'Female Voters'!R20</f>
        <v>87449</v>
      </c>
    </row>
    <row r="21" spans="1:18" x14ac:dyDescent="0.25">
      <c r="A21" s="15" t="s">
        <v>19</v>
      </c>
      <c r="B21" s="9">
        <f>'Male Voters'!B21+'Female Voters'!B21</f>
        <v>89227</v>
      </c>
      <c r="C21" s="9">
        <f>'Male Voters'!C21+'Female Voters'!C21</f>
        <v>89725</v>
      </c>
      <c r="D21" s="9">
        <f>'Male Voters'!D21+'Female Voters'!D21</f>
        <v>89228</v>
      </c>
      <c r="E21" s="9">
        <f>'Male Voters'!E21+'Female Voters'!E21</f>
        <v>89661</v>
      </c>
      <c r="F21" s="9">
        <f>'Male Voters'!F21+'Female Voters'!F21</f>
        <v>90575</v>
      </c>
      <c r="G21" s="9">
        <f>'Male Voters'!G21+'Female Voters'!G21</f>
        <v>91335</v>
      </c>
      <c r="H21" s="9">
        <f>'Male Voters'!H21+'Female Voters'!H21</f>
        <v>91993</v>
      </c>
      <c r="I21" s="9">
        <f>'Male Voters'!I21+'Female Voters'!I21</f>
        <v>92865</v>
      </c>
      <c r="J21" s="9">
        <f>'Male Voters'!J21+'Female Voters'!J21</f>
        <v>93540</v>
      </c>
      <c r="K21" s="9">
        <f>'Male Voters'!K21+'Female Voters'!K21</f>
        <v>94210</v>
      </c>
      <c r="L21" s="9">
        <f>'Male Voters'!L21+'Female Voters'!L21</f>
        <v>94867</v>
      </c>
      <c r="M21" s="9">
        <f>'Male Voters'!M21+'Female Voters'!M21</f>
        <v>95646</v>
      </c>
      <c r="N21" s="9">
        <f>'Male Voters'!N21+'Female Voters'!N21</f>
        <v>95940</v>
      </c>
      <c r="O21" s="9">
        <f>'Male Voters'!O21+'Female Voters'!O21</f>
        <v>96419</v>
      </c>
      <c r="P21" s="9">
        <f>'Male Voters'!P21+'Female Voters'!P21</f>
        <v>96340</v>
      </c>
      <c r="Q21" s="9">
        <f>'Male Voters'!Q21+'Female Voters'!Q21</f>
        <v>96572</v>
      </c>
      <c r="R21" s="9">
        <f>'Male Voters'!R21+'Female Voters'!R21</f>
        <v>96999</v>
      </c>
    </row>
    <row r="22" spans="1:18" x14ac:dyDescent="0.25">
      <c r="A22" s="15" t="s">
        <v>68</v>
      </c>
      <c r="B22" s="9">
        <f>'Male Voters'!B22+'Female Voters'!B22</f>
        <v>170705</v>
      </c>
      <c r="C22" s="9">
        <f>'Male Voters'!C22+'Female Voters'!C22</f>
        <v>171247</v>
      </c>
      <c r="D22" s="9">
        <f>'Male Voters'!D22+'Female Voters'!D22</f>
        <v>170930</v>
      </c>
      <c r="E22" s="9">
        <f>'Male Voters'!E22+'Female Voters'!E22</f>
        <v>171617</v>
      </c>
      <c r="F22" s="9">
        <f>'Male Voters'!F22+'Female Voters'!F22</f>
        <v>173333</v>
      </c>
      <c r="G22" s="9">
        <f>'Male Voters'!G22+'Female Voters'!G22</f>
        <v>174634</v>
      </c>
      <c r="H22" s="9">
        <f>'Male Voters'!H22+'Female Voters'!H22</f>
        <v>175799</v>
      </c>
      <c r="I22" s="9">
        <f>'Male Voters'!I22+'Female Voters'!I22</f>
        <v>177147</v>
      </c>
      <c r="J22" s="9">
        <f>'Male Voters'!J22+'Female Voters'!J22</f>
        <v>178265</v>
      </c>
      <c r="K22" s="9">
        <f>'Male Voters'!K22+'Female Voters'!K22</f>
        <v>179919</v>
      </c>
      <c r="L22" s="9">
        <f>'Male Voters'!L22+'Female Voters'!L22</f>
        <v>181157</v>
      </c>
      <c r="M22" s="9">
        <f>'Male Voters'!M22+'Female Voters'!M22</f>
        <v>182247</v>
      </c>
      <c r="N22" s="9">
        <f>'Male Voters'!N22+'Female Voters'!N22</f>
        <v>182639</v>
      </c>
      <c r="O22" s="9">
        <f>'Male Voters'!O22+'Female Voters'!O22</f>
        <v>183441</v>
      </c>
      <c r="P22" s="9">
        <f>'Male Voters'!P22+'Female Voters'!P22</f>
        <v>183133</v>
      </c>
      <c r="Q22" s="9">
        <f>'Male Voters'!Q22+'Female Voters'!Q22</f>
        <v>183531</v>
      </c>
      <c r="R22" s="9">
        <f>'Male Voters'!R22+'Female Voters'!R22</f>
        <v>183874</v>
      </c>
    </row>
    <row r="23" spans="1:18" x14ac:dyDescent="0.25">
      <c r="A23" s="15" t="s">
        <v>20</v>
      </c>
      <c r="B23" s="9">
        <f>'Male Voters'!B23+'Female Voters'!B23</f>
        <v>151590</v>
      </c>
      <c r="C23" s="9">
        <f>'Male Voters'!C23+'Female Voters'!C23</f>
        <v>152855</v>
      </c>
      <c r="D23" s="9">
        <f>'Male Voters'!D23+'Female Voters'!D23</f>
        <v>153865</v>
      </c>
      <c r="E23" s="9">
        <f>'Male Voters'!E23+'Female Voters'!E23</f>
        <v>155305</v>
      </c>
      <c r="F23" s="9">
        <f>'Male Voters'!F23+'Female Voters'!F23</f>
        <v>157503</v>
      </c>
      <c r="G23" s="9">
        <f>'Male Voters'!G23+'Female Voters'!G23</f>
        <v>158988</v>
      </c>
      <c r="H23" s="9">
        <f>'Male Voters'!H23+'Female Voters'!H23</f>
        <v>160729</v>
      </c>
      <c r="I23" s="9">
        <f>'Male Voters'!I23+'Female Voters'!I23</f>
        <v>162585</v>
      </c>
      <c r="J23" s="9">
        <f>'Male Voters'!J23+'Female Voters'!J23</f>
        <v>164222</v>
      </c>
      <c r="K23" s="9">
        <f>'Male Voters'!K23+'Female Voters'!K23</f>
        <v>166135</v>
      </c>
      <c r="L23" s="9">
        <f>'Male Voters'!L23+'Female Voters'!L23</f>
        <v>167647</v>
      </c>
      <c r="M23" s="9">
        <f>'Male Voters'!M23+'Female Voters'!M23</f>
        <v>169056</v>
      </c>
      <c r="N23" s="9">
        <f>'Male Voters'!N23+'Female Voters'!N23</f>
        <v>170040</v>
      </c>
      <c r="O23" s="9">
        <f>'Male Voters'!O23+'Female Voters'!O23</f>
        <v>171746</v>
      </c>
      <c r="P23" s="9">
        <f>'Male Voters'!P23+'Female Voters'!P23</f>
        <v>172364</v>
      </c>
      <c r="Q23" s="9">
        <f>'Male Voters'!Q23+'Female Voters'!Q23</f>
        <v>173423</v>
      </c>
      <c r="R23" s="9">
        <f>'Male Voters'!R23+'Female Voters'!R23</f>
        <v>174667</v>
      </c>
    </row>
    <row r="24" spans="1:18" x14ac:dyDescent="0.25">
      <c r="A24" s="15" t="s">
        <v>21</v>
      </c>
      <c r="B24" s="9">
        <f>'Male Voters'!B24+'Female Voters'!B24</f>
        <v>116182</v>
      </c>
      <c r="C24" s="9">
        <f>'Male Voters'!C24+'Female Voters'!C24</f>
        <v>117928</v>
      </c>
      <c r="D24" s="9">
        <f>'Male Voters'!D24+'Female Voters'!D24</f>
        <v>118627</v>
      </c>
      <c r="E24" s="9">
        <f>'Male Voters'!E24+'Female Voters'!E24</f>
        <v>119483</v>
      </c>
      <c r="F24" s="9">
        <f>'Male Voters'!F24+'Female Voters'!F24</f>
        <v>121224</v>
      </c>
      <c r="G24" s="9">
        <f>'Male Voters'!G24+'Female Voters'!G24</f>
        <v>122367</v>
      </c>
      <c r="H24" s="9">
        <f>'Male Voters'!H24+'Female Voters'!H24</f>
        <v>123633</v>
      </c>
      <c r="I24" s="9">
        <f>'Male Voters'!I24+'Female Voters'!I24</f>
        <v>124644</v>
      </c>
      <c r="J24" s="9">
        <f>'Male Voters'!J24+'Female Voters'!J24</f>
        <v>125799</v>
      </c>
      <c r="K24" s="9">
        <f>'Male Voters'!K24+'Female Voters'!K24</f>
        <v>127381</v>
      </c>
      <c r="L24" s="9">
        <f>'Male Voters'!L24+'Female Voters'!L24</f>
        <v>128656</v>
      </c>
      <c r="M24" s="9">
        <f>'Male Voters'!M24+'Female Voters'!M24</f>
        <v>130522</v>
      </c>
      <c r="N24" s="9">
        <f>'Male Voters'!N24+'Female Voters'!N24</f>
        <v>132139</v>
      </c>
      <c r="O24" s="9">
        <f>'Male Voters'!O24+'Female Voters'!O24</f>
        <v>133939</v>
      </c>
      <c r="P24" s="9">
        <f>'Male Voters'!P24+'Female Voters'!P24</f>
        <v>134838</v>
      </c>
      <c r="Q24" s="9">
        <f>'Male Voters'!Q24+'Female Voters'!Q24</f>
        <v>136200</v>
      </c>
      <c r="R24" s="9">
        <f>'Male Voters'!R24+'Female Voters'!R24</f>
        <v>136889</v>
      </c>
    </row>
    <row r="25" spans="1:18" ht="13.5" thickBot="1" x14ac:dyDescent="0.3">
      <c r="A25" s="16" t="s">
        <v>22</v>
      </c>
      <c r="B25" s="31">
        <f>'Male Voters'!B25+'Female Voters'!B25</f>
        <v>181949</v>
      </c>
      <c r="C25" s="31">
        <f>'Male Voters'!C25+'Female Voters'!C25</f>
        <v>183091</v>
      </c>
      <c r="D25" s="31">
        <f>'Male Voters'!D25+'Female Voters'!D25</f>
        <v>184001</v>
      </c>
      <c r="E25" s="31">
        <f>'Male Voters'!E25+'Female Voters'!E25</f>
        <v>185639</v>
      </c>
      <c r="F25" s="31">
        <f>'Male Voters'!F25+'Female Voters'!F25</f>
        <v>189139</v>
      </c>
      <c r="G25" s="31">
        <f>'Male Voters'!G25+'Female Voters'!G25</f>
        <v>191801</v>
      </c>
      <c r="H25" s="31">
        <f>'Male Voters'!H25+'Female Voters'!H25</f>
        <v>194220</v>
      </c>
      <c r="I25" s="31">
        <f>'Male Voters'!I25+'Female Voters'!I25</f>
        <v>196892</v>
      </c>
      <c r="J25" s="31">
        <f>'Male Voters'!J25+'Female Voters'!J25</f>
        <v>199565</v>
      </c>
      <c r="K25" s="31">
        <f>'Male Voters'!K25+'Female Voters'!K25</f>
        <v>202488</v>
      </c>
      <c r="L25" s="31">
        <f>'Male Voters'!L25+'Female Voters'!L25</f>
        <v>204995</v>
      </c>
      <c r="M25" s="31">
        <f>'Male Voters'!M25+'Female Voters'!M25</f>
        <v>207564</v>
      </c>
      <c r="N25" s="31">
        <f>'Male Voters'!N25+'Female Voters'!N25</f>
        <v>209647</v>
      </c>
      <c r="O25" s="31">
        <f>'Male Voters'!O25+'Female Voters'!O25</f>
        <v>212512</v>
      </c>
      <c r="P25" s="31">
        <f>'Male Voters'!P25+'Female Voters'!P25</f>
        <v>214076</v>
      </c>
      <c r="Q25" s="31">
        <f>'Male Voters'!Q25+'Female Voters'!Q25</f>
        <v>216085</v>
      </c>
      <c r="R25" s="31">
        <f>'Male Voters'!R25+'Female Voters'!R25</f>
        <v>219158</v>
      </c>
    </row>
    <row r="26" spans="1:18" ht="13.5" thickBot="1" x14ac:dyDescent="0.3">
      <c r="A26" s="20" t="s">
        <v>23</v>
      </c>
      <c r="B26" s="11">
        <f>'Male Voters'!B26+'Female Voters'!B26</f>
        <v>785238</v>
      </c>
      <c r="C26" s="11">
        <f>'Male Voters'!C26+'Female Voters'!C26</f>
        <v>790993</v>
      </c>
      <c r="D26" s="11">
        <f>'Male Voters'!D26+'Female Voters'!D26</f>
        <v>792655</v>
      </c>
      <c r="E26" s="11">
        <f>'Male Voters'!E26+'Female Voters'!E26</f>
        <v>798598</v>
      </c>
      <c r="F26" s="11">
        <f>'Male Voters'!F26+'Female Voters'!F26</f>
        <v>809674</v>
      </c>
      <c r="G26" s="11">
        <f>'Male Voters'!G26+'Female Voters'!G26</f>
        <v>817948</v>
      </c>
      <c r="H26" s="11">
        <f>'Male Voters'!H26+'Female Voters'!H26</f>
        <v>826029</v>
      </c>
      <c r="I26" s="11">
        <f>'Male Voters'!I26+'Female Voters'!I26</f>
        <v>834767</v>
      </c>
      <c r="J26" s="11">
        <f>'Male Voters'!J26+'Female Voters'!J26</f>
        <v>842885</v>
      </c>
      <c r="K26" s="11">
        <f>'Male Voters'!K26+'Female Voters'!K26</f>
        <v>852633</v>
      </c>
      <c r="L26" s="11">
        <f>'Male Voters'!L26+'Female Voters'!L26</f>
        <v>860599</v>
      </c>
      <c r="M26" s="11">
        <f>'Male Voters'!M26+'Female Voters'!M26</f>
        <v>869137</v>
      </c>
      <c r="N26" s="11">
        <f>'Male Voters'!N26+'Female Voters'!N26</f>
        <v>875155</v>
      </c>
      <c r="O26" s="11">
        <f>'Male Voters'!O26+'Female Voters'!O26</f>
        <v>883741</v>
      </c>
      <c r="P26" s="11">
        <f>'Male Voters'!P26+'Female Voters'!P26</f>
        <v>886754</v>
      </c>
      <c r="Q26" s="11">
        <f>'Male Voters'!Q26+'Female Voters'!Q26</f>
        <v>892460</v>
      </c>
      <c r="R26" s="11">
        <f>'Male Voters'!R26+'Female Voters'!R26</f>
        <v>899036</v>
      </c>
    </row>
    <row r="27" spans="1:18" ht="13.5" thickBot="1" x14ac:dyDescent="0.3">
      <c r="A27" s="20" t="s">
        <v>24</v>
      </c>
      <c r="B27" s="11">
        <f>'Male Voters'!B27+'Female Voters'!B27</f>
        <v>446864</v>
      </c>
      <c r="C27" s="11">
        <f>'Male Voters'!C27+'Female Voters'!C27</f>
        <v>450840</v>
      </c>
      <c r="D27" s="11">
        <f>'Male Voters'!D27+'Female Voters'!D27</f>
        <v>450988</v>
      </c>
      <c r="E27" s="11">
        <f>'Male Voters'!E27+'Female Voters'!E27</f>
        <v>454534</v>
      </c>
      <c r="F27" s="11">
        <f>'Male Voters'!F27+'Female Voters'!F27</f>
        <v>461444</v>
      </c>
      <c r="G27" s="11">
        <f>'Male Voters'!G27+'Female Voters'!G27</f>
        <v>466779</v>
      </c>
      <c r="H27" s="11">
        <f>'Male Voters'!H27+'Female Voters'!H27</f>
        <v>470767</v>
      </c>
      <c r="I27" s="11">
        <f>'Male Voters'!I27+'Female Voters'!I27</f>
        <v>476021</v>
      </c>
      <c r="J27" s="11">
        <f>'Male Voters'!J27+'Female Voters'!J27</f>
        <v>481082</v>
      </c>
      <c r="K27" s="11">
        <f>'Male Voters'!K27+'Female Voters'!K27</f>
        <v>488150</v>
      </c>
      <c r="L27" s="11">
        <f>'Male Voters'!L27+'Female Voters'!L27</f>
        <v>491940</v>
      </c>
      <c r="M27" s="11">
        <f>'Male Voters'!M27+'Female Voters'!M27</f>
        <v>496791</v>
      </c>
      <c r="N27" s="11">
        <f>'Male Voters'!N27+'Female Voters'!N27</f>
        <v>500641</v>
      </c>
      <c r="O27" s="11">
        <f>'Male Voters'!O27+'Female Voters'!O27</f>
        <v>505687</v>
      </c>
      <c r="P27" s="11">
        <f>'Male Voters'!P27+'Female Voters'!P27</f>
        <v>507521</v>
      </c>
      <c r="Q27" s="11">
        <f>'Male Voters'!Q27+'Female Voters'!Q27</f>
        <v>511360</v>
      </c>
      <c r="R27" s="11">
        <f>'Male Voters'!R27+'Female Voters'!R27</f>
        <v>516088</v>
      </c>
    </row>
    <row r="28" spans="1:18" x14ac:dyDescent="0.25">
      <c r="A28" s="19" t="s">
        <v>25</v>
      </c>
      <c r="B28" s="7">
        <f>'Male Voters'!B28+'Female Voters'!B28</f>
        <v>146904</v>
      </c>
      <c r="C28" s="7">
        <f>'Male Voters'!C28+'Female Voters'!C28</f>
        <v>150193</v>
      </c>
      <c r="D28" s="7">
        <f>'Male Voters'!D28+'Female Voters'!D28</f>
        <v>152536</v>
      </c>
      <c r="E28" s="7">
        <f>'Male Voters'!E28+'Female Voters'!E28</f>
        <v>155404</v>
      </c>
      <c r="F28" s="7">
        <f>'Male Voters'!F28+'Female Voters'!F28</f>
        <v>159456</v>
      </c>
      <c r="G28" s="7">
        <f>'Male Voters'!G28+'Female Voters'!G28</f>
        <v>162579</v>
      </c>
      <c r="H28" s="7">
        <f>'Male Voters'!H28+'Female Voters'!H28</f>
        <v>165995</v>
      </c>
      <c r="I28" s="7">
        <f>'Male Voters'!I28+'Female Voters'!I28</f>
        <v>169605</v>
      </c>
      <c r="J28" s="7">
        <f>'Male Voters'!J28+'Female Voters'!J28</f>
        <v>172686</v>
      </c>
      <c r="K28" s="7">
        <f>'Male Voters'!K28+'Female Voters'!K28</f>
        <v>176238</v>
      </c>
      <c r="L28" s="7">
        <f>'Male Voters'!L28+'Female Voters'!L28</f>
        <v>179538</v>
      </c>
      <c r="M28" s="7">
        <f>'Male Voters'!M28+'Female Voters'!M28</f>
        <v>182961</v>
      </c>
      <c r="N28" s="7">
        <f>'Male Voters'!N28+'Female Voters'!N28</f>
        <v>186508</v>
      </c>
      <c r="O28" s="7">
        <f>'Male Voters'!O28+'Female Voters'!O28</f>
        <v>190046</v>
      </c>
      <c r="P28" s="7">
        <f>'Male Voters'!P28+'Female Voters'!P28</f>
        <v>192131</v>
      </c>
      <c r="Q28" s="7">
        <f>'Male Voters'!Q28+'Female Voters'!Q28</f>
        <v>194992</v>
      </c>
      <c r="R28" s="7">
        <f>'Male Voters'!R28+'Female Voters'!R28</f>
        <v>198925</v>
      </c>
    </row>
    <row r="29" spans="1:18" x14ac:dyDescent="0.25">
      <c r="A29" s="15" t="s">
        <v>26</v>
      </c>
      <c r="B29" s="9">
        <f>'Male Voters'!B29+'Female Voters'!B29</f>
        <v>154099</v>
      </c>
      <c r="C29" s="9">
        <f>'Male Voters'!C29+'Female Voters'!C29</f>
        <v>159273</v>
      </c>
      <c r="D29" s="9">
        <f>'Male Voters'!D29+'Female Voters'!D29</f>
        <v>162481</v>
      </c>
      <c r="E29" s="9">
        <f>'Male Voters'!E29+'Female Voters'!E29</f>
        <v>165872</v>
      </c>
      <c r="F29" s="9">
        <f>'Male Voters'!F29+'Female Voters'!F29</f>
        <v>171082</v>
      </c>
      <c r="G29" s="9">
        <f>'Male Voters'!G29+'Female Voters'!G29</f>
        <v>174743</v>
      </c>
      <c r="H29" s="9">
        <f>'Male Voters'!H29+'Female Voters'!H29</f>
        <v>178726</v>
      </c>
      <c r="I29" s="9">
        <f>'Male Voters'!I29+'Female Voters'!I29</f>
        <v>182702</v>
      </c>
      <c r="J29" s="9">
        <f>'Male Voters'!J29+'Female Voters'!J29</f>
        <v>186618</v>
      </c>
      <c r="K29" s="9">
        <f>'Male Voters'!K29+'Female Voters'!K29</f>
        <v>190706</v>
      </c>
      <c r="L29" s="9">
        <f>'Male Voters'!L29+'Female Voters'!L29</f>
        <v>194131</v>
      </c>
      <c r="M29" s="9">
        <f>'Male Voters'!M29+'Female Voters'!M29</f>
        <v>197912</v>
      </c>
      <c r="N29" s="9">
        <f>'Male Voters'!N29+'Female Voters'!N29</f>
        <v>201299</v>
      </c>
      <c r="O29" s="9">
        <f>'Male Voters'!O29+'Female Voters'!O29</f>
        <v>205127</v>
      </c>
      <c r="P29" s="9">
        <f>'Male Voters'!P29+'Female Voters'!P29</f>
        <v>207670</v>
      </c>
      <c r="Q29" s="9">
        <f>'Male Voters'!Q29+'Female Voters'!Q29</f>
        <v>210637</v>
      </c>
      <c r="R29" s="9">
        <f>'Male Voters'!R29+'Female Voters'!R29</f>
        <v>214968</v>
      </c>
    </row>
    <row r="30" spans="1:18" ht="13.5" thickBot="1" x14ac:dyDescent="0.3">
      <c r="A30" s="16" t="s">
        <v>27</v>
      </c>
      <c r="B30" s="31">
        <f>'Male Voters'!B30+'Female Voters'!B30</f>
        <v>54188</v>
      </c>
      <c r="C30" s="31">
        <f>'Male Voters'!C30+'Female Voters'!C30</f>
        <v>54738</v>
      </c>
      <c r="D30" s="31">
        <f>'Male Voters'!D30+'Female Voters'!D30</f>
        <v>55231</v>
      </c>
      <c r="E30" s="31">
        <f>'Male Voters'!E30+'Female Voters'!E30</f>
        <v>55758</v>
      </c>
      <c r="F30" s="31">
        <f>'Male Voters'!F30+'Female Voters'!F30</f>
        <v>56514</v>
      </c>
      <c r="G30" s="31">
        <f>'Male Voters'!G30+'Female Voters'!G30</f>
        <v>57061</v>
      </c>
      <c r="H30" s="31">
        <f>'Male Voters'!H30+'Female Voters'!H30</f>
        <v>57591</v>
      </c>
      <c r="I30" s="31">
        <f>'Male Voters'!I30+'Female Voters'!I30</f>
        <v>58349</v>
      </c>
      <c r="J30" s="31">
        <f>'Male Voters'!J30+'Female Voters'!J30</f>
        <v>59162</v>
      </c>
      <c r="K30" s="31">
        <f>'Male Voters'!K30+'Female Voters'!K30</f>
        <v>59775</v>
      </c>
      <c r="L30" s="31">
        <f>'Male Voters'!L30+'Female Voters'!L30</f>
        <v>60144</v>
      </c>
      <c r="M30" s="31">
        <f>'Male Voters'!M30+'Female Voters'!M30</f>
        <v>60712</v>
      </c>
      <c r="N30" s="31">
        <f>'Male Voters'!N30+'Female Voters'!N30</f>
        <v>61180</v>
      </c>
      <c r="O30" s="31">
        <f>'Male Voters'!O30+'Female Voters'!O30</f>
        <v>62120</v>
      </c>
      <c r="P30" s="31">
        <f>'Male Voters'!P30+'Female Voters'!P30</f>
        <v>62018</v>
      </c>
      <c r="Q30" s="31">
        <f>'Male Voters'!Q30+'Female Voters'!Q30</f>
        <v>62530</v>
      </c>
      <c r="R30" s="31">
        <f>'Male Voters'!R30+'Female Voters'!R30</f>
        <v>63242</v>
      </c>
    </row>
    <row r="31" spans="1:18" ht="13.5" thickBot="1" x14ac:dyDescent="0.3">
      <c r="A31" s="20" t="s">
        <v>28</v>
      </c>
      <c r="B31" s="11">
        <f>'Male Voters'!B31+'Female Voters'!B31</f>
        <v>355191</v>
      </c>
      <c r="C31" s="11">
        <f>'Male Voters'!C31+'Female Voters'!C31</f>
        <v>364204</v>
      </c>
      <c r="D31" s="11">
        <f>'Male Voters'!D31+'Female Voters'!D31</f>
        <v>370248</v>
      </c>
      <c r="E31" s="11">
        <f>'Male Voters'!E31+'Female Voters'!E31</f>
        <v>377034</v>
      </c>
      <c r="F31" s="11">
        <f>'Male Voters'!F31+'Female Voters'!F31</f>
        <v>387052</v>
      </c>
      <c r="G31" s="11">
        <f>'Male Voters'!G31+'Female Voters'!G31</f>
        <v>394383</v>
      </c>
      <c r="H31" s="11">
        <f>'Male Voters'!H31+'Female Voters'!H31</f>
        <v>402312</v>
      </c>
      <c r="I31" s="11">
        <f>'Male Voters'!I31+'Female Voters'!I31</f>
        <v>410656</v>
      </c>
      <c r="J31" s="11">
        <f>'Male Voters'!J31+'Female Voters'!J31</f>
        <v>418466</v>
      </c>
      <c r="K31" s="11">
        <f>'Male Voters'!K31+'Female Voters'!K31</f>
        <v>426719</v>
      </c>
      <c r="L31" s="11">
        <f>'Male Voters'!L31+'Female Voters'!L31</f>
        <v>433813</v>
      </c>
      <c r="M31" s="11">
        <f>'Male Voters'!M31+'Female Voters'!M31</f>
        <v>441585</v>
      </c>
      <c r="N31" s="11">
        <f>'Male Voters'!N31+'Female Voters'!N31</f>
        <v>448987</v>
      </c>
      <c r="O31" s="11">
        <f>'Male Voters'!O31+'Female Voters'!O31</f>
        <v>457293</v>
      </c>
      <c r="P31" s="11">
        <f>'Male Voters'!P31+'Female Voters'!P31</f>
        <v>461819</v>
      </c>
      <c r="Q31" s="11">
        <f>'Male Voters'!Q31+'Female Voters'!Q31</f>
        <v>468159</v>
      </c>
      <c r="R31" s="11">
        <f>'Male Voters'!R31+'Female Voters'!R31</f>
        <v>477135</v>
      </c>
    </row>
    <row r="32" spans="1:18" x14ac:dyDescent="0.25">
      <c r="A32" s="21" t="s">
        <v>29</v>
      </c>
      <c r="B32" s="7">
        <f>'Male Voters'!B32+'Female Voters'!B32</f>
        <v>121945</v>
      </c>
      <c r="C32" s="7">
        <f>'Male Voters'!C32+'Female Voters'!C32</f>
        <v>124580</v>
      </c>
      <c r="D32" s="7">
        <f>'Male Voters'!D32+'Female Voters'!D32</f>
        <v>126632</v>
      </c>
      <c r="E32" s="7">
        <f>'Male Voters'!E32+'Female Voters'!E32</f>
        <v>129006</v>
      </c>
      <c r="F32" s="7">
        <f>'Male Voters'!F32+'Female Voters'!F32</f>
        <v>132628</v>
      </c>
      <c r="G32" s="7">
        <f>'Male Voters'!G32+'Female Voters'!G32</f>
        <v>135580</v>
      </c>
      <c r="H32" s="7">
        <f>'Male Voters'!H32+'Female Voters'!H32</f>
        <v>138514</v>
      </c>
      <c r="I32" s="7">
        <f>'Male Voters'!I32+'Female Voters'!I32</f>
        <v>141736</v>
      </c>
      <c r="J32" s="7">
        <f>'Male Voters'!J32+'Female Voters'!J32</f>
        <v>144587</v>
      </c>
      <c r="K32" s="7">
        <f>'Male Voters'!K32+'Female Voters'!K32</f>
        <v>147901</v>
      </c>
      <c r="L32" s="7">
        <f>'Male Voters'!L32+'Female Voters'!L32</f>
        <v>150763</v>
      </c>
      <c r="M32" s="7">
        <f>'Male Voters'!M32+'Female Voters'!M32</f>
        <v>153706</v>
      </c>
      <c r="N32" s="7">
        <f>'Male Voters'!N32+'Female Voters'!N32</f>
        <v>156339</v>
      </c>
      <c r="O32" s="7">
        <f>'Male Voters'!O32+'Female Voters'!O32</f>
        <v>159448</v>
      </c>
      <c r="P32" s="7">
        <f>'Male Voters'!P32+'Female Voters'!P32</f>
        <v>161764</v>
      </c>
      <c r="Q32" s="7">
        <f>'Male Voters'!Q32+'Female Voters'!Q32</f>
        <v>164613</v>
      </c>
      <c r="R32" s="7">
        <f>'Male Voters'!R32+'Female Voters'!R32</f>
        <v>125565</v>
      </c>
    </row>
    <row r="33" spans="1:18" x14ac:dyDescent="0.25">
      <c r="A33" s="15" t="s">
        <v>30</v>
      </c>
      <c r="B33" s="9">
        <f>'Male Voters'!B33+'Female Voters'!B33</f>
        <v>96753</v>
      </c>
      <c r="C33" s="9">
        <f>'Male Voters'!C33+'Female Voters'!C33</f>
        <v>98936</v>
      </c>
      <c r="D33" s="9">
        <f>'Male Voters'!D33+'Female Voters'!D33</f>
        <v>98726</v>
      </c>
      <c r="E33" s="9">
        <f>'Male Voters'!E33+'Female Voters'!E33</f>
        <v>100198</v>
      </c>
      <c r="F33" s="9">
        <f>'Male Voters'!F33+'Female Voters'!F33</f>
        <v>103206</v>
      </c>
      <c r="G33" s="9">
        <f>'Male Voters'!G33+'Female Voters'!G33</f>
        <v>105272</v>
      </c>
      <c r="H33" s="9">
        <f>'Male Voters'!H33+'Female Voters'!H33</f>
        <v>107579</v>
      </c>
      <c r="I33" s="9">
        <f>'Male Voters'!I33+'Female Voters'!I33</f>
        <v>110146</v>
      </c>
      <c r="J33" s="9">
        <f>'Male Voters'!J33+'Female Voters'!J33</f>
        <v>112350</v>
      </c>
      <c r="K33" s="9">
        <f>'Male Voters'!K33+'Female Voters'!K33</f>
        <v>114863</v>
      </c>
      <c r="L33" s="9">
        <f>'Male Voters'!L33+'Female Voters'!L33</f>
        <v>117101</v>
      </c>
      <c r="M33" s="9">
        <f>'Male Voters'!M33+'Female Voters'!M33</f>
        <v>119449</v>
      </c>
      <c r="N33" s="9">
        <f>'Male Voters'!N33+'Female Voters'!N33</f>
        <v>121772</v>
      </c>
      <c r="O33" s="9">
        <f>'Male Voters'!O33+'Female Voters'!O33</f>
        <v>124254</v>
      </c>
      <c r="P33" s="9">
        <f>'Male Voters'!P33+'Female Voters'!P33</f>
        <v>125748</v>
      </c>
      <c r="Q33" s="9">
        <f>'Male Voters'!Q33+'Female Voters'!Q33</f>
        <v>127801</v>
      </c>
      <c r="R33" s="9">
        <f>'Male Voters'!R33+'Female Voters'!R33</f>
        <v>130568</v>
      </c>
    </row>
    <row r="34" spans="1:18" customFormat="1" ht="15" x14ac:dyDescent="0.25">
      <c r="A34" s="22" t="s">
        <v>31</v>
      </c>
      <c r="B34" s="9">
        <f>'Male Voters'!B34+'Female Voters'!B34</f>
        <v>123356</v>
      </c>
      <c r="C34" s="9">
        <f>'Male Voters'!C34+'Female Voters'!C34</f>
        <v>125704</v>
      </c>
      <c r="D34" s="9">
        <f>'Male Voters'!D34+'Female Voters'!D34</f>
        <v>127925</v>
      </c>
      <c r="E34" s="9">
        <f>'Male Voters'!E34+'Female Voters'!E34</f>
        <v>130691</v>
      </c>
      <c r="F34" s="9">
        <f>'Male Voters'!F34+'Female Voters'!F34</f>
        <v>133974</v>
      </c>
      <c r="G34" s="9">
        <f>'Male Voters'!G34+'Female Voters'!G34</f>
        <v>136997</v>
      </c>
      <c r="H34" s="9">
        <f>'Male Voters'!H34+'Female Voters'!H34</f>
        <v>140072</v>
      </c>
      <c r="I34" s="9">
        <f>'Male Voters'!I34+'Female Voters'!I34</f>
        <v>143093</v>
      </c>
      <c r="J34" s="9">
        <f>'Male Voters'!J34+'Female Voters'!J34</f>
        <v>146350</v>
      </c>
      <c r="K34" s="9">
        <f>'Male Voters'!K34+'Female Voters'!K34</f>
        <v>149649</v>
      </c>
      <c r="L34" s="9">
        <f>'Male Voters'!L34+'Female Voters'!L34</f>
        <v>152864</v>
      </c>
      <c r="M34" s="9">
        <f>'Male Voters'!M34+'Female Voters'!M34</f>
        <v>156078</v>
      </c>
      <c r="N34" s="9">
        <f>'Male Voters'!N34+'Female Voters'!N34</f>
        <v>158829</v>
      </c>
      <c r="O34" s="9">
        <f>'Male Voters'!O34+'Female Voters'!O34</f>
        <v>162291</v>
      </c>
      <c r="P34" s="9">
        <f>'Male Voters'!P34+'Female Voters'!P34</f>
        <v>164769</v>
      </c>
      <c r="Q34" s="9">
        <f>'Male Voters'!Q34+'Female Voters'!Q34</f>
        <v>167828</v>
      </c>
      <c r="R34" s="9">
        <f>'Male Voters'!R34+'Female Voters'!R34</f>
        <v>171330</v>
      </c>
    </row>
    <row r="35" spans="1:18" ht="13.5" thickBot="1" x14ac:dyDescent="0.3">
      <c r="A35" s="23" t="s">
        <v>32</v>
      </c>
      <c r="B35" s="31">
        <f>'Male Voters'!B35+'Female Voters'!B35</f>
        <v>42137</v>
      </c>
      <c r="C35" s="31">
        <f>'Male Voters'!C35+'Female Voters'!C35</f>
        <v>42953</v>
      </c>
      <c r="D35" s="31">
        <f>'Male Voters'!D35+'Female Voters'!D35</f>
        <v>43047</v>
      </c>
      <c r="E35" s="31">
        <f>'Male Voters'!E35+'Female Voters'!E35</f>
        <v>43693</v>
      </c>
      <c r="F35" s="31">
        <f>'Male Voters'!F35+'Female Voters'!F35</f>
        <v>44304</v>
      </c>
      <c r="G35" s="31">
        <f>'Male Voters'!G35+'Female Voters'!G35</f>
        <v>45219</v>
      </c>
      <c r="H35" s="31">
        <f>'Male Voters'!H35+'Female Voters'!H35</f>
        <v>45911</v>
      </c>
      <c r="I35" s="31">
        <f>'Male Voters'!I35+'Female Voters'!I35</f>
        <v>46643</v>
      </c>
      <c r="J35" s="31">
        <f>'Male Voters'!J35+'Female Voters'!J35</f>
        <v>47407</v>
      </c>
      <c r="K35" s="31">
        <f>'Male Voters'!K35+'Female Voters'!K35</f>
        <v>48156</v>
      </c>
      <c r="L35" s="31">
        <f>'Male Voters'!L35+'Female Voters'!L35</f>
        <v>49077</v>
      </c>
      <c r="M35" s="31">
        <f>'Male Voters'!M35+'Female Voters'!M35</f>
        <v>49919</v>
      </c>
      <c r="N35" s="31">
        <f>'Male Voters'!N35+'Female Voters'!N35</f>
        <v>50677</v>
      </c>
      <c r="O35" s="31">
        <f>'Male Voters'!O35+'Female Voters'!O35</f>
        <v>51538</v>
      </c>
      <c r="P35" s="31">
        <f>'Male Voters'!P35+'Female Voters'!P35</f>
        <v>52001</v>
      </c>
      <c r="Q35" s="31">
        <f>'Male Voters'!Q35+'Female Voters'!Q35</f>
        <v>52649</v>
      </c>
      <c r="R35" s="31">
        <f>'Male Voters'!R35+'Female Voters'!R35</f>
        <v>53549</v>
      </c>
    </row>
    <row r="36" spans="1:18" ht="13.5" thickBot="1" x14ac:dyDescent="0.3">
      <c r="A36" s="24" t="s">
        <v>29</v>
      </c>
      <c r="B36" s="11">
        <f>'Male Voters'!B36+'Female Voters'!B36</f>
        <v>384191</v>
      </c>
      <c r="C36" s="11">
        <f>'Male Voters'!C36+'Female Voters'!C36</f>
        <v>392173</v>
      </c>
      <c r="D36" s="11">
        <f>'Male Voters'!D36+'Female Voters'!D36</f>
        <v>396330</v>
      </c>
      <c r="E36" s="11">
        <f>'Male Voters'!E36+'Female Voters'!E36</f>
        <v>403588</v>
      </c>
      <c r="F36" s="11">
        <f>'Male Voters'!F36+'Female Voters'!F36</f>
        <v>414112</v>
      </c>
      <c r="G36" s="11">
        <f>'Male Voters'!G36+'Female Voters'!G36</f>
        <v>423068</v>
      </c>
      <c r="H36" s="11">
        <f>'Male Voters'!H36+'Female Voters'!H36</f>
        <v>432076</v>
      </c>
      <c r="I36" s="11">
        <f>'Male Voters'!I36+'Female Voters'!I36</f>
        <v>441618</v>
      </c>
      <c r="J36" s="11">
        <f>'Male Voters'!J36+'Female Voters'!J36</f>
        <v>450694</v>
      </c>
      <c r="K36" s="11">
        <f>'Male Voters'!K36+'Female Voters'!K36</f>
        <v>460569</v>
      </c>
      <c r="L36" s="11">
        <f>'Male Voters'!L36+'Female Voters'!L36</f>
        <v>469805</v>
      </c>
      <c r="M36" s="11">
        <f>'Male Voters'!M36+'Female Voters'!M36</f>
        <v>479152</v>
      </c>
      <c r="N36" s="11">
        <f>'Male Voters'!N36+'Female Voters'!N36</f>
        <v>487617</v>
      </c>
      <c r="O36" s="11">
        <f>'Male Voters'!O36+'Female Voters'!O36</f>
        <v>497531</v>
      </c>
      <c r="P36" s="11">
        <f>'Male Voters'!P36+'Female Voters'!P36</f>
        <v>504282</v>
      </c>
      <c r="Q36" s="11">
        <f>'Male Voters'!Q36+'Female Voters'!Q36</f>
        <v>512891</v>
      </c>
      <c r="R36" s="11">
        <f>'Male Voters'!R36+'Female Voters'!R36</f>
        <v>481012</v>
      </c>
    </row>
    <row r="37" spans="1:18" ht="13.5" thickBot="1" x14ac:dyDescent="0.3">
      <c r="A37" s="24" t="s">
        <v>33</v>
      </c>
      <c r="B37" s="11">
        <f>'Male Voters'!B37+'Female Voters'!B37</f>
        <v>3258633</v>
      </c>
      <c r="C37" s="11">
        <f>'Male Voters'!C37+'Female Voters'!C37</f>
        <v>3310959</v>
      </c>
      <c r="D37" s="11">
        <f>'Male Voters'!D37+'Female Voters'!D37</f>
        <v>3334676</v>
      </c>
      <c r="E37" s="11">
        <f>'Male Voters'!E37+'Female Voters'!E37</f>
        <v>3378966</v>
      </c>
      <c r="F37" s="11">
        <f>'Male Voters'!F37+'Female Voters'!F37</f>
        <v>3458884</v>
      </c>
      <c r="G37" s="11">
        <f>'Male Voters'!G37+'Female Voters'!G37</f>
        <v>3514588</v>
      </c>
      <c r="H37" s="11">
        <f>'Male Voters'!H37+'Female Voters'!H37</f>
        <v>3567503</v>
      </c>
      <c r="I37" s="11">
        <f>'Male Voters'!I37+'Female Voters'!I37</f>
        <v>3624886</v>
      </c>
      <c r="J37" s="11">
        <f>'Male Voters'!J37+'Female Voters'!J37</f>
        <v>3682158</v>
      </c>
      <c r="K37" s="11">
        <f>'Male Voters'!K37+'Female Voters'!K37</f>
        <v>3746490</v>
      </c>
      <c r="L37" s="11">
        <f>'Male Voters'!L37+'Female Voters'!L37</f>
        <v>3803558</v>
      </c>
      <c r="M37" s="11">
        <f>'Male Voters'!M37+'Female Voters'!M37</f>
        <v>3861137</v>
      </c>
      <c r="N37" s="11">
        <f>'Male Voters'!N37+'Female Voters'!N37</f>
        <v>3908199</v>
      </c>
      <c r="O37" s="11">
        <f>'Male Voters'!O37+'Female Voters'!O37</f>
        <v>3967507</v>
      </c>
      <c r="P37" s="11">
        <f>'Male Voters'!P37+'Female Voters'!P37</f>
        <v>4002028</v>
      </c>
      <c r="Q37" s="11">
        <f>'Male Voters'!Q37+'Female Voters'!Q37</f>
        <v>4050659</v>
      </c>
      <c r="R37" s="11">
        <f>'Male Voters'!R37+'Female Voters'!R37</f>
        <v>4081623</v>
      </c>
    </row>
    <row r="38" spans="1:18" x14ac:dyDescent="0.25">
      <c r="A38" s="13" t="s">
        <v>34</v>
      </c>
      <c r="D38" s="12"/>
      <c r="P38" s="12"/>
    </row>
    <row r="39" spans="1:18" x14ac:dyDescent="0.25">
      <c r="A39" s="13" t="s">
        <v>35</v>
      </c>
      <c r="D39" s="12"/>
      <c r="P39" s="12"/>
    </row>
    <row r="40" spans="1:18" x14ac:dyDescent="0.25">
      <c r="D40" s="12"/>
      <c r="P40" s="12"/>
    </row>
    <row r="41" spans="1:18" ht="18.75" x14ac:dyDescent="0.25">
      <c r="A41" s="1" t="s">
        <v>83</v>
      </c>
      <c r="B41" s="4"/>
      <c r="C41" s="4"/>
      <c r="D41" s="4"/>
      <c r="E41" s="4"/>
      <c r="F41" s="4"/>
      <c r="M41" s="5"/>
      <c r="N41" s="4"/>
      <c r="O41" s="4"/>
      <c r="P41" s="4"/>
      <c r="Q41" s="4"/>
    </row>
    <row r="42" spans="1:18" ht="13.5" thickBot="1" x14ac:dyDescent="0.3">
      <c r="B42" s="6"/>
      <c r="N42" s="6"/>
    </row>
    <row r="43" spans="1:18" ht="15.75" customHeight="1" thickBot="1" x14ac:dyDescent="0.3">
      <c r="B43" s="46" t="s">
        <v>36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</row>
    <row r="44" spans="1:18" ht="13.5" thickBot="1" x14ac:dyDescent="0.3">
      <c r="A44" s="18" t="s">
        <v>1</v>
      </c>
      <c r="B44" s="17" t="s">
        <v>51</v>
      </c>
      <c r="C44" s="17" t="s">
        <v>52</v>
      </c>
      <c r="D44" s="17" t="s">
        <v>53</v>
      </c>
      <c r="E44" s="17" t="s">
        <v>54</v>
      </c>
      <c r="F44" s="17" t="s">
        <v>55</v>
      </c>
      <c r="G44" s="17" t="s">
        <v>56</v>
      </c>
      <c r="H44" s="17" t="s">
        <v>57</v>
      </c>
      <c r="I44" s="17" t="s">
        <v>58</v>
      </c>
      <c r="J44" s="17" t="s">
        <v>59</v>
      </c>
      <c r="K44" s="17" t="s">
        <v>60</v>
      </c>
      <c r="L44" s="17" t="s">
        <v>61</v>
      </c>
      <c r="M44" s="17" t="s">
        <v>62</v>
      </c>
      <c r="N44" s="17" t="s">
        <v>63</v>
      </c>
      <c r="O44" s="17" t="s">
        <v>64</v>
      </c>
      <c r="P44" s="17" t="s">
        <v>65</v>
      </c>
      <c r="Q44" s="17" t="s">
        <v>79</v>
      </c>
      <c r="R44" s="17" t="s">
        <v>78</v>
      </c>
    </row>
    <row r="45" spans="1:18" ht="13.5" thickBot="1" x14ac:dyDescent="0.3">
      <c r="A45" s="20" t="s">
        <v>2</v>
      </c>
      <c r="B45" s="36">
        <f>(C5-B5)/B5</f>
        <v>3.1909563474666502E-2</v>
      </c>
      <c r="C45" s="36">
        <f t="shared" ref="C45:Q60" si="0">(D5-C5)/C5</f>
        <v>1.6664426824351566E-2</v>
      </c>
      <c r="D45" s="36">
        <f t="shared" si="0"/>
        <v>2.0220454981557681E-2</v>
      </c>
      <c r="E45" s="36">
        <f t="shared" si="0"/>
        <v>5.1952502957071267E-2</v>
      </c>
      <c r="F45" s="36">
        <f t="shared" si="0"/>
        <v>2.3179584166047512E-2</v>
      </c>
      <c r="G45" s="36">
        <f t="shared" si="0"/>
        <v>2.2316626605208896E-2</v>
      </c>
      <c r="H45" s="36">
        <f t="shared" si="0"/>
        <v>2.5229044167920142E-2</v>
      </c>
      <c r="I45" s="36">
        <f t="shared" si="0"/>
        <v>2.603830906598496E-2</v>
      </c>
      <c r="J45" s="36">
        <f t="shared" si="0"/>
        <v>2.4742000014443665E-2</v>
      </c>
      <c r="K45" s="36">
        <f t="shared" si="0"/>
        <v>2.5078403044504739E-2</v>
      </c>
      <c r="L45" s="36">
        <f t="shared" si="0"/>
        <v>2.2993602766519884E-2</v>
      </c>
      <c r="M45" s="36">
        <f t="shared" si="0"/>
        <v>1.8343660533071682E-2</v>
      </c>
      <c r="N45" s="36">
        <f t="shared" si="0"/>
        <v>2.1322862186731781E-2</v>
      </c>
      <c r="O45" s="36">
        <f t="shared" si="0"/>
        <v>1.5724499785149119E-2</v>
      </c>
      <c r="P45" s="36">
        <f t="shared" si="0"/>
        <v>1.9266247646190646E-2</v>
      </c>
      <c r="Q45" s="36">
        <f t="shared" si="0"/>
        <v>3.963912233453272E-2</v>
      </c>
      <c r="R45" s="36">
        <f>(R5-B5)/B5</f>
        <v>0.49031931931036332</v>
      </c>
    </row>
    <row r="46" spans="1:18" x14ac:dyDescent="0.25">
      <c r="A46" s="15" t="s">
        <v>6</v>
      </c>
      <c r="B46" s="41">
        <f t="shared" ref="B46:B77" si="1">(C6-B6)/B6</f>
        <v>1.2199909252659968E-2</v>
      </c>
      <c r="C46" s="41">
        <f t="shared" si="0"/>
        <v>1.2939327698925165E-2</v>
      </c>
      <c r="D46" s="41">
        <f t="shared" si="0"/>
        <v>1.6657467766556779E-2</v>
      </c>
      <c r="E46" s="41">
        <f t="shared" si="0"/>
        <v>1.7587706212920801E-2</v>
      </c>
      <c r="F46" s="41">
        <f t="shared" si="0"/>
        <v>1.9408142960823237E-2</v>
      </c>
      <c r="G46" s="41">
        <f t="shared" si="0"/>
        <v>1.7581744029797969E-2</v>
      </c>
      <c r="H46" s="41">
        <f t="shared" si="0"/>
        <v>2.022017940544147E-2</v>
      </c>
      <c r="I46" s="41">
        <f t="shared" si="0"/>
        <v>5.791414609333842E-2</v>
      </c>
      <c r="J46" s="41">
        <f t="shared" si="0"/>
        <v>1.8846054778054434E-2</v>
      </c>
      <c r="K46" s="41">
        <f t="shared" si="0"/>
        <v>1.7722159019087348E-2</v>
      </c>
      <c r="L46" s="41">
        <f t="shared" si="0"/>
        <v>1.9972178060413355E-2</v>
      </c>
      <c r="M46" s="41">
        <f t="shared" si="0"/>
        <v>1.507144016885858E-2</v>
      </c>
      <c r="N46" s="41">
        <f t="shared" si="0"/>
        <v>1.7454903168274864E-2</v>
      </c>
      <c r="O46" s="41">
        <f t="shared" si="0"/>
        <v>1.2572807520889176E-2</v>
      </c>
      <c r="P46" s="41">
        <f t="shared" si="0"/>
        <v>1.4594177078602841E-2</v>
      </c>
      <c r="Q46" s="41">
        <f t="shared" si="0"/>
        <v>3.0095984269138513E-2</v>
      </c>
      <c r="R46" s="37">
        <f t="shared" ref="R46:R77" si="2">(R6-B6)/B6</f>
        <v>0.37275234643051963</v>
      </c>
    </row>
    <row r="47" spans="1:18" x14ac:dyDescent="0.25">
      <c r="A47" s="15" t="s">
        <v>7</v>
      </c>
      <c r="B47" s="32">
        <f t="shared" si="1"/>
        <v>7.94186348300026E-3</v>
      </c>
      <c r="C47" s="32">
        <f t="shared" si="0"/>
        <v>-1.8625330449411198E-2</v>
      </c>
      <c r="D47" s="32">
        <f t="shared" si="0"/>
        <v>6.4370550473158532E-3</v>
      </c>
      <c r="E47" s="32">
        <f t="shared" si="0"/>
        <v>1.3834576011957523E-2</v>
      </c>
      <c r="F47" s="32">
        <f t="shared" si="0"/>
        <v>7.5600432002468588E-3</v>
      </c>
      <c r="G47" s="32">
        <f t="shared" si="0"/>
        <v>6.9248307074556772E-3</v>
      </c>
      <c r="H47" s="32">
        <f t="shared" si="0"/>
        <v>7.029283046923844E-3</v>
      </c>
      <c r="I47" s="32">
        <f t="shared" si="0"/>
        <v>9.5977985469067242E-3</v>
      </c>
      <c r="J47" s="32">
        <f t="shared" si="0"/>
        <v>1.3495321511077133E-2</v>
      </c>
      <c r="K47" s="32">
        <f t="shared" si="0"/>
        <v>9.593151965366262E-3</v>
      </c>
      <c r="L47" s="32">
        <f t="shared" si="0"/>
        <v>7.4066855082350648E-3</v>
      </c>
      <c r="M47" s="32">
        <f t="shared" si="0"/>
        <v>3.8373480377930412E-3</v>
      </c>
      <c r="N47" s="32">
        <f t="shared" si="0"/>
        <v>6.5371024734982332E-3</v>
      </c>
      <c r="O47" s="32">
        <f t="shared" si="0"/>
        <v>1.7074377263950724E-3</v>
      </c>
      <c r="P47" s="32">
        <f t="shared" si="0"/>
        <v>4.8427692993914676E-3</v>
      </c>
      <c r="Q47" s="32">
        <f t="shared" si="0"/>
        <v>4.9779637908621069E-3</v>
      </c>
      <c r="R47" s="38">
        <f t="shared" si="2"/>
        <v>9.684228739510338E-2</v>
      </c>
    </row>
    <row r="48" spans="1:18" x14ac:dyDescent="0.25">
      <c r="A48" s="15" t="s">
        <v>8</v>
      </c>
      <c r="B48" s="32">
        <f t="shared" si="1"/>
        <v>-1.5410167285927093E-4</v>
      </c>
      <c r="C48" s="32">
        <f t="shared" si="0"/>
        <v>-3.0910710004452512E-2</v>
      </c>
      <c r="D48" s="32">
        <f t="shared" si="0"/>
        <v>6.7327572496421566E-3</v>
      </c>
      <c r="E48" s="32">
        <f t="shared" si="0"/>
        <v>1.4920133403545725E-2</v>
      </c>
      <c r="F48" s="32">
        <f t="shared" si="0"/>
        <v>9.1317883085437566E-3</v>
      </c>
      <c r="G48" s="32">
        <f t="shared" si="0"/>
        <v>7.5238225817508744E-3</v>
      </c>
      <c r="H48" s="32">
        <f t="shared" si="0"/>
        <v>9.7810740469831767E-3</v>
      </c>
      <c r="I48" s="32">
        <f t="shared" si="0"/>
        <v>1.1404602270812978E-2</v>
      </c>
      <c r="J48" s="32">
        <f t="shared" si="0"/>
        <v>1.0126750945218942E-2</v>
      </c>
      <c r="K48" s="32">
        <f t="shared" si="0"/>
        <v>7.6673207248503638E-3</v>
      </c>
      <c r="L48" s="32">
        <f t="shared" si="0"/>
        <v>9.0325958895143346E-3</v>
      </c>
      <c r="M48" s="32">
        <f t="shared" si="0"/>
        <v>4.3623508043591072E-3</v>
      </c>
      <c r="N48" s="32">
        <f t="shared" si="0"/>
        <v>8.2508517268661298E-3</v>
      </c>
      <c r="O48" s="32">
        <f t="shared" si="0"/>
        <v>-2.7224393056178337E-4</v>
      </c>
      <c r="P48" s="32">
        <f t="shared" si="0"/>
        <v>2.7872555144408668E-3</v>
      </c>
      <c r="Q48" s="32">
        <f t="shared" si="0"/>
        <v>5.239532914809668E-3</v>
      </c>
      <c r="R48" s="38">
        <f t="shared" si="2"/>
        <v>7.7496019040117797E-2</v>
      </c>
    </row>
    <row r="49" spans="1:18" x14ac:dyDescent="0.25">
      <c r="A49" s="15" t="s">
        <v>9</v>
      </c>
      <c r="B49" s="32">
        <f t="shared" si="1"/>
        <v>6.4211683078713184E-3</v>
      </c>
      <c r="C49" s="32">
        <f t="shared" si="0"/>
        <v>-1.0983364377930504E-2</v>
      </c>
      <c r="D49" s="32">
        <f t="shared" si="0"/>
        <v>1.0758973026800017E-2</v>
      </c>
      <c r="E49" s="32">
        <f t="shared" si="0"/>
        <v>1.7498018890150135E-2</v>
      </c>
      <c r="F49" s="32">
        <f t="shared" si="0"/>
        <v>9.514187084280543E-3</v>
      </c>
      <c r="G49" s="32">
        <f t="shared" si="0"/>
        <v>9.7372810675562978E-3</v>
      </c>
      <c r="H49" s="32">
        <f t="shared" si="0"/>
        <v>7.7023148243748323E-3</v>
      </c>
      <c r="I49" s="32">
        <f t="shared" si="0"/>
        <v>5.8196721311475413E-3</v>
      </c>
      <c r="J49" s="32">
        <f t="shared" si="0"/>
        <v>1.061445684948252E-2</v>
      </c>
      <c r="K49" s="32">
        <f t="shared" si="0"/>
        <v>1.0926317911500857E-2</v>
      </c>
      <c r="L49" s="32">
        <f t="shared" si="0"/>
        <v>6.7202424870879615E-3</v>
      </c>
      <c r="M49" s="32">
        <f t="shared" si="0"/>
        <v>3.822993423658981E-3</v>
      </c>
      <c r="N49" s="32">
        <f t="shared" si="0"/>
        <v>4.282021429839967E-3</v>
      </c>
      <c r="O49" s="32">
        <f t="shared" si="0"/>
        <v>1.1199748496875861E-3</v>
      </c>
      <c r="P49" s="32">
        <f t="shared" si="0"/>
        <v>4.6122745382818787E-3</v>
      </c>
      <c r="Q49" s="32">
        <f t="shared" si="0"/>
        <v>4.6301723127417658E-3</v>
      </c>
      <c r="R49" s="38">
        <f t="shared" si="2"/>
        <v>0.10803938891163352</v>
      </c>
    </row>
    <row r="50" spans="1:18" x14ac:dyDescent="0.25">
      <c r="A50" s="15" t="s">
        <v>10</v>
      </c>
      <c r="B50" s="32">
        <f t="shared" si="1"/>
        <v>3.2521692810182656E-3</v>
      </c>
      <c r="C50" s="32">
        <f t="shared" si="0"/>
        <v>1.4671156506308597E-3</v>
      </c>
      <c r="D50" s="32">
        <f t="shared" si="0"/>
        <v>1.3184697379802997E-2</v>
      </c>
      <c r="E50" s="32">
        <f t="shared" si="0"/>
        <v>1.649705999807213E-2</v>
      </c>
      <c r="F50" s="32">
        <f t="shared" si="0"/>
        <v>1.2774835065093406E-2</v>
      </c>
      <c r="G50" s="32">
        <f t="shared" si="0"/>
        <v>1.0259497057249866E-2</v>
      </c>
      <c r="H50" s="32">
        <f t="shared" si="0"/>
        <v>1.26842056483112E-2</v>
      </c>
      <c r="I50" s="32">
        <f t="shared" si="0"/>
        <v>1.1335555991370858E-2</v>
      </c>
      <c r="J50" s="32">
        <f t="shared" si="0"/>
        <v>1.0743096493949736E-2</v>
      </c>
      <c r="K50" s="32">
        <f t="shared" si="0"/>
        <v>1.9275290024685674E-2</v>
      </c>
      <c r="L50" s="32">
        <f t="shared" si="0"/>
        <v>1.0980047684778517E-2</v>
      </c>
      <c r="M50" s="32">
        <f t="shared" si="0"/>
        <v>6.9881462173400364E-3</v>
      </c>
      <c r="N50" s="32">
        <f t="shared" si="0"/>
        <v>1.0243072675278572E-2</v>
      </c>
      <c r="O50" s="32">
        <f t="shared" si="0"/>
        <v>3.3187325370002073E-3</v>
      </c>
      <c r="P50" s="32">
        <f t="shared" si="0"/>
        <v>6.7857620605367803E-3</v>
      </c>
      <c r="Q50" s="32">
        <f t="shared" si="0"/>
        <v>1.0097959873896291E-2</v>
      </c>
      <c r="R50" s="38">
        <f t="shared" si="2"/>
        <v>0.17225282812565709</v>
      </c>
    </row>
    <row r="51" spans="1:18" ht="13.5" thickBot="1" x14ac:dyDescent="0.3">
      <c r="A51" s="15" t="s">
        <v>67</v>
      </c>
      <c r="B51" s="42">
        <f t="shared" si="1"/>
        <v>2.3553702029747721E-2</v>
      </c>
      <c r="C51" s="42">
        <f t="shared" si="0"/>
        <v>2.4818104270159066E-2</v>
      </c>
      <c r="D51" s="42">
        <f t="shared" si="0"/>
        <v>2.3453259954170667E-2</v>
      </c>
      <c r="E51" s="42">
        <f t="shared" si="0"/>
        <v>2.6207266081731458E-2</v>
      </c>
      <c r="F51" s="42">
        <f t="shared" si="0"/>
        <v>2.56591951665237E-2</v>
      </c>
      <c r="G51" s="42">
        <f t="shared" si="0"/>
        <v>2.4780917057561542E-2</v>
      </c>
      <c r="H51" s="42">
        <f t="shared" si="0"/>
        <v>2.601791892131642E-2</v>
      </c>
      <c r="I51" s="42">
        <f t="shared" si="0"/>
        <v>-4.8062042312580516E-2</v>
      </c>
      <c r="J51" s="42">
        <f t="shared" si="0"/>
        <v>2.4613093075637579E-2</v>
      </c>
      <c r="K51" s="42">
        <f t="shared" si="0"/>
        <v>2.3188611342563867E-2</v>
      </c>
      <c r="L51" s="42">
        <f t="shared" si="0"/>
        <v>2.1173005284588063E-2</v>
      </c>
      <c r="M51" s="42">
        <f t="shared" si="0"/>
        <v>1.8214364490897059E-2</v>
      </c>
      <c r="N51" s="42">
        <f t="shared" si="0"/>
        <v>2.209613317669408E-2</v>
      </c>
      <c r="O51" s="42">
        <f t="shared" si="0"/>
        <v>1.7330626951325881E-2</v>
      </c>
      <c r="P51" s="42">
        <f t="shared" si="0"/>
        <v>2.2468128751031657E-2</v>
      </c>
      <c r="Q51" s="42">
        <f t="shared" si="0"/>
        <v>4.1433195144314788E-2</v>
      </c>
      <c r="R51" s="39">
        <f t="shared" si="2"/>
        <v>0.36504642945188592</v>
      </c>
    </row>
    <row r="52" spans="1:18" ht="13.5" thickBot="1" x14ac:dyDescent="0.3">
      <c r="A52" s="20" t="s">
        <v>5</v>
      </c>
      <c r="B52" s="36">
        <f t="shared" si="1"/>
        <v>1.0742352283176444E-2</v>
      </c>
      <c r="C52" s="36">
        <f t="shared" si="0"/>
        <v>3.2713637497631823E-3</v>
      </c>
      <c r="D52" s="36">
        <f t="shared" si="0"/>
        <v>1.4837666283385216E-2</v>
      </c>
      <c r="E52" s="36">
        <f t="shared" si="0"/>
        <v>1.8415928045969813E-2</v>
      </c>
      <c r="F52" s="36">
        <f t="shared" si="0"/>
        <v>1.6559723727222239E-2</v>
      </c>
      <c r="G52" s="36">
        <f t="shared" si="0"/>
        <v>1.5188427254818566E-2</v>
      </c>
      <c r="H52" s="36">
        <f t="shared" si="0"/>
        <v>1.6861357883591947E-2</v>
      </c>
      <c r="I52" s="36">
        <f t="shared" si="0"/>
        <v>1.6536946534619328E-2</v>
      </c>
      <c r="J52" s="36">
        <f t="shared" si="0"/>
        <v>1.6741056287392655E-2</v>
      </c>
      <c r="K52" s="36">
        <f t="shared" si="0"/>
        <v>1.6547134565347923E-2</v>
      </c>
      <c r="L52" s="36">
        <f t="shared" si="0"/>
        <v>1.5567343362631485E-2</v>
      </c>
      <c r="M52" s="36">
        <f t="shared" si="0"/>
        <v>1.150784611184082E-2</v>
      </c>
      <c r="N52" s="36">
        <f t="shared" si="0"/>
        <v>1.4347731643272873E-2</v>
      </c>
      <c r="O52" s="36">
        <f t="shared" si="0"/>
        <v>9.0446010313742463E-3</v>
      </c>
      <c r="P52" s="36">
        <f t="shared" si="0"/>
        <v>1.2226541347868899E-2</v>
      </c>
      <c r="Q52" s="36">
        <f t="shared" si="0"/>
        <v>2.2922852553133102E-2</v>
      </c>
      <c r="R52" s="36">
        <f t="shared" si="2"/>
        <v>0.25799467243030078</v>
      </c>
    </row>
    <row r="53" spans="1:18" x14ac:dyDescent="0.25">
      <c r="A53" s="15" t="s">
        <v>11</v>
      </c>
      <c r="B53" s="41">
        <f t="shared" si="1"/>
        <v>3.8455034805399767E-2</v>
      </c>
      <c r="C53" s="41">
        <f t="shared" si="0"/>
        <v>1.4546441413935816E-2</v>
      </c>
      <c r="D53" s="41">
        <f t="shared" si="0"/>
        <v>1.9175126281202493E-2</v>
      </c>
      <c r="E53" s="41">
        <f t="shared" si="0"/>
        <v>4.5620773221581611E-2</v>
      </c>
      <c r="F53" s="41">
        <f t="shared" si="0"/>
        <v>2.2126837104810674E-2</v>
      </c>
      <c r="G53" s="41">
        <f t="shared" si="0"/>
        <v>1.9724132285527177E-2</v>
      </c>
      <c r="H53" s="41">
        <f t="shared" si="0"/>
        <v>1.5172253240159108E-2</v>
      </c>
      <c r="I53" s="41">
        <f t="shared" si="0"/>
        <v>1.8875608396364055E-2</v>
      </c>
      <c r="J53" s="41">
        <f t="shared" si="0"/>
        <v>2.0811585879321519E-2</v>
      </c>
      <c r="K53" s="41">
        <f t="shared" si="0"/>
        <v>2.24666991058938E-2</v>
      </c>
      <c r="L53" s="41">
        <f t="shared" si="0"/>
        <v>1.936304216889867E-2</v>
      </c>
      <c r="M53" s="41">
        <f t="shared" si="0"/>
        <v>1.6102912748838329E-2</v>
      </c>
      <c r="N53" s="41">
        <f t="shared" si="0"/>
        <v>2.1339679599697046E-2</v>
      </c>
      <c r="O53" s="41">
        <f t="shared" si="0"/>
        <v>1.4514961305151581E-2</v>
      </c>
      <c r="P53" s="41">
        <f t="shared" si="0"/>
        <v>1.8003630518526732E-2</v>
      </c>
      <c r="Q53" s="41">
        <f t="shared" si="0"/>
        <v>2.5246630209520827E-2</v>
      </c>
      <c r="R53" s="37">
        <f t="shared" si="2"/>
        <v>0.41513776550272902</v>
      </c>
    </row>
    <row r="54" spans="1:18" ht="13.5" thickBot="1" x14ac:dyDescent="0.3">
      <c r="A54" s="16" t="s">
        <v>12</v>
      </c>
      <c r="B54" s="42">
        <f t="shared" si="1"/>
        <v>1.5665552152259815E-2</v>
      </c>
      <c r="C54" s="42">
        <f t="shared" si="0"/>
        <v>1.6505904832063354E-2</v>
      </c>
      <c r="D54" s="42">
        <f t="shared" si="0"/>
        <v>1.7619349578766194E-2</v>
      </c>
      <c r="E54" s="42">
        <f t="shared" si="0"/>
        <v>3.5652290025370542E-2</v>
      </c>
      <c r="F54" s="42">
        <f t="shared" si="0"/>
        <v>2.8021316829981088E-2</v>
      </c>
      <c r="G54" s="42">
        <f t="shared" si="0"/>
        <v>2.3474080267558529E-2</v>
      </c>
      <c r="H54" s="42">
        <f t="shared" si="0"/>
        <v>2.4916773890488738E-2</v>
      </c>
      <c r="I54" s="42">
        <f t="shared" si="0"/>
        <v>2.2338242034154993E-2</v>
      </c>
      <c r="J54" s="42">
        <f t="shared" si="0"/>
        <v>2.5027288320598785E-2</v>
      </c>
      <c r="K54" s="42">
        <f t="shared" si="0"/>
        <v>2.1715980832129004E-2</v>
      </c>
      <c r="L54" s="42">
        <f t="shared" si="0"/>
        <v>2.071468453378001E-2</v>
      </c>
      <c r="M54" s="42">
        <f t="shared" si="0"/>
        <v>1.4751198876793757E-2</v>
      </c>
      <c r="N54" s="42">
        <f t="shared" si="0"/>
        <v>1.9352404226263206E-2</v>
      </c>
      <c r="O54" s="42">
        <f t="shared" si="0"/>
        <v>1.4578081757125985E-2</v>
      </c>
      <c r="P54" s="42">
        <f t="shared" si="0"/>
        <v>2.1092501216206826E-2</v>
      </c>
      <c r="Q54" s="42">
        <f t="shared" si="0"/>
        <v>3.0287561681129827E-2</v>
      </c>
      <c r="R54" s="39">
        <f t="shared" si="2"/>
        <v>0.41574504898407727</v>
      </c>
    </row>
    <row r="55" spans="1:18" ht="13.5" thickBot="1" x14ac:dyDescent="0.3">
      <c r="A55" s="20" t="s">
        <v>13</v>
      </c>
      <c r="B55" s="36">
        <f t="shared" si="1"/>
        <v>3.4642718849127965E-2</v>
      </c>
      <c r="C55" s="36">
        <f t="shared" si="0"/>
        <v>1.4868216116496046E-2</v>
      </c>
      <c r="D55" s="36">
        <f t="shared" si="0"/>
        <v>1.8919231012787894E-2</v>
      </c>
      <c r="E55" s="36">
        <f t="shared" si="0"/>
        <v>4.3983241693963497E-2</v>
      </c>
      <c r="F55" s="36">
        <f t="shared" si="0"/>
        <v>2.308740155550186E-2</v>
      </c>
      <c r="G55" s="36">
        <f t="shared" si="0"/>
        <v>2.0338170865279299E-2</v>
      </c>
      <c r="H55" s="36">
        <f t="shared" si="0"/>
        <v>1.6772782470429584E-2</v>
      </c>
      <c r="I55" s="36">
        <f t="shared" si="0"/>
        <v>1.9448898390640776E-2</v>
      </c>
      <c r="J55" s="36">
        <f t="shared" si="0"/>
        <v>2.1511535710702693E-2</v>
      </c>
      <c r="K55" s="36">
        <f t="shared" si="0"/>
        <v>2.2341625375422943E-2</v>
      </c>
      <c r="L55" s="36">
        <f t="shared" si="0"/>
        <v>1.9588095297121751E-2</v>
      </c>
      <c r="M55" s="36">
        <f t="shared" si="0"/>
        <v>1.5877599029837364E-2</v>
      </c>
      <c r="N55" s="36">
        <f t="shared" si="0"/>
        <v>2.100879305650713E-2</v>
      </c>
      <c r="O55" s="36">
        <f t="shared" si="0"/>
        <v>1.4525453975379693E-2</v>
      </c>
      <c r="P55" s="36">
        <f t="shared" si="0"/>
        <v>1.8517127837791001E-2</v>
      </c>
      <c r="Q55" s="36">
        <f t="shared" si="0"/>
        <v>2.6086759246918167E-2</v>
      </c>
      <c r="R55" s="36">
        <f t="shared" si="2"/>
        <v>0.41523935431635683</v>
      </c>
    </row>
    <row r="56" spans="1:18" x14ac:dyDescent="0.25">
      <c r="A56" s="19" t="s">
        <v>14</v>
      </c>
      <c r="B56" s="41">
        <f t="shared" si="1"/>
        <v>8.5060599348121893E-3</v>
      </c>
      <c r="C56" s="41">
        <f t="shared" si="0"/>
        <v>4.6564459143138646E-3</v>
      </c>
      <c r="D56" s="41">
        <f t="shared" si="0"/>
        <v>7.1584286437088905E-3</v>
      </c>
      <c r="E56" s="41">
        <f t="shared" si="0"/>
        <v>2.3449952554314455E-2</v>
      </c>
      <c r="F56" s="41">
        <f t="shared" si="0"/>
        <v>1.1156358700263002E-2</v>
      </c>
      <c r="G56" s="41">
        <f t="shared" si="0"/>
        <v>8.9896259716287404E-3</v>
      </c>
      <c r="H56" s="41">
        <f t="shared" si="0"/>
        <v>1.1837798989065033E-2</v>
      </c>
      <c r="I56" s="41">
        <f t="shared" si="0"/>
        <v>1.293204658589274E-2</v>
      </c>
      <c r="J56" s="41">
        <f t="shared" si="0"/>
        <v>1.7721885775549825E-2</v>
      </c>
      <c r="K56" s="41">
        <f t="shared" si="0"/>
        <v>1.1052712498505236E-2</v>
      </c>
      <c r="L56" s="41">
        <f t="shared" si="0"/>
        <v>1.2351172037802585E-2</v>
      </c>
      <c r="M56" s="41">
        <f t="shared" si="0"/>
        <v>7.8221055149738251E-3</v>
      </c>
      <c r="N56" s="41">
        <f t="shared" si="0"/>
        <v>1.2541884484386126E-2</v>
      </c>
      <c r="O56" s="41">
        <f t="shared" si="0"/>
        <v>7.0764617691154424E-3</v>
      </c>
      <c r="P56" s="41">
        <f t="shared" si="0"/>
        <v>8.542520422470402E-3</v>
      </c>
      <c r="Q56" s="41">
        <f t="shared" si="0"/>
        <v>1.4428263938465172E-2</v>
      </c>
      <c r="R56" s="37">
        <f t="shared" si="2"/>
        <v>0.19609506028290244</v>
      </c>
    </row>
    <row r="57" spans="1:18" x14ac:dyDescent="0.25">
      <c r="A57" s="15" t="s">
        <v>15</v>
      </c>
      <c r="B57" s="32">
        <f t="shared" si="1"/>
        <v>2.0918316585414386E-2</v>
      </c>
      <c r="C57" s="32">
        <f t="shared" si="0"/>
        <v>1.0342307223778779E-2</v>
      </c>
      <c r="D57" s="32">
        <f t="shared" si="0"/>
        <v>1.4781948178781996E-2</v>
      </c>
      <c r="E57" s="32">
        <f t="shared" si="0"/>
        <v>2.7446088041347353E-2</v>
      </c>
      <c r="F57" s="32">
        <f t="shared" si="0"/>
        <v>1.861809771610292E-2</v>
      </c>
      <c r="G57" s="32">
        <f t="shared" si="0"/>
        <v>1.6086734404268603E-2</v>
      </c>
      <c r="H57" s="32">
        <f t="shared" si="0"/>
        <v>1.7519161582981387E-2</v>
      </c>
      <c r="I57" s="32">
        <f t="shared" si="0"/>
        <v>1.9589326891402217E-2</v>
      </c>
      <c r="J57" s="32">
        <f t="shared" si="0"/>
        <v>2.2950007538716694E-2</v>
      </c>
      <c r="K57" s="32">
        <f t="shared" si="0"/>
        <v>1.6581565510343739E-2</v>
      </c>
      <c r="L57" s="32">
        <f t="shared" si="0"/>
        <v>1.7802402651201324E-2</v>
      </c>
      <c r="M57" s="32">
        <f t="shared" si="0"/>
        <v>1.6198781021377912E-2</v>
      </c>
      <c r="N57" s="32">
        <f t="shared" si="0"/>
        <v>1.9014528742077281E-2</v>
      </c>
      <c r="O57" s="32">
        <f t="shared" si="0"/>
        <v>1.1211555468212637E-2</v>
      </c>
      <c r="P57" s="32">
        <f t="shared" si="0"/>
        <v>1.5372506340430081E-2</v>
      </c>
      <c r="Q57" s="32">
        <f t="shared" si="0"/>
        <v>2.1867493516312099E-2</v>
      </c>
      <c r="R57" s="38">
        <f t="shared" si="2"/>
        <v>0.32795244254303052</v>
      </c>
    </row>
    <row r="58" spans="1:18" ht="13.5" thickBot="1" x14ac:dyDescent="0.3">
      <c r="A58" s="16" t="s">
        <v>16</v>
      </c>
      <c r="B58" s="42">
        <f t="shared" si="1"/>
        <v>2.1812479209238227E-2</v>
      </c>
      <c r="C58" s="42">
        <f t="shared" si="0"/>
        <v>1.3812668588968468E-2</v>
      </c>
      <c r="D58" s="42">
        <f t="shared" si="0"/>
        <v>1.4404330473874948E-2</v>
      </c>
      <c r="E58" s="42">
        <f t="shared" si="0"/>
        <v>1.903857459413015E-2</v>
      </c>
      <c r="F58" s="42">
        <f t="shared" si="0"/>
        <v>1.7218425490370108E-2</v>
      </c>
      <c r="G58" s="42">
        <f t="shared" si="0"/>
        <v>1.6752464880900444E-2</v>
      </c>
      <c r="H58" s="42">
        <f t="shared" si="0"/>
        <v>1.4652879086930404E-2</v>
      </c>
      <c r="I58" s="42">
        <f t="shared" si="0"/>
        <v>1.4885294428586531E-2</v>
      </c>
      <c r="J58" s="42">
        <f t="shared" si="0"/>
        <v>1.7250359382487136E-2</v>
      </c>
      <c r="K58" s="42">
        <f t="shared" si="0"/>
        <v>2.8181129293218917E-2</v>
      </c>
      <c r="L58" s="42">
        <f t="shared" si="0"/>
        <v>1.316654383204191E-2</v>
      </c>
      <c r="M58" s="42">
        <f t="shared" si="0"/>
        <v>1.0282321484743629E-2</v>
      </c>
      <c r="N58" s="42">
        <f t="shared" si="0"/>
        <v>1.5918422947438067E-2</v>
      </c>
      <c r="O58" s="42">
        <f t="shared" si="0"/>
        <v>7.4705487980078538E-3</v>
      </c>
      <c r="P58" s="42">
        <f t="shared" si="0"/>
        <v>1.2814906359920145E-2</v>
      </c>
      <c r="Q58" s="42">
        <f t="shared" si="0"/>
        <v>1.5393568491993467E-2</v>
      </c>
      <c r="R58" s="39">
        <f t="shared" si="2"/>
        <v>0.28520172979137953</v>
      </c>
    </row>
    <row r="59" spans="1:18" ht="13.5" thickBot="1" x14ac:dyDescent="0.3">
      <c r="A59" s="20" t="s">
        <v>17</v>
      </c>
      <c r="B59" s="36">
        <f t="shared" si="1"/>
        <v>1.4060656187722594E-2</v>
      </c>
      <c r="C59" s="36">
        <f t="shared" si="0"/>
        <v>7.681679633529389E-3</v>
      </c>
      <c r="D59" s="36">
        <f t="shared" si="0"/>
        <v>1.046652804331747E-2</v>
      </c>
      <c r="E59" s="36">
        <f t="shared" si="0"/>
        <v>2.3937602717969256E-2</v>
      </c>
      <c r="F59" s="36">
        <f t="shared" si="0"/>
        <v>1.4253391376479038E-2</v>
      </c>
      <c r="G59" s="36">
        <f t="shared" si="0"/>
        <v>1.2251153636448263E-2</v>
      </c>
      <c r="H59" s="36">
        <f t="shared" si="0"/>
        <v>1.3938838583388347E-2</v>
      </c>
      <c r="I59" s="36">
        <f t="shared" si="0"/>
        <v>1.5195146363821882E-2</v>
      </c>
      <c r="J59" s="36">
        <f t="shared" si="0"/>
        <v>1.9198616499897896E-2</v>
      </c>
      <c r="K59" s="36">
        <f t="shared" si="0"/>
        <v>1.5315019175080222E-2</v>
      </c>
      <c r="L59" s="36">
        <f t="shared" si="0"/>
        <v>1.4100401767406581E-2</v>
      </c>
      <c r="M59" s="36">
        <f t="shared" si="0"/>
        <v>1.0705707075313934E-2</v>
      </c>
      <c r="N59" s="36">
        <f t="shared" si="0"/>
        <v>1.5008528598632416E-2</v>
      </c>
      <c r="O59" s="36">
        <f t="shared" si="0"/>
        <v>8.3847065797273274E-3</v>
      </c>
      <c r="P59" s="36">
        <f t="shared" si="0"/>
        <v>1.1268880665669299E-2</v>
      </c>
      <c r="Q59" s="36">
        <f t="shared" si="0"/>
        <v>1.6837032752722612E-2</v>
      </c>
      <c r="R59" s="36">
        <f t="shared" si="2"/>
        <v>0.24726291359327485</v>
      </c>
    </row>
    <row r="60" spans="1:18" x14ac:dyDescent="0.25">
      <c r="A60" s="19" t="s">
        <v>18</v>
      </c>
      <c r="B60" s="41">
        <f t="shared" si="1"/>
        <v>7.4353376992789579E-3</v>
      </c>
      <c r="C60" s="41">
        <f t="shared" si="0"/>
        <v>-1.8779466032804969E-3</v>
      </c>
      <c r="D60" s="41">
        <f t="shared" si="0"/>
        <v>1.169675280248408E-2</v>
      </c>
      <c r="E60" s="41">
        <f t="shared" si="0"/>
        <v>1.309612058314801E-2</v>
      </c>
      <c r="F60" s="41">
        <f t="shared" si="0"/>
        <v>1.1848523748395378E-2</v>
      </c>
      <c r="G60" s="41">
        <f t="shared" si="0"/>
        <v>1.0555294774367887E-2</v>
      </c>
      <c r="H60" s="41">
        <f t="shared" si="0"/>
        <v>1.2290502793296089E-2</v>
      </c>
      <c r="I60" s="41">
        <f t="shared" si="0"/>
        <v>1.0665476101892502E-2</v>
      </c>
      <c r="J60" s="41">
        <f t="shared" si="0"/>
        <v>1.2344467077330846E-2</v>
      </c>
      <c r="K60" s="41">
        <f t="shared" si="0"/>
        <v>9.4181818181818186E-3</v>
      </c>
      <c r="L60" s="41">
        <f t="shared" si="0"/>
        <v>9.9066969271227358E-3</v>
      </c>
      <c r="M60" s="41">
        <f t="shared" si="0"/>
        <v>7.7049297281872016E-3</v>
      </c>
      <c r="N60" s="41">
        <f t="shared" si="0"/>
        <v>1.1020648967551623E-2</v>
      </c>
      <c r="O60" s="41">
        <f t="shared" si="0"/>
        <v>3.7229821203491899E-3</v>
      </c>
      <c r="P60" s="41">
        <f t="shared" si="0"/>
        <v>7.5113658825854916E-3</v>
      </c>
      <c r="Q60" s="41">
        <f t="shared" si="0"/>
        <v>9.2326512712206724E-3</v>
      </c>
      <c r="R60" s="37">
        <f t="shared" si="2"/>
        <v>0.15696236025666468</v>
      </c>
    </row>
    <row r="61" spans="1:18" x14ac:dyDescent="0.25">
      <c r="A61" s="15" t="s">
        <v>19</v>
      </c>
      <c r="B61" s="32">
        <f t="shared" si="1"/>
        <v>5.5812702433120018E-3</v>
      </c>
      <c r="C61" s="32">
        <f t="shared" ref="C61:Q75" si="3">(D21-C21)/C21</f>
        <v>-5.5391473948174976E-3</v>
      </c>
      <c r="D61" s="32">
        <f t="shared" si="3"/>
        <v>4.8527368090733854E-3</v>
      </c>
      <c r="E61" s="32">
        <f t="shared" si="3"/>
        <v>1.0193952777684836E-2</v>
      </c>
      <c r="F61" s="32">
        <f t="shared" si="3"/>
        <v>8.3908363234888213E-3</v>
      </c>
      <c r="G61" s="32">
        <f t="shared" si="3"/>
        <v>7.2042480976624518E-3</v>
      </c>
      <c r="H61" s="32">
        <f t="shared" si="3"/>
        <v>9.4789820964638616E-3</v>
      </c>
      <c r="I61" s="32">
        <f t="shared" si="3"/>
        <v>7.268615732514941E-3</v>
      </c>
      <c r="J61" s="32">
        <f t="shared" si="3"/>
        <v>7.1627111396194145E-3</v>
      </c>
      <c r="K61" s="32">
        <f t="shared" si="3"/>
        <v>6.9737819764356225E-3</v>
      </c>
      <c r="L61" s="32">
        <f t="shared" si="3"/>
        <v>8.2114960945323459E-3</v>
      </c>
      <c r="M61" s="32">
        <f t="shared" si="3"/>
        <v>3.0738347656985134E-3</v>
      </c>
      <c r="N61" s="32">
        <f t="shared" si="3"/>
        <v>4.9927037731915778E-3</v>
      </c>
      <c r="O61" s="32">
        <f t="shared" si="3"/>
        <v>-8.1934058639894622E-4</v>
      </c>
      <c r="P61" s="32">
        <f t="shared" si="3"/>
        <v>2.4081378451318246E-3</v>
      </c>
      <c r="Q61" s="32">
        <f t="shared" si="3"/>
        <v>4.421571469991302E-3</v>
      </c>
      <c r="R61" s="38">
        <f t="shared" si="2"/>
        <v>8.7103679379559998E-2</v>
      </c>
    </row>
    <row r="62" spans="1:18" x14ac:dyDescent="0.25">
      <c r="A62" s="15" t="s">
        <v>68</v>
      </c>
      <c r="B62" s="32">
        <f t="shared" si="1"/>
        <v>3.1750680999384903E-3</v>
      </c>
      <c r="C62" s="32">
        <f t="shared" si="3"/>
        <v>-1.8511273190187274E-3</v>
      </c>
      <c r="D62" s="32">
        <f t="shared" si="3"/>
        <v>4.0191891417539344E-3</v>
      </c>
      <c r="E62" s="32">
        <f t="shared" si="3"/>
        <v>9.9990094221434934E-3</v>
      </c>
      <c r="F62" s="32">
        <f t="shared" si="3"/>
        <v>7.5057836649685865E-3</v>
      </c>
      <c r="G62" s="32">
        <f t="shared" si="3"/>
        <v>6.6710949757779123E-3</v>
      </c>
      <c r="H62" s="32">
        <f t="shared" si="3"/>
        <v>7.6678479399769055E-3</v>
      </c>
      <c r="I62" s="32">
        <f t="shared" si="3"/>
        <v>6.3111427232750202E-3</v>
      </c>
      <c r="J62" s="32">
        <f t="shared" si="3"/>
        <v>9.2783215998653683E-3</v>
      </c>
      <c r="K62" s="32">
        <f t="shared" si="3"/>
        <v>6.8808741711547973E-3</v>
      </c>
      <c r="L62" s="32">
        <f t="shared" si="3"/>
        <v>6.0168803855219508E-3</v>
      </c>
      <c r="M62" s="32">
        <f t="shared" si="3"/>
        <v>2.1509270385795102E-3</v>
      </c>
      <c r="N62" s="32">
        <f t="shared" si="3"/>
        <v>4.3911760357864425E-3</v>
      </c>
      <c r="O62" s="32">
        <f t="shared" si="3"/>
        <v>-1.679013960892058E-3</v>
      </c>
      <c r="P62" s="32">
        <f t="shared" si="3"/>
        <v>2.1732838974952628E-3</v>
      </c>
      <c r="Q62" s="32">
        <f t="shared" si="3"/>
        <v>1.8688940832883819E-3</v>
      </c>
      <c r="R62" s="38">
        <f t="shared" si="2"/>
        <v>7.7144781933745354E-2</v>
      </c>
    </row>
    <row r="63" spans="1:18" x14ac:dyDescent="0.25">
      <c r="A63" s="15" t="s">
        <v>20</v>
      </c>
      <c r="B63" s="32">
        <f t="shared" si="1"/>
        <v>8.3448776304505569E-3</v>
      </c>
      <c r="C63" s="32">
        <f t="shared" si="3"/>
        <v>6.6075692649896958E-3</v>
      </c>
      <c r="D63" s="32">
        <f t="shared" si="3"/>
        <v>9.3588535404412962E-3</v>
      </c>
      <c r="E63" s="32">
        <f t="shared" si="3"/>
        <v>1.4152796110878593E-2</v>
      </c>
      <c r="F63" s="32">
        <f t="shared" si="3"/>
        <v>9.4283918401554256E-3</v>
      </c>
      <c r="G63" s="32">
        <f t="shared" si="3"/>
        <v>1.0950511988326164E-2</v>
      </c>
      <c r="H63" s="32">
        <f t="shared" si="3"/>
        <v>1.1547387216992578E-2</v>
      </c>
      <c r="I63" s="32">
        <f t="shared" si="3"/>
        <v>1.0068579512255128E-2</v>
      </c>
      <c r="J63" s="32">
        <f t="shared" si="3"/>
        <v>1.1648865560034588E-2</v>
      </c>
      <c r="K63" s="32">
        <f t="shared" si="3"/>
        <v>9.1010322930147169E-3</v>
      </c>
      <c r="L63" s="32">
        <f t="shared" si="3"/>
        <v>8.4045643524787196E-3</v>
      </c>
      <c r="M63" s="32">
        <f t="shared" si="3"/>
        <v>5.8205565019875073E-3</v>
      </c>
      <c r="N63" s="32">
        <f t="shared" si="3"/>
        <v>1.003293342742884E-2</v>
      </c>
      <c r="O63" s="32">
        <f t="shared" si="3"/>
        <v>3.5983370791750607E-3</v>
      </c>
      <c r="P63" s="32">
        <f t="shared" si="3"/>
        <v>6.1439743798008869E-3</v>
      </c>
      <c r="Q63" s="32">
        <f t="shared" si="3"/>
        <v>7.1732123190118959E-3</v>
      </c>
      <c r="R63" s="38">
        <f t="shared" si="2"/>
        <v>0.15223299689953163</v>
      </c>
    </row>
    <row r="64" spans="1:18" x14ac:dyDescent="0.25">
      <c r="A64" s="15" t="s">
        <v>21</v>
      </c>
      <c r="B64" s="32">
        <f t="shared" si="1"/>
        <v>1.5028145495859943E-2</v>
      </c>
      <c r="C64" s="32">
        <f t="shared" si="3"/>
        <v>5.9273454989485106E-3</v>
      </c>
      <c r="D64" s="32">
        <f t="shared" si="3"/>
        <v>7.2158952009239042E-3</v>
      </c>
      <c r="E64" s="32">
        <f t="shared" si="3"/>
        <v>1.4571110534553032E-2</v>
      </c>
      <c r="F64" s="32">
        <f t="shared" si="3"/>
        <v>9.4288259750544452E-3</v>
      </c>
      <c r="G64" s="32">
        <f t="shared" si="3"/>
        <v>1.0345926597857266E-2</v>
      </c>
      <c r="H64" s="32">
        <f t="shared" si="3"/>
        <v>8.1774283565067586E-3</v>
      </c>
      <c r="I64" s="32">
        <f t="shared" si="3"/>
        <v>9.266390680658515E-3</v>
      </c>
      <c r="J64" s="32">
        <f t="shared" si="3"/>
        <v>1.2575616658320018E-2</v>
      </c>
      <c r="K64" s="32">
        <f t="shared" si="3"/>
        <v>1.000934205258241E-2</v>
      </c>
      <c r="L64" s="32">
        <f t="shared" si="3"/>
        <v>1.4503793060564606E-2</v>
      </c>
      <c r="M64" s="32">
        <f t="shared" si="3"/>
        <v>1.2388716078515499E-2</v>
      </c>
      <c r="N64" s="32">
        <f t="shared" si="3"/>
        <v>1.3622019237318279E-2</v>
      </c>
      <c r="O64" s="32">
        <f t="shared" si="3"/>
        <v>6.71201069143416E-3</v>
      </c>
      <c r="P64" s="32">
        <f t="shared" si="3"/>
        <v>1.0101010101010102E-2</v>
      </c>
      <c r="Q64" s="32">
        <f t="shared" si="3"/>
        <v>5.0587371512481648E-3</v>
      </c>
      <c r="R64" s="38">
        <f t="shared" si="2"/>
        <v>0.17822898555714312</v>
      </c>
    </row>
    <row r="65" spans="1:18" ht="13.5" thickBot="1" x14ac:dyDescent="0.3">
      <c r="A65" s="16" t="s">
        <v>22</v>
      </c>
      <c r="B65" s="42">
        <f t="shared" si="1"/>
        <v>6.2764840697118419E-3</v>
      </c>
      <c r="C65" s="42">
        <f t="shared" si="3"/>
        <v>4.9702060723902323E-3</v>
      </c>
      <c r="D65" s="42">
        <f t="shared" si="3"/>
        <v>8.9021255319264563E-3</v>
      </c>
      <c r="E65" s="42">
        <f t="shared" si="3"/>
        <v>1.8853796885352755E-2</v>
      </c>
      <c r="F65" s="42">
        <f t="shared" si="3"/>
        <v>1.4074305140663745E-2</v>
      </c>
      <c r="G65" s="42">
        <f t="shared" si="3"/>
        <v>1.2612030177110651E-2</v>
      </c>
      <c r="H65" s="42">
        <f t="shared" si="3"/>
        <v>1.3757594480486047E-2</v>
      </c>
      <c r="I65" s="42">
        <f t="shared" si="3"/>
        <v>1.3575970582857607E-2</v>
      </c>
      <c r="J65" s="42">
        <f t="shared" si="3"/>
        <v>1.4646856913787488E-2</v>
      </c>
      <c r="K65" s="42">
        <f t="shared" si="3"/>
        <v>1.2380980601319584E-2</v>
      </c>
      <c r="L65" s="42">
        <f t="shared" si="3"/>
        <v>1.2532012975926243E-2</v>
      </c>
      <c r="M65" s="42">
        <f t="shared" si="3"/>
        <v>1.0035458942783912E-2</v>
      </c>
      <c r="N65" s="42">
        <f t="shared" si="3"/>
        <v>1.3665828750232534E-2</v>
      </c>
      <c r="O65" s="42">
        <f t="shared" si="3"/>
        <v>7.3595843999397677E-3</v>
      </c>
      <c r="P65" s="42">
        <f t="shared" si="3"/>
        <v>9.3845176479381148E-3</v>
      </c>
      <c r="Q65" s="42">
        <f t="shared" si="3"/>
        <v>1.4221255524446398E-2</v>
      </c>
      <c r="R65" s="39">
        <f t="shared" si="2"/>
        <v>0.20450236055158313</v>
      </c>
    </row>
    <row r="66" spans="1:18" ht="13.5" thickBot="1" x14ac:dyDescent="0.3">
      <c r="A66" s="20" t="s">
        <v>23</v>
      </c>
      <c r="B66" s="36">
        <f t="shared" si="1"/>
        <v>7.3289881539100243E-3</v>
      </c>
      <c r="C66" s="36">
        <f t="shared" si="3"/>
        <v>2.101156394557221E-3</v>
      </c>
      <c r="D66" s="36">
        <f t="shared" si="3"/>
        <v>7.497587222688307E-3</v>
      </c>
      <c r="E66" s="36">
        <f t="shared" si="3"/>
        <v>1.3869305958692608E-2</v>
      </c>
      <c r="F66" s="36">
        <f t="shared" si="3"/>
        <v>1.0218927617781972E-2</v>
      </c>
      <c r="G66" s="36">
        <f t="shared" si="3"/>
        <v>9.8796011482392525E-3</v>
      </c>
      <c r="H66" s="36">
        <f t="shared" si="3"/>
        <v>1.0578321100106656E-2</v>
      </c>
      <c r="I66" s="36">
        <f t="shared" si="3"/>
        <v>9.7248693347964169E-3</v>
      </c>
      <c r="J66" s="36">
        <f t="shared" si="3"/>
        <v>1.1565041494391286E-2</v>
      </c>
      <c r="K66" s="36">
        <f t="shared" si="3"/>
        <v>9.3428239347996146E-3</v>
      </c>
      <c r="L66" s="36">
        <f t="shared" si="3"/>
        <v>9.9209968870519246E-3</v>
      </c>
      <c r="M66" s="36">
        <f t="shared" si="3"/>
        <v>6.9241097778601074E-3</v>
      </c>
      <c r="N66" s="36">
        <f t="shared" si="3"/>
        <v>9.8108335094926041E-3</v>
      </c>
      <c r="O66" s="36">
        <f t="shared" si="3"/>
        <v>3.4093699398353139E-3</v>
      </c>
      <c r="P66" s="36">
        <f t="shared" si="3"/>
        <v>6.4347045516569418E-3</v>
      </c>
      <c r="Q66" s="36">
        <f t="shared" si="3"/>
        <v>7.3683974631916279E-3</v>
      </c>
      <c r="R66" s="36">
        <f t="shared" si="2"/>
        <v>0.14492166706145143</v>
      </c>
    </row>
    <row r="67" spans="1:18" ht="13.5" thickBot="1" x14ac:dyDescent="0.3">
      <c r="A67" s="20" t="s">
        <v>24</v>
      </c>
      <c r="B67" s="36">
        <f t="shared" si="1"/>
        <v>8.8975616742454078E-3</v>
      </c>
      <c r="C67" s="36">
        <f t="shared" si="3"/>
        <v>3.2827610682281965E-4</v>
      </c>
      <c r="D67" s="36">
        <f t="shared" si="3"/>
        <v>7.8627369242640598E-3</v>
      </c>
      <c r="E67" s="36">
        <f t="shared" si="3"/>
        <v>1.5202383100054121E-2</v>
      </c>
      <c r="F67" s="36">
        <f t="shared" si="3"/>
        <v>1.1561532927072408E-2</v>
      </c>
      <c r="G67" s="36">
        <f t="shared" si="3"/>
        <v>8.5436577052523787E-3</v>
      </c>
      <c r="H67" s="36">
        <f t="shared" si="3"/>
        <v>1.1160510401111377E-2</v>
      </c>
      <c r="I67" s="36">
        <f t="shared" si="3"/>
        <v>1.0631883887475553E-2</v>
      </c>
      <c r="J67" s="36">
        <f t="shared" si="3"/>
        <v>1.4691882049214063E-2</v>
      </c>
      <c r="K67" s="36">
        <f t="shared" si="3"/>
        <v>7.7640069650722118E-3</v>
      </c>
      <c r="L67" s="36">
        <f t="shared" si="3"/>
        <v>9.8609586534943294E-3</v>
      </c>
      <c r="M67" s="36">
        <f t="shared" si="3"/>
        <v>7.7497378173115054E-3</v>
      </c>
      <c r="N67" s="36">
        <f t="shared" si="3"/>
        <v>1.0079078621207611E-2</v>
      </c>
      <c r="O67" s="36">
        <f t="shared" si="3"/>
        <v>3.626749352860564E-3</v>
      </c>
      <c r="P67" s="36">
        <f t="shared" si="3"/>
        <v>7.5642190175381901E-3</v>
      </c>
      <c r="Q67" s="36">
        <f t="shared" si="3"/>
        <v>9.2459324155193985E-3</v>
      </c>
      <c r="R67" s="36">
        <f t="shared" si="2"/>
        <v>0.15491066633248596</v>
      </c>
    </row>
    <row r="68" spans="1:18" x14ac:dyDescent="0.25">
      <c r="A68" s="19" t="s">
        <v>25</v>
      </c>
      <c r="B68" s="41">
        <f t="shared" si="1"/>
        <v>2.2388770898001415E-2</v>
      </c>
      <c r="C68" s="41">
        <f t="shared" si="3"/>
        <v>1.5599928092520957E-2</v>
      </c>
      <c r="D68" s="41">
        <f t="shared" si="3"/>
        <v>1.8802118844076152E-2</v>
      </c>
      <c r="E68" s="41">
        <f t="shared" si="3"/>
        <v>2.6073974929860234E-2</v>
      </c>
      <c r="F68" s="41">
        <f t="shared" si="3"/>
        <v>1.958534015653221E-2</v>
      </c>
      <c r="G68" s="41">
        <f t="shared" si="3"/>
        <v>2.1011323725696432E-2</v>
      </c>
      <c r="H68" s="41">
        <f t="shared" si="3"/>
        <v>2.1747643001295221E-2</v>
      </c>
      <c r="I68" s="41">
        <f t="shared" si="3"/>
        <v>1.8165738038383301E-2</v>
      </c>
      <c r="J68" s="41">
        <f t="shared" si="3"/>
        <v>2.0569125464716304E-2</v>
      </c>
      <c r="K68" s="41">
        <f t="shared" si="3"/>
        <v>1.8724679127089503E-2</v>
      </c>
      <c r="L68" s="41">
        <f t="shared" si="3"/>
        <v>1.9065601711058384E-2</v>
      </c>
      <c r="M68" s="41">
        <f t="shared" si="3"/>
        <v>1.9386645241335584E-2</v>
      </c>
      <c r="N68" s="41">
        <f t="shared" si="3"/>
        <v>1.8969695669890835E-2</v>
      </c>
      <c r="O68" s="41">
        <f t="shared" si="3"/>
        <v>1.097102806688907E-2</v>
      </c>
      <c r="P68" s="41">
        <f t="shared" si="3"/>
        <v>1.4890881742144682E-2</v>
      </c>
      <c r="Q68" s="41">
        <f t="shared" si="3"/>
        <v>2.0170058258800361E-2</v>
      </c>
      <c r="R68" s="37">
        <f t="shared" si="2"/>
        <v>0.35411561291727933</v>
      </c>
    </row>
    <row r="69" spans="1:18" x14ac:dyDescent="0.25">
      <c r="A69" s="15" t="s">
        <v>26</v>
      </c>
      <c r="B69" s="32">
        <f t="shared" si="1"/>
        <v>3.3575818142882172E-2</v>
      </c>
      <c r="C69" s="32">
        <f t="shared" si="3"/>
        <v>2.0141518022514803E-2</v>
      </c>
      <c r="D69" s="32">
        <f t="shared" si="3"/>
        <v>2.0870132507800912E-2</v>
      </c>
      <c r="E69" s="32">
        <f t="shared" si="3"/>
        <v>3.1409761743995367E-2</v>
      </c>
      <c r="F69" s="32">
        <f t="shared" si="3"/>
        <v>2.1399095170736841E-2</v>
      </c>
      <c r="G69" s="32">
        <f t="shared" si="3"/>
        <v>2.2793473844445845E-2</v>
      </c>
      <c r="H69" s="32">
        <f t="shared" si="3"/>
        <v>2.2246343565010127E-2</v>
      </c>
      <c r="I69" s="32">
        <f t="shared" si="3"/>
        <v>2.1433810248382611E-2</v>
      </c>
      <c r="J69" s="32">
        <f t="shared" si="3"/>
        <v>2.1905711131830798E-2</v>
      </c>
      <c r="K69" s="32">
        <f t="shared" si="3"/>
        <v>1.795958176460101E-2</v>
      </c>
      <c r="L69" s="32">
        <f t="shared" si="3"/>
        <v>1.947653903807223E-2</v>
      </c>
      <c r="M69" s="32">
        <f t="shared" si="3"/>
        <v>1.7113666680140669E-2</v>
      </c>
      <c r="N69" s="32">
        <f t="shared" si="3"/>
        <v>1.9016487911017937E-2</v>
      </c>
      <c r="O69" s="32">
        <f t="shared" si="3"/>
        <v>1.2397197833537273E-2</v>
      </c>
      <c r="P69" s="32">
        <f t="shared" si="3"/>
        <v>1.4287090094862041E-2</v>
      </c>
      <c r="Q69" s="32">
        <f t="shared" si="3"/>
        <v>2.0561439823013051E-2</v>
      </c>
      <c r="R69" s="38">
        <f t="shared" si="2"/>
        <v>0.39499931861984827</v>
      </c>
    </row>
    <row r="70" spans="1:18" ht="13.5" thickBot="1" x14ac:dyDescent="0.3">
      <c r="A70" s="16" t="s">
        <v>27</v>
      </c>
      <c r="B70" s="42">
        <f t="shared" si="1"/>
        <v>1.0149848674983392E-2</v>
      </c>
      <c r="C70" s="42">
        <f t="shared" si="3"/>
        <v>9.0065402462640217E-3</v>
      </c>
      <c r="D70" s="42">
        <f t="shared" si="3"/>
        <v>9.5417428617986279E-3</v>
      </c>
      <c r="E70" s="42">
        <f t="shared" si="3"/>
        <v>1.3558592488970192E-2</v>
      </c>
      <c r="F70" s="42">
        <f t="shared" si="3"/>
        <v>9.6790175885621259E-3</v>
      </c>
      <c r="G70" s="42">
        <f t="shared" si="3"/>
        <v>9.2883054976253491E-3</v>
      </c>
      <c r="H70" s="42">
        <f t="shared" si="3"/>
        <v>1.3161778750151933E-2</v>
      </c>
      <c r="I70" s="42">
        <f t="shared" si="3"/>
        <v>1.3933400743800237E-2</v>
      </c>
      <c r="J70" s="42">
        <f t="shared" si="3"/>
        <v>1.0361380615935905E-2</v>
      </c>
      <c r="K70" s="42">
        <f t="shared" si="3"/>
        <v>6.1731493099121707E-3</v>
      </c>
      <c r="L70" s="42">
        <f t="shared" si="3"/>
        <v>9.4440010641127954E-3</v>
      </c>
      <c r="M70" s="42">
        <f t="shared" si="3"/>
        <v>7.7085254974304917E-3</v>
      </c>
      <c r="N70" s="42">
        <f t="shared" si="3"/>
        <v>1.5364498202026806E-2</v>
      </c>
      <c r="O70" s="42">
        <f t="shared" si="3"/>
        <v>-1.6419832582099162E-3</v>
      </c>
      <c r="P70" s="42">
        <f t="shared" si="3"/>
        <v>8.2556677093746974E-3</v>
      </c>
      <c r="Q70" s="42">
        <f t="shared" si="3"/>
        <v>1.138653446345754E-2</v>
      </c>
      <c r="R70" s="39">
        <f t="shared" si="2"/>
        <v>0.16708496346054477</v>
      </c>
    </row>
    <row r="71" spans="1:18" ht="13.5" thickBot="1" x14ac:dyDescent="0.3">
      <c r="A71" s="20" t="s">
        <v>28</v>
      </c>
      <c r="B71" s="36">
        <f t="shared" si="1"/>
        <v>2.5375079886596225E-2</v>
      </c>
      <c r="C71" s="36">
        <f t="shared" si="3"/>
        <v>1.6595095056616622E-2</v>
      </c>
      <c r="D71" s="36">
        <f t="shared" si="3"/>
        <v>1.8328255655668632E-2</v>
      </c>
      <c r="E71" s="36">
        <f t="shared" si="3"/>
        <v>2.6570548014237444E-2</v>
      </c>
      <c r="F71" s="36">
        <f t="shared" si="3"/>
        <v>1.8940607463596621E-2</v>
      </c>
      <c r="G71" s="36">
        <f t="shared" si="3"/>
        <v>2.01048219624071E-2</v>
      </c>
      <c r="H71" s="36">
        <f t="shared" si="3"/>
        <v>2.0740122094294974E-2</v>
      </c>
      <c r="I71" s="36">
        <f t="shared" si="3"/>
        <v>1.9018351126003273E-2</v>
      </c>
      <c r="J71" s="36">
        <f t="shared" si="3"/>
        <v>1.9722032375390115E-2</v>
      </c>
      <c r="K71" s="36">
        <f t="shared" si="3"/>
        <v>1.6624523398301928E-2</v>
      </c>
      <c r="L71" s="36">
        <f t="shared" si="3"/>
        <v>1.7915553475806395E-2</v>
      </c>
      <c r="M71" s="36">
        <f t="shared" si="3"/>
        <v>1.6762344735441647E-2</v>
      </c>
      <c r="N71" s="36">
        <f t="shared" si="3"/>
        <v>1.8499422032263742E-2</v>
      </c>
      <c r="O71" s="36">
        <f t="shared" si="3"/>
        <v>9.897374331118123E-3</v>
      </c>
      <c r="P71" s="36">
        <f t="shared" si="3"/>
        <v>1.372832213486236E-2</v>
      </c>
      <c r="Q71" s="36">
        <f t="shared" si="3"/>
        <v>1.9172973284717371E-2</v>
      </c>
      <c r="R71" s="36">
        <f t="shared" si="2"/>
        <v>0.3433195097848763</v>
      </c>
    </row>
    <row r="72" spans="1:18" x14ac:dyDescent="0.25">
      <c r="A72" s="21" t="s">
        <v>29</v>
      </c>
      <c r="B72" s="41">
        <f t="shared" si="1"/>
        <v>2.1608102013202672E-2</v>
      </c>
      <c r="C72" s="41">
        <f t="shared" si="3"/>
        <v>1.6471343714882004E-2</v>
      </c>
      <c r="D72" s="41">
        <f t="shared" si="3"/>
        <v>1.8747236085665551E-2</v>
      </c>
      <c r="E72" s="41">
        <f t="shared" si="3"/>
        <v>2.8076213509449173E-2</v>
      </c>
      <c r="F72" s="41">
        <f t="shared" si="3"/>
        <v>2.2257743462918842E-2</v>
      </c>
      <c r="G72" s="41">
        <f t="shared" si="3"/>
        <v>2.1640359935093671E-2</v>
      </c>
      <c r="H72" s="41">
        <f t="shared" si="3"/>
        <v>2.3261186594856837E-2</v>
      </c>
      <c r="I72" s="41">
        <f t="shared" si="3"/>
        <v>2.0114861432522436E-2</v>
      </c>
      <c r="J72" s="41">
        <f t="shared" si="3"/>
        <v>2.2920456195923561E-2</v>
      </c>
      <c r="K72" s="41">
        <f t="shared" si="3"/>
        <v>1.9350781941974701E-2</v>
      </c>
      <c r="L72" s="41">
        <f t="shared" si="3"/>
        <v>1.9520704682183296E-2</v>
      </c>
      <c r="M72" s="41">
        <f t="shared" si="3"/>
        <v>1.7130105526134309E-2</v>
      </c>
      <c r="N72" s="41">
        <f t="shared" si="3"/>
        <v>1.9886272779025067E-2</v>
      </c>
      <c r="O72" s="41">
        <f t="shared" si="3"/>
        <v>1.4525111635141237E-2</v>
      </c>
      <c r="P72" s="41">
        <f t="shared" si="3"/>
        <v>1.7612076852698992E-2</v>
      </c>
      <c r="Q72" s="41">
        <f t="shared" si="3"/>
        <v>-0.23721091286836399</v>
      </c>
      <c r="R72" s="37">
        <f t="shared" si="2"/>
        <v>2.9685513961212023E-2</v>
      </c>
    </row>
    <row r="73" spans="1:18" x14ac:dyDescent="0.25">
      <c r="A73" s="15" t="s">
        <v>30</v>
      </c>
      <c r="B73" s="32">
        <f t="shared" si="1"/>
        <v>2.2562607877791904E-2</v>
      </c>
      <c r="C73" s="32">
        <f t="shared" si="3"/>
        <v>-2.1225842969192204E-3</v>
      </c>
      <c r="D73" s="32">
        <f t="shared" si="3"/>
        <v>1.4909952798654863E-2</v>
      </c>
      <c r="E73" s="32">
        <f t="shared" si="3"/>
        <v>3.0020559292600651E-2</v>
      </c>
      <c r="F73" s="32">
        <f t="shared" si="3"/>
        <v>2.0018215995194079E-2</v>
      </c>
      <c r="G73" s="32">
        <f t="shared" si="3"/>
        <v>2.1914659168629835E-2</v>
      </c>
      <c r="H73" s="32">
        <f t="shared" si="3"/>
        <v>2.386153431431785E-2</v>
      </c>
      <c r="I73" s="32">
        <f t="shared" si="3"/>
        <v>2.0009805167686526E-2</v>
      </c>
      <c r="J73" s="32">
        <f t="shared" si="3"/>
        <v>2.2367601246105918E-2</v>
      </c>
      <c r="K73" s="32">
        <f t="shared" si="3"/>
        <v>1.948408103566858E-2</v>
      </c>
      <c r="L73" s="32">
        <f t="shared" si="3"/>
        <v>2.0051067027608647E-2</v>
      </c>
      <c r="M73" s="32">
        <f t="shared" si="3"/>
        <v>1.9447630369446373E-2</v>
      </c>
      <c r="N73" s="32">
        <f t="shared" si="3"/>
        <v>2.038235390730217E-2</v>
      </c>
      <c r="O73" s="32">
        <f t="shared" si="3"/>
        <v>1.2023757786469651E-2</v>
      </c>
      <c r="P73" s="32">
        <f t="shared" si="3"/>
        <v>1.6326303400451696E-2</v>
      </c>
      <c r="Q73" s="32">
        <f t="shared" si="3"/>
        <v>2.165084780244286E-2</v>
      </c>
      <c r="R73" s="38">
        <f t="shared" si="2"/>
        <v>0.34949820677395016</v>
      </c>
    </row>
    <row r="74" spans="1:18" x14ac:dyDescent="0.25">
      <c r="A74" s="22" t="s">
        <v>31</v>
      </c>
      <c r="B74" s="32">
        <f t="shared" si="1"/>
        <v>1.9034339634877915E-2</v>
      </c>
      <c r="C74" s="32">
        <f t="shared" si="3"/>
        <v>1.7668491058359319E-2</v>
      </c>
      <c r="D74" s="32">
        <f t="shared" si="3"/>
        <v>2.1622044166503811E-2</v>
      </c>
      <c r="E74" s="32">
        <f t="shared" si="3"/>
        <v>2.5120321980855606E-2</v>
      </c>
      <c r="F74" s="32">
        <f t="shared" si="3"/>
        <v>2.256407959753385E-2</v>
      </c>
      <c r="G74" s="32">
        <f t="shared" si="3"/>
        <v>2.2445746987160304E-2</v>
      </c>
      <c r="H74" s="32">
        <f t="shared" si="3"/>
        <v>2.1567479581929293E-2</v>
      </c>
      <c r="I74" s="32">
        <f t="shared" si="3"/>
        <v>2.2761420894103834E-2</v>
      </c>
      <c r="J74" s="32">
        <f t="shared" si="3"/>
        <v>2.2541851725316024E-2</v>
      </c>
      <c r="K74" s="32">
        <f t="shared" si="3"/>
        <v>2.14836049689607E-2</v>
      </c>
      <c r="L74" s="32">
        <f t="shared" si="3"/>
        <v>2.1025225036633871E-2</v>
      </c>
      <c r="M74" s="32">
        <f t="shared" si="3"/>
        <v>1.7625802483373698E-2</v>
      </c>
      <c r="N74" s="32">
        <f t="shared" si="3"/>
        <v>2.1797026991292521E-2</v>
      </c>
      <c r="O74" s="32">
        <f t="shared" si="3"/>
        <v>1.5268868883671924E-2</v>
      </c>
      <c r="P74" s="32">
        <f t="shared" si="3"/>
        <v>1.8565385479064628E-2</v>
      </c>
      <c r="Q74" s="32">
        <f t="shared" si="3"/>
        <v>2.086660152060443E-2</v>
      </c>
      <c r="R74" s="38">
        <f t="shared" si="2"/>
        <v>0.38890690359609587</v>
      </c>
    </row>
    <row r="75" spans="1:18" ht="13.5" thickBot="1" x14ac:dyDescent="0.3">
      <c r="A75" s="23" t="s">
        <v>32</v>
      </c>
      <c r="B75" s="42">
        <f t="shared" si="1"/>
        <v>1.9365403327242091E-2</v>
      </c>
      <c r="C75" s="42">
        <f t="shared" si="3"/>
        <v>2.1884385258305588E-3</v>
      </c>
      <c r="D75" s="42">
        <f t="shared" si="3"/>
        <v>1.5006852974655609E-2</v>
      </c>
      <c r="E75" s="42">
        <f t="shared" si="3"/>
        <v>1.39839333531687E-2</v>
      </c>
      <c r="F75" s="42">
        <f t="shared" si="3"/>
        <v>2.0652762730227519E-2</v>
      </c>
      <c r="G75" s="42">
        <f t="shared" si="3"/>
        <v>1.5303301709458414E-2</v>
      </c>
      <c r="H75" s="42">
        <f t="shared" si="3"/>
        <v>1.594389144213805E-2</v>
      </c>
      <c r="I75" s="42">
        <f t="shared" si="3"/>
        <v>1.6379735437257466E-2</v>
      </c>
      <c r="J75" s="42">
        <f t="shared" si="3"/>
        <v>1.5799354525702955E-2</v>
      </c>
      <c r="K75" s="42">
        <f t="shared" si="3"/>
        <v>1.9125342636431598E-2</v>
      </c>
      <c r="L75" s="42">
        <f t="shared" si="3"/>
        <v>1.7156712920512664E-2</v>
      </c>
      <c r="M75" s="42">
        <f t="shared" si="3"/>
        <v>1.5184599050461748E-2</v>
      </c>
      <c r="N75" s="42">
        <f t="shared" si="3"/>
        <v>1.6989955995816642E-2</v>
      </c>
      <c r="O75" s="42">
        <f t="shared" si="3"/>
        <v>8.9836625402615541E-3</v>
      </c>
      <c r="P75" s="42">
        <f t="shared" si="3"/>
        <v>1.2461298821176517E-2</v>
      </c>
      <c r="Q75" s="42">
        <f t="shared" si="3"/>
        <v>1.7094341772873178E-2</v>
      </c>
      <c r="R75" s="39">
        <f t="shared" si="2"/>
        <v>0.2708308612383416</v>
      </c>
    </row>
    <row r="76" spans="1:18" ht="13.5" thickBot="1" x14ac:dyDescent="0.3">
      <c r="A76" s="24" t="s">
        <v>29</v>
      </c>
      <c r="B76" s="36">
        <f t="shared" si="1"/>
        <v>2.0776124375636078E-2</v>
      </c>
      <c r="C76" s="36">
        <f t="shared" ref="C76:Q77" si="4">(D36-C36)/C36</f>
        <v>1.0599913813546573E-2</v>
      </c>
      <c r="D76" s="36">
        <f t="shared" si="4"/>
        <v>1.8313021976635632E-2</v>
      </c>
      <c r="E76" s="36">
        <f t="shared" si="4"/>
        <v>2.6076097406265795E-2</v>
      </c>
      <c r="F76" s="36">
        <f t="shared" si="4"/>
        <v>2.1626999459083533E-2</v>
      </c>
      <c r="G76" s="36">
        <f t="shared" si="4"/>
        <v>2.1292085433074589E-2</v>
      </c>
      <c r="H76" s="36">
        <f t="shared" si="4"/>
        <v>2.2084077801127578E-2</v>
      </c>
      <c r="I76" s="36">
        <f t="shared" si="4"/>
        <v>2.0551698526781063E-2</v>
      </c>
      <c r="J76" s="36">
        <f t="shared" si="4"/>
        <v>2.1910653347947832E-2</v>
      </c>
      <c r="K76" s="36">
        <f t="shared" si="4"/>
        <v>2.0053455616856539E-2</v>
      </c>
      <c r="L76" s="36">
        <f t="shared" si="4"/>
        <v>1.9895488553761668E-2</v>
      </c>
      <c r="M76" s="36">
        <f t="shared" si="4"/>
        <v>1.7666627708952484E-2</v>
      </c>
      <c r="N76" s="36">
        <f t="shared" si="4"/>
        <v>2.0331530689044884E-2</v>
      </c>
      <c r="O76" s="36">
        <f t="shared" si="4"/>
        <v>1.3569003740470443E-2</v>
      </c>
      <c r="P76" s="36">
        <f t="shared" si="4"/>
        <v>1.7071797129383955E-2</v>
      </c>
      <c r="Q76" s="36">
        <f t="shared" si="4"/>
        <v>-6.2155506725600565E-2</v>
      </c>
      <c r="R76" s="36">
        <f t="shared" si="2"/>
        <v>0.2520126707809397</v>
      </c>
    </row>
    <row r="77" spans="1:18" ht="13.5" thickBot="1" x14ac:dyDescent="0.3">
      <c r="A77" s="24" t="s">
        <v>33</v>
      </c>
      <c r="B77" s="36">
        <f t="shared" si="1"/>
        <v>1.6057653623467262E-2</v>
      </c>
      <c r="C77" s="36">
        <f t="shared" si="4"/>
        <v>7.1631814226633429E-3</v>
      </c>
      <c r="D77" s="36">
        <f t="shared" si="4"/>
        <v>1.3281650151319048E-2</v>
      </c>
      <c r="E77" s="36">
        <f t="shared" si="4"/>
        <v>2.3651614132844188E-2</v>
      </c>
      <c r="F77" s="36">
        <f t="shared" si="4"/>
        <v>1.6104616402284666E-2</v>
      </c>
      <c r="G77" s="36">
        <f t="shared" si="4"/>
        <v>1.5055818775913421E-2</v>
      </c>
      <c r="H77" s="36">
        <f t="shared" si="4"/>
        <v>1.6084919900557899E-2</v>
      </c>
      <c r="I77" s="36">
        <f t="shared" si="4"/>
        <v>1.5799669286151344E-2</v>
      </c>
      <c r="J77" s="36">
        <f t="shared" si="4"/>
        <v>1.7471276354789771E-2</v>
      </c>
      <c r="K77" s="36">
        <f t="shared" si="4"/>
        <v>1.5232390851170029E-2</v>
      </c>
      <c r="L77" s="36">
        <f t="shared" si="4"/>
        <v>1.5138194290714115E-2</v>
      </c>
      <c r="M77" s="36">
        <f t="shared" si="4"/>
        <v>1.2188637699206218E-2</v>
      </c>
      <c r="N77" s="36">
        <f t="shared" si="4"/>
        <v>1.5175276386898416E-2</v>
      </c>
      <c r="O77" s="36">
        <f t="shared" si="4"/>
        <v>8.7009298282271462E-3</v>
      </c>
      <c r="P77" s="36">
        <f t="shared" si="4"/>
        <v>1.2151589144303839E-2</v>
      </c>
      <c r="Q77" s="36">
        <f t="shared" si="4"/>
        <v>7.6441882666499449E-3</v>
      </c>
      <c r="R77" s="36">
        <f t="shared" si="2"/>
        <v>0.25255682367422166</v>
      </c>
    </row>
    <row r="78" spans="1:18" x14ac:dyDescent="0.25">
      <c r="A78" s="13" t="s">
        <v>34</v>
      </c>
      <c r="D78" s="12"/>
      <c r="P78" s="12"/>
    </row>
    <row r="79" spans="1:18" x14ac:dyDescent="0.25">
      <c r="A79" s="13" t="s">
        <v>35</v>
      </c>
      <c r="D79" s="12"/>
      <c r="P79" s="12"/>
    </row>
  </sheetData>
  <mergeCells count="2">
    <mergeCell ref="B3:R3"/>
    <mergeCell ref="B43:R43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P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5" width="9.140625" style="2" customWidth="1"/>
    <col min="16" max="16384" width="9.140625" style="2"/>
  </cols>
  <sheetData>
    <row r="1" spans="1:16" ht="18.75" x14ac:dyDescent="0.25">
      <c r="A1" s="1" t="s">
        <v>86</v>
      </c>
      <c r="B1" s="4"/>
      <c r="C1" s="4"/>
      <c r="D1" s="4"/>
      <c r="K1" s="5"/>
      <c r="L1" s="4"/>
      <c r="M1" s="4"/>
      <c r="N1" s="4"/>
      <c r="O1" s="4"/>
      <c r="P1" s="4"/>
    </row>
    <row r="2" spans="1:16" ht="9.9499999999999993" customHeight="1" thickBot="1" x14ac:dyDescent="0.3">
      <c r="L2" s="6"/>
    </row>
    <row r="3" spans="1:16" ht="15.75" customHeight="1" thickBo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s="6" customFormat="1" ht="13.5" thickBot="1" x14ac:dyDescent="0.3">
      <c r="A4" s="18" t="s">
        <v>1</v>
      </c>
      <c r="B4" s="17">
        <v>2011</v>
      </c>
      <c r="C4" s="17">
        <v>2012</v>
      </c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7">
        <v>2022</v>
      </c>
      <c r="N4" s="17">
        <v>2023</v>
      </c>
      <c r="O4" s="17">
        <v>2024</v>
      </c>
      <c r="P4" s="17">
        <v>2025</v>
      </c>
    </row>
    <row r="5" spans="1:16" s="6" customFormat="1" ht="13.5" thickBot="1" x14ac:dyDescent="0.3">
      <c r="A5" s="20" t="s">
        <v>2</v>
      </c>
      <c r="B5" s="11">
        <v>10791</v>
      </c>
      <c r="C5" s="11">
        <v>11275</v>
      </c>
      <c r="D5" s="11">
        <v>10909</v>
      </c>
      <c r="E5" s="11">
        <v>11337</v>
      </c>
      <c r="F5" s="11">
        <v>11620</v>
      </c>
      <c r="G5" s="11">
        <v>11417</v>
      </c>
      <c r="H5" s="11">
        <v>11938</v>
      </c>
      <c r="I5" s="11">
        <v>12901</v>
      </c>
      <c r="J5" s="11">
        <v>12117</v>
      </c>
      <c r="K5" s="11">
        <v>11148</v>
      </c>
      <c r="L5" s="11">
        <v>10250</v>
      </c>
      <c r="M5" s="11">
        <v>8649</v>
      </c>
      <c r="N5" s="11">
        <v>9591</v>
      </c>
      <c r="O5" s="11">
        <v>10230</v>
      </c>
      <c r="P5" s="11">
        <v>9733</v>
      </c>
    </row>
    <row r="6" spans="1:16" x14ac:dyDescent="0.25">
      <c r="A6" s="15" t="s">
        <v>6</v>
      </c>
      <c r="B6" s="9">
        <v>6552</v>
      </c>
      <c r="C6" s="9">
        <v>6187</v>
      </c>
      <c r="D6" s="9">
        <v>5413</v>
      </c>
      <c r="E6" s="9">
        <v>5702</v>
      </c>
      <c r="F6" s="9">
        <v>5661</v>
      </c>
      <c r="G6" s="9">
        <v>5840</v>
      </c>
      <c r="H6" s="9">
        <v>5953</v>
      </c>
      <c r="I6" s="9">
        <v>122029</v>
      </c>
      <c r="J6" s="9">
        <v>6248</v>
      </c>
      <c r="K6" s="9">
        <v>4879</v>
      </c>
      <c r="L6" s="9">
        <v>4512</v>
      </c>
      <c r="M6" s="9">
        <v>4433</v>
      </c>
      <c r="N6" s="9">
        <v>4658</v>
      </c>
      <c r="O6" s="9">
        <v>5079</v>
      </c>
      <c r="P6" s="9">
        <v>5016</v>
      </c>
    </row>
    <row r="7" spans="1:16" x14ac:dyDescent="0.25">
      <c r="A7" s="15" t="s">
        <v>7</v>
      </c>
      <c r="B7" s="9">
        <v>1194</v>
      </c>
      <c r="C7" s="9">
        <v>904</v>
      </c>
      <c r="D7" s="9">
        <v>885</v>
      </c>
      <c r="E7" s="9">
        <v>925</v>
      </c>
      <c r="F7" s="9">
        <v>886</v>
      </c>
      <c r="G7" s="9">
        <v>1144</v>
      </c>
      <c r="H7" s="9">
        <v>881</v>
      </c>
      <c r="I7" s="9">
        <v>985</v>
      </c>
      <c r="J7" s="9">
        <v>832</v>
      </c>
      <c r="K7" s="9">
        <v>745</v>
      </c>
      <c r="L7" s="9">
        <v>556</v>
      </c>
      <c r="M7" s="9">
        <v>570</v>
      </c>
      <c r="N7" s="9">
        <v>719</v>
      </c>
      <c r="O7" s="9">
        <v>802</v>
      </c>
      <c r="P7" s="9">
        <v>705</v>
      </c>
    </row>
    <row r="8" spans="1:16" x14ac:dyDescent="0.25">
      <c r="A8" s="15" t="s">
        <v>8</v>
      </c>
      <c r="B8" s="9">
        <v>1215</v>
      </c>
      <c r="C8" s="9">
        <v>1016</v>
      </c>
      <c r="D8" s="9">
        <v>903</v>
      </c>
      <c r="E8" s="9">
        <v>1012</v>
      </c>
      <c r="F8" s="9">
        <v>960</v>
      </c>
      <c r="G8" s="9">
        <v>892</v>
      </c>
      <c r="H8" s="9">
        <v>930</v>
      </c>
      <c r="I8" s="9">
        <v>989</v>
      </c>
      <c r="J8" s="9">
        <v>863</v>
      </c>
      <c r="K8" s="9">
        <v>675</v>
      </c>
      <c r="L8" s="9">
        <v>620</v>
      </c>
      <c r="M8" s="9">
        <v>580</v>
      </c>
      <c r="N8" s="9">
        <v>599</v>
      </c>
      <c r="O8" s="9">
        <v>609</v>
      </c>
      <c r="P8" s="9">
        <v>603</v>
      </c>
    </row>
    <row r="9" spans="1:16" x14ac:dyDescent="0.25">
      <c r="A9" s="15" t="s">
        <v>9</v>
      </c>
      <c r="B9" s="9">
        <v>1385</v>
      </c>
      <c r="C9" s="9">
        <v>1262</v>
      </c>
      <c r="D9" s="9">
        <v>852</v>
      </c>
      <c r="E9" s="9">
        <v>881</v>
      </c>
      <c r="F9" s="9">
        <v>707</v>
      </c>
      <c r="G9" s="9">
        <v>596</v>
      </c>
      <c r="H9" s="9">
        <v>820</v>
      </c>
      <c r="I9" s="9">
        <v>844</v>
      </c>
      <c r="J9" s="9">
        <v>765</v>
      </c>
      <c r="K9" s="9">
        <v>556</v>
      </c>
      <c r="L9" s="9">
        <v>412</v>
      </c>
      <c r="M9" s="9">
        <v>393</v>
      </c>
      <c r="N9" s="9">
        <v>397</v>
      </c>
      <c r="O9" s="9">
        <v>518</v>
      </c>
      <c r="P9" s="9">
        <v>460</v>
      </c>
    </row>
    <row r="10" spans="1:16" x14ac:dyDescent="0.25">
      <c r="A10" s="15" t="s">
        <v>10</v>
      </c>
      <c r="B10" s="9">
        <v>2367</v>
      </c>
      <c r="C10" s="9">
        <v>1694</v>
      </c>
      <c r="D10" s="9">
        <v>1535</v>
      </c>
      <c r="E10" s="9">
        <v>1431</v>
      </c>
      <c r="F10" s="9">
        <v>1480</v>
      </c>
      <c r="G10" s="9">
        <v>1498</v>
      </c>
      <c r="H10" s="9">
        <v>1493</v>
      </c>
      <c r="I10" s="9">
        <v>1658</v>
      </c>
      <c r="J10" s="9">
        <v>1459</v>
      </c>
      <c r="K10" s="9">
        <v>1007</v>
      </c>
      <c r="L10" s="9">
        <v>1026</v>
      </c>
      <c r="M10" s="9">
        <v>903</v>
      </c>
      <c r="N10" s="9">
        <v>891</v>
      </c>
      <c r="O10" s="9">
        <v>961</v>
      </c>
      <c r="P10" s="9">
        <v>949</v>
      </c>
    </row>
    <row r="11" spans="1:16" ht="13.5" thickBot="1" x14ac:dyDescent="0.3">
      <c r="A11" s="15" t="s">
        <v>67</v>
      </c>
      <c r="B11" s="9">
        <v>4723</v>
      </c>
      <c r="C11" s="9">
        <v>4526</v>
      </c>
      <c r="D11" s="9">
        <v>4329</v>
      </c>
      <c r="E11" s="9">
        <v>4487</v>
      </c>
      <c r="F11" s="9">
        <v>4370</v>
      </c>
      <c r="G11" s="9">
        <v>4719</v>
      </c>
      <c r="H11" s="9">
        <v>4424</v>
      </c>
      <c r="I11" s="9">
        <v>4354</v>
      </c>
      <c r="J11" s="9">
        <v>4057</v>
      </c>
      <c r="K11" s="9">
        <v>3428</v>
      </c>
      <c r="L11" s="9">
        <v>3209</v>
      </c>
      <c r="M11" s="9">
        <v>2823</v>
      </c>
      <c r="N11" s="9">
        <v>3283</v>
      </c>
      <c r="O11" s="9">
        <v>3451</v>
      </c>
      <c r="P11" s="9">
        <v>3284</v>
      </c>
    </row>
    <row r="12" spans="1:16" ht="13.5" thickBot="1" x14ac:dyDescent="0.3">
      <c r="A12" s="20" t="s">
        <v>5</v>
      </c>
      <c r="B12" s="11">
        <f t="shared" ref="B12:O12" si="0">SUM(B6:B11)</f>
        <v>17436</v>
      </c>
      <c r="C12" s="11">
        <f t="shared" si="0"/>
        <v>15589</v>
      </c>
      <c r="D12" s="11">
        <f t="shared" si="0"/>
        <v>13917</v>
      </c>
      <c r="E12" s="11">
        <f t="shared" si="0"/>
        <v>14438</v>
      </c>
      <c r="F12" s="11">
        <f t="shared" si="0"/>
        <v>14064</v>
      </c>
      <c r="G12" s="11">
        <f t="shared" si="0"/>
        <v>14689</v>
      </c>
      <c r="H12" s="11">
        <f t="shared" si="0"/>
        <v>14501</v>
      </c>
      <c r="I12" s="11">
        <f t="shared" si="0"/>
        <v>130859</v>
      </c>
      <c r="J12" s="11">
        <f t="shared" si="0"/>
        <v>14224</v>
      </c>
      <c r="K12" s="11">
        <f t="shared" si="0"/>
        <v>11290</v>
      </c>
      <c r="L12" s="11">
        <f t="shared" si="0"/>
        <v>10335</v>
      </c>
      <c r="M12" s="11">
        <f t="shared" si="0"/>
        <v>9702</v>
      </c>
      <c r="N12" s="11">
        <f t="shared" si="0"/>
        <v>10547</v>
      </c>
      <c r="O12" s="11">
        <f t="shared" si="0"/>
        <v>11420</v>
      </c>
      <c r="P12" s="11">
        <f t="shared" ref="P12" si="1">SUM(P6:P11)</f>
        <v>11017</v>
      </c>
    </row>
    <row r="13" spans="1:16" x14ac:dyDescent="0.25">
      <c r="A13" s="15" t="s">
        <v>11</v>
      </c>
      <c r="B13" s="9">
        <v>10028</v>
      </c>
      <c r="C13" s="9">
        <v>8897</v>
      </c>
      <c r="D13" s="9">
        <v>9296</v>
      </c>
      <c r="E13" s="9">
        <v>9324</v>
      </c>
      <c r="F13" s="9">
        <v>8709</v>
      </c>
      <c r="G13" s="9">
        <v>9757</v>
      </c>
      <c r="H13" s="9">
        <v>9090</v>
      </c>
      <c r="I13" s="9">
        <v>9037</v>
      </c>
      <c r="J13" s="9">
        <v>8728</v>
      </c>
      <c r="K13" s="9">
        <v>7687</v>
      </c>
      <c r="L13" s="9">
        <v>7546</v>
      </c>
      <c r="M13" s="9">
        <v>6646</v>
      </c>
      <c r="N13" s="9">
        <v>6592</v>
      </c>
      <c r="O13" s="9">
        <v>5921</v>
      </c>
      <c r="P13" s="9">
        <v>7156</v>
      </c>
    </row>
    <row r="14" spans="1:16" ht="13.5" thickBot="1" x14ac:dyDescent="0.3">
      <c r="A14" s="16" t="s">
        <v>12</v>
      </c>
      <c r="B14" s="10">
        <v>2101</v>
      </c>
      <c r="C14" s="10">
        <v>2171</v>
      </c>
      <c r="D14" s="10">
        <v>1999</v>
      </c>
      <c r="E14" s="10">
        <v>2026</v>
      </c>
      <c r="F14" s="10">
        <v>2145</v>
      </c>
      <c r="G14" s="10">
        <v>2412</v>
      </c>
      <c r="H14" s="10">
        <v>2384</v>
      </c>
      <c r="I14" s="10">
        <v>2140</v>
      </c>
      <c r="J14" s="10">
        <v>2246</v>
      </c>
      <c r="K14" s="10">
        <v>2061</v>
      </c>
      <c r="L14" s="10">
        <v>2020</v>
      </c>
      <c r="M14" s="10">
        <v>1897</v>
      </c>
      <c r="N14" s="10">
        <v>1896</v>
      </c>
      <c r="O14" s="10">
        <v>1633</v>
      </c>
      <c r="P14" s="10">
        <v>1808</v>
      </c>
    </row>
    <row r="15" spans="1:16" ht="13.5" thickBot="1" x14ac:dyDescent="0.3">
      <c r="A15" s="20" t="s">
        <v>13</v>
      </c>
      <c r="B15" s="11">
        <f t="shared" ref="B15:O15" si="2">SUM(B13:B14)</f>
        <v>12129</v>
      </c>
      <c r="C15" s="11">
        <f t="shared" si="2"/>
        <v>11068</v>
      </c>
      <c r="D15" s="11">
        <f t="shared" si="2"/>
        <v>11295</v>
      </c>
      <c r="E15" s="11">
        <f t="shared" si="2"/>
        <v>11350</v>
      </c>
      <c r="F15" s="11">
        <f t="shared" si="2"/>
        <v>10854</v>
      </c>
      <c r="G15" s="11">
        <f t="shared" si="2"/>
        <v>12169</v>
      </c>
      <c r="H15" s="11">
        <f t="shared" si="2"/>
        <v>11474</v>
      </c>
      <c r="I15" s="11">
        <f t="shared" si="2"/>
        <v>11177</v>
      </c>
      <c r="J15" s="11">
        <f t="shared" si="2"/>
        <v>10974</v>
      </c>
      <c r="K15" s="11">
        <f t="shared" si="2"/>
        <v>9748</v>
      </c>
      <c r="L15" s="11">
        <f t="shared" si="2"/>
        <v>9566</v>
      </c>
      <c r="M15" s="11">
        <f t="shared" si="2"/>
        <v>8543</v>
      </c>
      <c r="N15" s="11">
        <f t="shared" si="2"/>
        <v>8488</v>
      </c>
      <c r="O15" s="11">
        <f t="shared" si="2"/>
        <v>7554</v>
      </c>
      <c r="P15" s="11">
        <f t="shared" ref="P15" si="3">SUM(P13:P14)</f>
        <v>8964</v>
      </c>
    </row>
    <row r="16" spans="1:16" x14ac:dyDescent="0.25">
      <c r="A16" s="19" t="s">
        <v>14</v>
      </c>
      <c r="B16" s="8">
        <v>4199</v>
      </c>
      <c r="C16" s="8">
        <v>4149</v>
      </c>
      <c r="D16" s="8">
        <v>3728</v>
      </c>
      <c r="E16" s="8">
        <v>3974</v>
      </c>
      <c r="F16" s="8">
        <v>4160</v>
      </c>
      <c r="G16" s="8">
        <v>4232</v>
      </c>
      <c r="H16" s="8">
        <v>4437</v>
      </c>
      <c r="I16" s="8">
        <v>4279</v>
      </c>
      <c r="J16" s="8">
        <v>4437</v>
      </c>
      <c r="K16" s="8">
        <v>4436</v>
      </c>
      <c r="L16" s="8">
        <v>3251</v>
      </c>
      <c r="M16" s="8">
        <v>3001</v>
      </c>
      <c r="N16" s="8">
        <v>3223</v>
      </c>
      <c r="O16" s="8">
        <v>3096</v>
      </c>
      <c r="P16" s="8">
        <v>3326</v>
      </c>
    </row>
    <row r="17" spans="1:16" x14ac:dyDescent="0.25">
      <c r="A17" s="15" t="s">
        <v>15</v>
      </c>
      <c r="B17" s="9">
        <v>2776</v>
      </c>
      <c r="C17" s="9">
        <v>2500</v>
      </c>
      <c r="D17" s="9">
        <v>2443</v>
      </c>
      <c r="E17" s="9">
        <v>2449</v>
      </c>
      <c r="F17" s="9">
        <v>2311</v>
      </c>
      <c r="G17" s="9">
        <v>2694</v>
      </c>
      <c r="H17" s="9">
        <v>2552</v>
      </c>
      <c r="I17" s="9">
        <v>2609</v>
      </c>
      <c r="J17" s="9">
        <v>2394</v>
      </c>
      <c r="K17" s="9">
        <v>2038</v>
      </c>
      <c r="L17" s="9">
        <v>1781</v>
      </c>
      <c r="M17" s="9">
        <v>1665</v>
      </c>
      <c r="N17" s="9">
        <v>1945</v>
      </c>
      <c r="O17" s="9">
        <v>1916</v>
      </c>
      <c r="P17" s="9">
        <v>2044</v>
      </c>
    </row>
    <row r="18" spans="1:16" ht="13.5" thickBot="1" x14ac:dyDescent="0.3">
      <c r="A18" s="16" t="s">
        <v>16</v>
      </c>
      <c r="B18" s="10">
        <v>1317</v>
      </c>
      <c r="C18" s="10">
        <v>1088</v>
      </c>
      <c r="D18" s="10">
        <v>1010</v>
      </c>
      <c r="E18" s="10">
        <v>1190</v>
      </c>
      <c r="F18" s="10">
        <v>970</v>
      </c>
      <c r="G18" s="10">
        <v>1169</v>
      </c>
      <c r="H18" s="10">
        <v>1131</v>
      </c>
      <c r="I18" s="10">
        <v>1372</v>
      </c>
      <c r="J18" s="10">
        <v>1050</v>
      </c>
      <c r="K18" s="10">
        <v>819</v>
      </c>
      <c r="L18" s="10">
        <v>644</v>
      </c>
      <c r="M18" s="10">
        <v>661</v>
      </c>
      <c r="N18" s="10">
        <v>714</v>
      </c>
      <c r="O18" s="10">
        <v>925</v>
      </c>
      <c r="P18" s="10">
        <v>827</v>
      </c>
    </row>
    <row r="19" spans="1:16" ht="13.5" thickBot="1" x14ac:dyDescent="0.3">
      <c r="A19" s="20" t="s">
        <v>17</v>
      </c>
      <c r="B19" s="11">
        <f t="shared" ref="B19:P19" si="4">SUM(B16:B18)</f>
        <v>8292</v>
      </c>
      <c r="C19" s="11">
        <f t="shared" si="4"/>
        <v>7737</v>
      </c>
      <c r="D19" s="11">
        <f t="shared" si="4"/>
        <v>7181</v>
      </c>
      <c r="E19" s="11">
        <f t="shared" si="4"/>
        <v>7613</v>
      </c>
      <c r="F19" s="11">
        <f t="shared" si="4"/>
        <v>7441</v>
      </c>
      <c r="G19" s="11">
        <f t="shared" si="4"/>
        <v>8095</v>
      </c>
      <c r="H19" s="11">
        <f t="shared" si="4"/>
        <v>8120</v>
      </c>
      <c r="I19" s="11">
        <f t="shared" si="4"/>
        <v>8260</v>
      </c>
      <c r="J19" s="11">
        <f t="shared" si="4"/>
        <v>7881</v>
      </c>
      <c r="K19" s="11">
        <f t="shared" si="4"/>
        <v>7293</v>
      </c>
      <c r="L19" s="11">
        <f t="shared" si="4"/>
        <v>5676</v>
      </c>
      <c r="M19" s="11">
        <f t="shared" si="4"/>
        <v>5327</v>
      </c>
      <c r="N19" s="11">
        <f t="shared" si="4"/>
        <v>5882</v>
      </c>
      <c r="O19" s="11">
        <f t="shared" si="4"/>
        <v>5937</v>
      </c>
      <c r="P19" s="11">
        <f t="shared" si="4"/>
        <v>6197</v>
      </c>
    </row>
    <row r="20" spans="1:16" x14ac:dyDescent="0.25">
      <c r="A20" s="19" t="s">
        <v>18</v>
      </c>
      <c r="B20" s="8">
        <v>1668</v>
      </c>
      <c r="C20" s="8">
        <v>1553</v>
      </c>
      <c r="D20" s="8">
        <v>1554</v>
      </c>
      <c r="E20" s="8">
        <v>1535</v>
      </c>
      <c r="F20" s="8">
        <v>1427</v>
      </c>
      <c r="G20" s="8">
        <v>1458</v>
      </c>
      <c r="H20" s="8">
        <v>1451</v>
      </c>
      <c r="I20" s="8">
        <v>1521</v>
      </c>
      <c r="J20" s="8">
        <v>1356</v>
      </c>
      <c r="K20" s="8">
        <v>1152</v>
      </c>
      <c r="L20" s="8">
        <v>1138</v>
      </c>
      <c r="M20" s="8">
        <v>1067</v>
      </c>
      <c r="N20" s="8">
        <v>1049</v>
      </c>
      <c r="O20" s="8">
        <v>1142</v>
      </c>
      <c r="P20" s="8">
        <v>1130</v>
      </c>
    </row>
    <row r="21" spans="1:16" x14ac:dyDescent="0.25">
      <c r="A21" s="15" t="s">
        <v>19</v>
      </c>
      <c r="B21" s="9">
        <v>1516</v>
      </c>
      <c r="C21" s="9">
        <v>1438</v>
      </c>
      <c r="D21" s="9">
        <v>1375</v>
      </c>
      <c r="E21" s="9">
        <v>1378</v>
      </c>
      <c r="F21" s="9">
        <v>1353</v>
      </c>
      <c r="G21" s="9">
        <v>1323</v>
      </c>
      <c r="H21" s="9">
        <v>1401</v>
      </c>
      <c r="I21" s="9">
        <v>1289</v>
      </c>
      <c r="J21" s="9">
        <v>1189</v>
      </c>
      <c r="K21" s="9">
        <v>1037</v>
      </c>
      <c r="L21" s="9">
        <v>910</v>
      </c>
      <c r="M21" s="9">
        <v>874</v>
      </c>
      <c r="N21" s="9">
        <v>941</v>
      </c>
      <c r="O21" s="9">
        <v>913</v>
      </c>
      <c r="P21" s="9">
        <v>1000</v>
      </c>
    </row>
    <row r="22" spans="1:16" x14ac:dyDescent="0.25">
      <c r="A22" s="15" t="s">
        <v>68</v>
      </c>
      <c r="B22" s="9">
        <v>2466</v>
      </c>
      <c r="C22" s="9">
        <v>2390</v>
      </c>
      <c r="D22" s="9">
        <v>2264</v>
      </c>
      <c r="E22" s="9">
        <v>2317</v>
      </c>
      <c r="F22" s="9">
        <v>2231</v>
      </c>
      <c r="G22" s="9">
        <v>2166</v>
      </c>
      <c r="H22" s="9">
        <v>2291</v>
      </c>
      <c r="I22" s="9">
        <v>2280</v>
      </c>
      <c r="J22" s="9">
        <v>2009</v>
      </c>
      <c r="K22" s="9">
        <v>2456</v>
      </c>
      <c r="L22" s="9">
        <v>1482</v>
      </c>
      <c r="M22" s="9">
        <v>1348</v>
      </c>
      <c r="N22" s="9">
        <v>1431</v>
      </c>
      <c r="O22" s="9">
        <v>1540</v>
      </c>
      <c r="P22" s="9">
        <v>1523</v>
      </c>
    </row>
    <row r="23" spans="1:16" x14ac:dyDescent="0.25">
      <c r="A23" s="15" t="s">
        <v>20</v>
      </c>
      <c r="B23" s="9">
        <v>3130</v>
      </c>
      <c r="C23" s="9">
        <v>2914</v>
      </c>
      <c r="D23" s="9">
        <v>2756</v>
      </c>
      <c r="E23" s="9">
        <v>2757</v>
      </c>
      <c r="F23" s="9">
        <v>2666</v>
      </c>
      <c r="G23" s="9">
        <v>2663</v>
      </c>
      <c r="H23" s="9">
        <v>2659</v>
      </c>
      <c r="I23" s="9">
        <v>2922</v>
      </c>
      <c r="J23" s="9">
        <v>2474</v>
      </c>
      <c r="K23" s="9">
        <v>1698</v>
      </c>
      <c r="L23" s="9">
        <v>1893</v>
      </c>
      <c r="M23" s="9">
        <v>1856</v>
      </c>
      <c r="N23" s="9">
        <v>1890</v>
      </c>
      <c r="O23" s="9">
        <v>2006</v>
      </c>
      <c r="P23" s="9">
        <v>1988</v>
      </c>
    </row>
    <row r="24" spans="1:16" x14ac:dyDescent="0.25">
      <c r="A24" s="15" t="s">
        <v>21</v>
      </c>
      <c r="B24" s="9">
        <v>2342</v>
      </c>
      <c r="C24" s="9">
        <v>2248</v>
      </c>
      <c r="D24" s="9">
        <v>2094</v>
      </c>
      <c r="E24" s="9">
        <v>2473</v>
      </c>
      <c r="F24" s="9">
        <v>2092</v>
      </c>
      <c r="G24" s="9">
        <v>2102</v>
      </c>
      <c r="H24" s="9">
        <v>2123</v>
      </c>
      <c r="I24" s="9">
        <v>2196</v>
      </c>
      <c r="J24" s="9">
        <v>1961</v>
      </c>
      <c r="K24" s="9">
        <v>1586</v>
      </c>
      <c r="L24" s="9">
        <v>1381</v>
      </c>
      <c r="M24" s="9">
        <v>1105</v>
      </c>
      <c r="N24" s="9">
        <v>1393</v>
      </c>
      <c r="O24" s="9">
        <v>1385</v>
      </c>
      <c r="P24" s="9">
        <v>1403</v>
      </c>
    </row>
    <row r="25" spans="1:16" ht="13.5" thickBot="1" x14ac:dyDescent="0.3">
      <c r="A25" s="16" t="s">
        <v>22</v>
      </c>
      <c r="B25" s="10">
        <v>4121</v>
      </c>
      <c r="C25" s="10">
        <v>3917</v>
      </c>
      <c r="D25" s="10">
        <v>3862</v>
      </c>
      <c r="E25" s="10">
        <v>3919</v>
      </c>
      <c r="F25" s="10">
        <v>3764</v>
      </c>
      <c r="G25" s="10">
        <v>3806</v>
      </c>
      <c r="H25" s="10">
        <v>3816</v>
      </c>
      <c r="I25" s="10">
        <v>3833</v>
      </c>
      <c r="J25" s="10">
        <v>3381</v>
      </c>
      <c r="K25" s="10">
        <v>2802</v>
      </c>
      <c r="L25" s="10">
        <v>2711</v>
      </c>
      <c r="M25" s="10">
        <v>2369</v>
      </c>
      <c r="N25" s="10">
        <v>2470</v>
      </c>
      <c r="O25" s="10">
        <v>1240</v>
      </c>
      <c r="P25" s="10">
        <v>2646</v>
      </c>
    </row>
    <row r="26" spans="1:16" ht="13.5" thickBot="1" x14ac:dyDescent="0.3">
      <c r="A26" s="20" t="s">
        <v>23</v>
      </c>
      <c r="B26" s="11">
        <f t="shared" ref="B26:O26" si="5">SUM(B20:B25)</f>
        <v>15243</v>
      </c>
      <c r="C26" s="11">
        <f t="shared" si="5"/>
        <v>14460</v>
      </c>
      <c r="D26" s="11">
        <f t="shared" si="5"/>
        <v>13905</v>
      </c>
      <c r="E26" s="11">
        <f t="shared" si="5"/>
        <v>14379</v>
      </c>
      <c r="F26" s="11">
        <f t="shared" si="5"/>
        <v>13533</v>
      </c>
      <c r="G26" s="11">
        <f t="shared" si="5"/>
        <v>13518</v>
      </c>
      <c r="H26" s="11">
        <f t="shared" si="5"/>
        <v>13741</v>
      </c>
      <c r="I26" s="11">
        <f t="shared" si="5"/>
        <v>14041</v>
      </c>
      <c r="J26" s="11">
        <f t="shared" si="5"/>
        <v>12370</v>
      </c>
      <c r="K26" s="11">
        <f t="shared" si="5"/>
        <v>10731</v>
      </c>
      <c r="L26" s="11">
        <f t="shared" si="5"/>
        <v>9515</v>
      </c>
      <c r="M26" s="11">
        <f t="shared" si="5"/>
        <v>8619</v>
      </c>
      <c r="N26" s="11">
        <f t="shared" si="5"/>
        <v>9174</v>
      </c>
      <c r="O26" s="11">
        <f t="shared" si="5"/>
        <v>8226</v>
      </c>
      <c r="P26" s="11">
        <f t="shared" ref="P26" si="6">SUM(P20:P25)</f>
        <v>9690</v>
      </c>
    </row>
    <row r="27" spans="1:16" ht="13.5" thickBot="1" x14ac:dyDescent="0.3">
      <c r="A27" s="20" t="s">
        <v>24</v>
      </c>
      <c r="B27" s="11">
        <v>8675</v>
      </c>
      <c r="C27" s="11">
        <v>8261</v>
      </c>
      <c r="D27" s="11">
        <v>7692</v>
      </c>
      <c r="E27" s="11">
        <v>7590</v>
      </c>
      <c r="F27" s="11">
        <v>7236</v>
      </c>
      <c r="G27" s="11">
        <v>6668</v>
      </c>
      <c r="H27" s="11">
        <v>7903</v>
      </c>
      <c r="I27" s="11">
        <v>7702</v>
      </c>
      <c r="J27" s="11">
        <v>6722</v>
      </c>
      <c r="K27" s="11">
        <v>5221</v>
      </c>
      <c r="L27" s="11">
        <v>5151</v>
      </c>
      <c r="M27" s="11">
        <v>5040</v>
      </c>
      <c r="N27" s="11">
        <v>5291</v>
      </c>
      <c r="O27" s="11">
        <v>5489</v>
      </c>
      <c r="P27" s="11">
        <v>5871</v>
      </c>
    </row>
    <row r="28" spans="1:16" x14ac:dyDescent="0.25">
      <c r="A28" s="19" t="s">
        <v>25</v>
      </c>
      <c r="B28" s="8">
        <v>4573</v>
      </c>
      <c r="C28" s="8">
        <v>4552</v>
      </c>
      <c r="D28" s="8">
        <v>4206</v>
      </c>
      <c r="E28" s="8">
        <v>4323</v>
      </c>
      <c r="F28" s="8">
        <v>4151</v>
      </c>
      <c r="G28" s="8">
        <v>287</v>
      </c>
      <c r="H28" s="8">
        <v>4380</v>
      </c>
      <c r="I28" s="8">
        <v>4444</v>
      </c>
      <c r="J28" s="8">
        <v>4355</v>
      </c>
      <c r="K28" s="8">
        <v>3454</v>
      </c>
      <c r="L28" s="8">
        <v>3439</v>
      </c>
      <c r="M28" s="8">
        <v>3327</v>
      </c>
      <c r="N28" s="8">
        <v>3659</v>
      </c>
      <c r="O28" s="8">
        <v>3646</v>
      </c>
      <c r="P28" s="8">
        <v>3647</v>
      </c>
    </row>
    <row r="29" spans="1:16" x14ac:dyDescent="0.25">
      <c r="A29" s="15" t="s">
        <v>26</v>
      </c>
      <c r="B29" s="9">
        <v>6023</v>
      </c>
      <c r="C29" s="9">
        <v>5571</v>
      </c>
      <c r="D29" s="9">
        <v>5403</v>
      </c>
      <c r="E29" s="9">
        <v>5753</v>
      </c>
      <c r="F29" s="9">
        <v>5439</v>
      </c>
      <c r="G29" s="9">
        <v>5404</v>
      </c>
      <c r="H29" s="9">
        <v>5231</v>
      </c>
      <c r="I29" s="9">
        <v>5942</v>
      </c>
      <c r="J29" s="9">
        <v>5398</v>
      </c>
      <c r="K29" s="9">
        <v>4890</v>
      </c>
      <c r="L29" s="9">
        <v>4406</v>
      </c>
      <c r="M29" s="9">
        <v>4171</v>
      </c>
      <c r="N29" s="9">
        <v>4328</v>
      </c>
      <c r="O29" s="9">
        <v>4050</v>
      </c>
      <c r="P29" s="9">
        <v>4703</v>
      </c>
    </row>
    <row r="30" spans="1:16" ht="13.5" thickBot="1" x14ac:dyDescent="0.3">
      <c r="A30" s="16" t="s">
        <v>27</v>
      </c>
      <c r="B30" s="10">
        <v>1076</v>
      </c>
      <c r="C30" s="10">
        <v>1020</v>
      </c>
      <c r="D30" s="10">
        <v>892</v>
      </c>
      <c r="E30" s="10">
        <v>942</v>
      </c>
      <c r="F30" s="10">
        <v>882</v>
      </c>
      <c r="G30" s="10">
        <v>877</v>
      </c>
      <c r="H30" s="10">
        <v>899</v>
      </c>
      <c r="I30" s="10">
        <v>896</v>
      </c>
      <c r="J30" s="10">
        <v>921</v>
      </c>
      <c r="K30" s="10">
        <v>746</v>
      </c>
      <c r="L30" s="10">
        <v>657</v>
      </c>
      <c r="M30" s="10">
        <v>612</v>
      </c>
      <c r="N30" s="10">
        <v>636</v>
      </c>
      <c r="O30" s="10">
        <v>768</v>
      </c>
      <c r="P30" s="10">
        <v>680</v>
      </c>
    </row>
    <row r="31" spans="1:16" ht="13.5" thickBot="1" x14ac:dyDescent="0.3">
      <c r="A31" s="20" t="s">
        <v>28</v>
      </c>
      <c r="B31" s="11">
        <f t="shared" ref="B31:O31" si="7">SUM(B28:B30)</f>
        <v>11672</v>
      </c>
      <c r="C31" s="11">
        <f t="shared" si="7"/>
        <v>11143</v>
      </c>
      <c r="D31" s="11">
        <f t="shared" si="7"/>
        <v>10501</v>
      </c>
      <c r="E31" s="11">
        <f t="shared" si="7"/>
        <v>11018</v>
      </c>
      <c r="F31" s="11">
        <f t="shared" si="7"/>
        <v>10472</v>
      </c>
      <c r="G31" s="11">
        <f t="shared" si="7"/>
        <v>6568</v>
      </c>
      <c r="H31" s="11">
        <f t="shared" si="7"/>
        <v>10510</v>
      </c>
      <c r="I31" s="11">
        <f t="shared" si="7"/>
        <v>11282</v>
      </c>
      <c r="J31" s="11">
        <f t="shared" si="7"/>
        <v>10674</v>
      </c>
      <c r="K31" s="11">
        <f t="shared" si="7"/>
        <v>9090</v>
      </c>
      <c r="L31" s="11">
        <f t="shared" si="7"/>
        <v>8502</v>
      </c>
      <c r="M31" s="11">
        <f t="shared" si="7"/>
        <v>8110</v>
      </c>
      <c r="N31" s="11">
        <f t="shared" si="7"/>
        <v>8623</v>
      </c>
      <c r="O31" s="11">
        <f t="shared" si="7"/>
        <v>8464</v>
      </c>
      <c r="P31" s="11">
        <f t="shared" ref="P31" si="8">SUM(P28:P30)</f>
        <v>9030</v>
      </c>
    </row>
    <row r="32" spans="1:16" x14ac:dyDescent="0.25">
      <c r="A32" s="21" t="s">
        <v>29</v>
      </c>
      <c r="B32" s="26">
        <v>4173</v>
      </c>
      <c r="C32" s="26">
        <v>4088</v>
      </c>
      <c r="D32" s="26">
        <v>3926</v>
      </c>
      <c r="E32" s="26">
        <v>3971</v>
      </c>
      <c r="F32" s="26">
        <v>3900</v>
      </c>
      <c r="G32" s="26">
        <v>4096</v>
      </c>
      <c r="H32" s="26">
        <v>3798</v>
      </c>
      <c r="I32" s="26">
        <v>4137</v>
      </c>
      <c r="J32" s="26">
        <v>3905</v>
      </c>
      <c r="K32" s="26">
        <v>3379</v>
      </c>
      <c r="L32" s="26">
        <v>3141</v>
      </c>
      <c r="M32" s="26">
        <v>3008</v>
      </c>
      <c r="N32" s="26">
        <v>3299</v>
      </c>
      <c r="O32" s="26">
        <v>2901</v>
      </c>
      <c r="P32" s="26">
        <v>3526</v>
      </c>
    </row>
    <row r="33" spans="1:16" x14ac:dyDescent="0.25">
      <c r="A33" s="15" t="s">
        <v>30</v>
      </c>
      <c r="B33" s="27">
        <v>2752</v>
      </c>
      <c r="C33" s="27">
        <v>3438</v>
      </c>
      <c r="D33" s="27">
        <v>3037</v>
      </c>
      <c r="E33" s="27">
        <v>3203</v>
      </c>
      <c r="F33" s="27">
        <v>3007</v>
      </c>
      <c r="G33" s="27">
        <v>3123</v>
      </c>
      <c r="H33" s="27">
        <v>3019</v>
      </c>
      <c r="I33" s="27">
        <v>2886</v>
      </c>
      <c r="J33" s="27">
        <v>2855</v>
      </c>
      <c r="K33" s="27">
        <v>2298</v>
      </c>
      <c r="L33" s="27">
        <v>2259</v>
      </c>
      <c r="M33" s="27">
        <v>2060</v>
      </c>
      <c r="N33" s="27">
        <v>2000</v>
      </c>
      <c r="O33" s="27">
        <v>1921</v>
      </c>
      <c r="P33" s="27">
        <v>2581</v>
      </c>
    </row>
    <row r="34" spans="1:16" x14ac:dyDescent="0.25">
      <c r="A34" s="22" t="s">
        <v>31</v>
      </c>
      <c r="B34" s="28">
        <v>4433</v>
      </c>
      <c r="C34" s="28">
        <v>4127</v>
      </c>
      <c r="D34" s="28">
        <v>3953</v>
      </c>
      <c r="E34" s="28">
        <v>3754</v>
      </c>
      <c r="F34" s="28">
        <v>3723</v>
      </c>
      <c r="G34" s="28">
        <v>4063</v>
      </c>
      <c r="H34" s="28">
        <v>3828</v>
      </c>
      <c r="I34" s="28">
        <v>3682</v>
      </c>
      <c r="J34" s="28">
        <v>3728</v>
      </c>
      <c r="K34" s="28">
        <v>2884</v>
      </c>
      <c r="L34" s="28">
        <v>2930</v>
      </c>
      <c r="M34" s="28">
        <v>2857</v>
      </c>
      <c r="N34" s="28">
        <v>3203</v>
      </c>
      <c r="O34" s="28">
        <v>2240</v>
      </c>
      <c r="P34" s="28">
        <v>3523</v>
      </c>
    </row>
    <row r="35" spans="1:16" ht="13.5" thickBot="1" x14ac:dyDescent="0.3">
      <c r="A35" s="23" t="s">
        <v>32</v>
      </c>
      <c r="B35" s="29">
        <v>1163</v>
      </c>
      <c r="C35" s="29">
        <v>1343</v>
      </c>
      <c r="D35" s="29">
        <v>1133</v>
      </c>
      <c r="E35" s="29">
        <v>1109</v>
      </c>
      <c r="F35" s="29">
        <v>1079</v>
      </c>
      <c r="G35" s="29">
        <v>1085</v>
      </c>
      <c r="H35" s="29">
        <v>1019</v>
      </c>
      <c r="I35" s="29">
        <v>1098</v>
      </c>
      <c r="J35" s="29">
        <v>1134</v>
      </c>
      <c r="K35" s="29">
        <v>958</v>
      </c>
      <c r="L35" s="29">
        <v>805</v>
      </c>
      <c r="M35" s="29">
        <v>769</v>
      </c>
      <c r="N35" s="29">
        <v>768</v>
      </c>
      <c r="O35" s="29">
        <v>827</v>
      </c>
      <c r="P35" s="29">
        <v>854</v>
      </c>
    </row>
    <row r="36" spans="1:16" ht="13.5" thickBot="1" x14ac:dyDescent="0.3">
      <c r="A36" s="24" t="s">
        <v>29</v>
      </c>
      <c r="B36" s="25">
        <f t="shared" ref="B36:O36" si="9">SUM(B32:B35)</f>
        <v>12521</v>
      </c>
      <c r="C36" s="25">
        <f t="shared" si="9"/>
        <v>12996</v>
      </c>
      <c r="D36" s="25">
        <f t="shared" si="9"/>
        <v>12049</v>
      </c>
      <c r="E36" s="25">
        <f t="shared" si="9"/>
        <v>12037</v>
      </c>
      <c r="F36" s="25">
        <f t="shared" si="9"/>
        <v>11709</v>
      </c>
      <c r="G36" s="25">
        <f t="shared" si="9"/>
        <v>12367</v>
      </c>
      <c r="H36" s="25">
        <f t="shared" si="9"/>
        <v>11664</v>
      </c>
      <c r="I36" s="25">
        <f t="shared" si="9"/>
        <v>11803</v>
      </c>
      <c r="J36" s="25">
        <f t="shared" si="9"/>
        <v>11622</v>
      </c>
      <c r="K36" s="25">
        <f t="shared" si="9"/>
        <v>9519</v>
      </c>
      <c r="L36" s="25">
        <f t="shared" si="9"/>
        <v>9135</v>
      </c>
      <c r="M36" s="25">
        <f t="shared" si="9"/>
        <v>8694</v>
      </c>
      <c r="N36" s="25">
        <f t="shared" si="9"/>
        <v>9270</v>
      </c>
      <c r="O36" s="25">
        <f t="shared" si="9"/>
        <v>7889</v>
      </c>
      <c r="P36" s="25">
        <f t="shared" ref="P36" si="10">SUM(P32:P35)</f>
        <v>10484</v>
      </c>
    </row>
    <row r="37" spans="1:16" ht="13.5" thickBot="1" x14ac:dyDescent="0.3">
      <c r="A37" s="24" t="s">
        <v>33</v>
      </c>
      <c r="B37" s="25">
        <f t="shared" ref="B37:O37" si="11">B5+B12+B15+B19+B26+B27+B31+B36</f>
        <v>96759</v>
      </c>
      <c r="C37" s="25">
        <f t="shared" si="11"/>
        <v>92529</v>
      </c>
      <c r="D37" s="25">
        <f t="shared" si="11"/>
        <v>87449</v>
      </c>
      <c r="E37" s="25">
        <f t="shared" si="11"/>
        <v>89762</v>
      </c>
      <c r="F37" s="25">
        <f t="shared" si="11"/>
        <v>86929</v>
      </c>
      <c r="G37" s="25">
        <f t="shared" si="11"/>
        <v>85491</v>
      </c>
      <c r="H37" s="25">
        <f t="shared" si="11"/>
        <v>89851</v>
      </c>
      <c r="I37" s="25">
        <f t="shared" si="11"/>
        <v>208025</v>
      </c>
      <c r="J37" s="25">
        <f t="shared" si="11"/>
        <v>86584</v>
      </c>
      <c r="K37" s="25">
        <f t="shared" si="11"/>
        <v>74040</v>
      </c>
      <c r="L37" s="25">
        <f t="shared" si="11"/>
        <v>68130</v>
      </c>
      <c r="M37" s="25">
        <f t="shared" si="11"/>
        <v>62684</v>
      </c>
      <c r="N37" s="25">
        <f t="shared" si="11"/>
        <v>66866</v>
      </c>
      <c r="O37" s="25">
        <f t="shared" si="11"/>
        <v>65209</v>
      </c>
      <c r="P37" s="25">
        <f t="shared" ref="P37" si="12">P5+P12+P15+P19+P26+P27+P31+P36</f>
        <v>70986</v>
      </c>
    </row>
    <row r="38" spans="1:16" x14ac:dyDescent="0.25">
      <c r="A38" s="13" t="s">
        <v>34</v>
      </c>
      <c r="B38" s="12"/>
      <c r="N38" s="12"/>
    </row>
    <row r="39" spans="1:16" x14ac:dyDescent="0.25">
      <c r="A39" s="13" t="s">
        <v>35</v>
      </c>
      <c r="B39" s="12"/>
      <c r="N39" s="12"/>
    </row>
    <row r="41" spans="1:16" ht="18.75" x14ac:dyDescent="0.25">
      <c r="A41" s="1" t="s">
        <v>80</v>
      </c>
      <c r="B41" s="4"/>
      <c r="C41" s="4"/>
      <c r="D41" s="4"/>
      <c r="K41" s="5"/>
      <c r="L41" s="4"/>
      <c r="M41" s="4"/>
      <c r="N41" s="4"/>
      <c r="O41" s="4"/>
      <c r="P41" s="4"/>
    </row>
    <row r="42" spans="1:16" ht="13.5" thickBot="1" x14ac:dyDescent="0.3">
      <c r="L42" s="6"/>
    </row>
    <row r="43" spans="1:16" ht="15.75" customHeight="1" thickBot="1" x14ac:dyDescent="0.3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1:16" ht="13.5" thickBot="1" x14ac:dyDescent="0.3">
      <c r="A44" s="18" t="s">
        <v>1</v>
      </c>
      <c r="B44" s="17" t="s">
        <v>53</v>
      </c>
      <c r="C44" s="17" t="s">
        <v>54</v>
      </c>
      <c r="D44" s="17" t="s">
        <v>55</v>
      </c>
      <c r="E44" s="17" t="s">
        <v>56</v>
      </c>
      <c r="F44" s="17" t="s">
        <v>57</v>
      </c>
      <c r="G44" s="17" t="s">
        <v>58</v>
      </c>
      <c r="H44" s="17" t="s">
        <v>59</v>
      </c>
      <c r="I44" s="17" t="s">
        <v>60</v>
      </c>
      <c r="J44" s="17" t="s">
        <v>61</v>
      </c>
      <c r="K44" s="17" t="s">
        <v>62</v>
      </c>
      <c r="L44" s="17" t="s">
        <v>63</v>
      </c>
      <c r="M44" s="17" t="s">
        <v>64</v>
      </c>
      <c r="N44" s="17" t="s">
        <v>65</v>
      </c>
      <c r="O44" s="17" t="s">
        <v>79</v>
      </c>
      <c r="P44" s="17" t="s">
        <v>78</v>
      </c>
    </row>
    <row r="45" spans="1:16" ht="13.5" thickBot="1" x14ac:dyDescent="0.3">
      <c r="A45" s="20" t="s">
        <v>2</v>
      </c>
      <c r="B45" s="36">
        <f t="shared" ref="B45:O60" si="13">(C5-B5)/B5</f>
        <v>4.4852191641182468E-2</v>
      </c>
      <c r="C45" s="36">
        <f t="shared" si="13"/>
        <v>-3.2461197339246121E-2</v>
      </c>
      <c r="D45" s="36">
        <f t="shared" si="13"/>
        <v>3.923366028050234E-2</v>
      </c>
      <c r="E45" s="36">
        <f t="shared" si="13"/>
        <v>2.4962512128429037E-2</v>
      </c>
      <c r="F45" s="36">
        <f t="shared" si="13"/>
        <v>-1.7469879518072291E-2</v>
      </c>
      <c r="G45" s="36">
        <f t="shared" si="13"/>
        <v>4.5633704125426992E-2</v>
      </c>
      <c r="H45" s="36">
        <f t="shared" si="13"/>
        <v>8.066677835483331E-2</v>
      </c>
      <c r="I45" s="36">
        <f t="shared" si="13"/>
        <v>-6.0770482908301685E-2</v>
      </c>
      <c r="J45" s="36">
        <f t="shared" si="13"/>
        <v>-7.997028967566229E-2</v>
      </c>
      <c r="K45" s="36">
        <f t="shared" si="13"/>
        <v>-8.0552565482597774E-2</v>
      </c>
      <c r="L45" s="36">
        <f t="shared" si="13"/>
        <v>-0.15619512195121951</v>
      </c>
      <c r="M45" s="36">
        <f t="shared" si="13"/>
        <v>0.10891432535553243</v>
      </c>
      <c r="N45" s="36">
        <f t="shared" si="13"/>
        <v>6.6624960900844549E-2</v>
      </c>
      <c r="O45" s="36">
        <f t="shared" si="13"/>
        <v>-4.8582600195503423E-2</v>
      </c>
      <c r="P45" s="36" t="e">
        <f>(P5-#REF!)/#REF!</f>
        <v>#REF!</v>
      </c>
    </row>
    <row r="46" spans="1:16" x14ac:dyDescent="0.25">
      <c r="A46" s="15" t="s">
        <v>6</v>
      </c>
      <c r="B46" s="41">
        <f t="shared" si="13"/>
        <v>-5.5708180708180711E-2</v>
      </c>
      <c r="C46" s="41">
        <f t="shared" si="13"/>
        <v>-0.12510101826410214</v>
      </c>
      <c r="D46" s="41">
        <f t="shared" si="13"/>
        <v>5.338998706816922E-2</v>
      </c>
      <c r="E46" s="41">
        <f t="shared" si="13"/>
        <v>-7.1904594878989831E-3</v>
      </c>
      <c r="F46" s="41">
        <f t="shared" si="13"/>
        <v>3.1619855149266914E-2</v>
      </c>
      <c r="G46" s="41">
        <f t="shared" si="13"/>
        <v>1.9349315068493151E-2</v>
      </c>
      <c r="H46" s="41">
        <f t="shared" si="13"/>
        <v>19.498740131026373</v>
      </c>
      <c r="I46" s="41">
        <f t="shared" si="13"/>
        <v>-0.94879905596210734</v>
      </c>
      <c r="J46" s="41">
        <f t="shared" si="13"/>
        <v>-0.21911011523687579</v>
      </c>
      <c r="K46" s="41">
        <f t="shared" si="13"/>
        <v>-7.5220332035253121E-2</v>
      </c>
      <c r="L46" s="41">
        <f t="shared" si="13"/>
        <v>-1.7508865248226951E-2</v>
      </c>
      <c r="M46" s="41">
        <f t="shared" si="13"/>
        <v>5.075569591698624E-2</v>
      </c>
      <c r="N46" s="41">
        <f t="shared" si="13"/>
        <v>9.0382138256762556E-2</v>
      </c>
      <c r="O46" s="41">
        <f t="shared" si="13"/>
        <v>-1.2404016538688719E-2</v>
      </c>
      <c r="P46" s="37" t="e">
        <f>(P6-#REF!)/#REF!</f>
        <v>#REF!</v>
      </c>
    </row>
    <row r="47" spans="1:16" x14ac:dyDescent="0.25">
      <c r="A47" s="15" t="s">
        <v>7</v>
      </c>
      <c r="B47" s="32">
        <f t="shared" si="13"/>
        <v>-0.24288107202680068</v>
      </c>
      <c r="C47" s="32">
        <f t="shared" si="13"/>
        <v>-2.1017699115044249E-2</v>
      </c>
      <c r="D47" s="32">
        <f t="shared" si="13"/>
        <v>4.519774011299435E-2</v>
      </c>
      <c r="E47" s="32">
        <f t="shared" si="13"/>
        <v>-4.2162162162162162E-2</v>
      </c>
      <c r="F47" s="32">
        <f t="shared" si="13"/>
        <v>0.29119638826185101</v>
      </c>
      <c r="G47" s="32">
        <f t="shared" si="13"/>
        <v>-0.2298951048951049</v>
      </c>
      <c r="H47" s="32">
        <f t="shared" si="13"/>
        <v>0.11804767309875142</v>
      </c>
      <c r="I47" s="32">
        <f t="shared" si="13"/>
        <v>-0.15532994923857868</v>
      </c>
      <c r="J47" s="32">
        <f t="shared" si="13"/>
        <v>-0.1045673076923077</v>
      </c>
      <c r="K47" s="32">
        <f t="shared" si="13"/>
        <v>-0.25369127516778522</v>
      </c>
      <c r="L47" s="32">
        <f t="shared" si="13"/>
        <v>2.5179856115107913E-2</v>
      </c>
      <c r="M47" s="32">
        <f t="shared" si="13"/>
        <v>0.2614035087719298</v>
      </c>
      <c r="N47" s="32">
        <f t="shared" si="13"/>
        <v>0.11543810848400557</v>
      </c>
      <c r="O47" s="32">
        <f t="shared" si="13"/>
        <v>-0.12094763092269327</v>
      </c>
      <c r="P47" s="38" t="e">
        <f>(P7-#REF!)/#REF!</f>
        <v>#REF!</v>
      </c>
    </row>
    <row r="48" spans="1:16" x14ac:dyDescent="0.25">
      <c r="A48" s="15" t="s">
        <v>8</v>
      </c>
      <c r="B48" s="32">
        <f t="shared" si="13"/>
        <v>-0.16378600823045267</v>
      </c>
      <c r="C48" s="32">
        <f t="shared" si="13"/>
        <v>-0.11122047244094488</v>
      </c>
      <c r="D48" s="32">
        <f t="shared" si="13"/>
        <v>0.12070874861572536</v>
      </c>
      <c r="E48" s="32">
        <f t="shared" si="13"/>
        <v>-5.1383399209486168E-2</v>
      </c>
      <c r="F48" s="32">
        <f t="shared" si="13"/>
        <v>-7.0833333333333331E-2</v>
      </c>
      <c r="G48" s="32">
        <f t="shared" si="13"/>
        <v>4.2600896860986545E-2</v>
      </c>
      <c r="H48" s="32">
        <f t="shared" si="13"/>
        <v>6.3440860215053768E-2</v>
      </c>
      <c r="I48" s="32">
        <f t="shared" si="13"/>
        <v>-0.12740141557128412</v>
      </c>
      <c r="J48" s="32">
        <f t="shared" si="13"/>
        <v>-0.21784472769409038</v>
      </c>
      <c r="K48" s="32">
        <f t="shared" si="13"/>
        <v>-8.1481481481481488E-2</v>
      </c>
      <c r="L48" s="32">
        <f t="shared" si="13"/>
        <v>-6.4516129032258063E-2</v>
      </c>
      <c r="M48" s="32">
        <f t="shared" si="13"/>
        <v>3.2758620689655175E-2</v>
      </c>
      <c r="N48" s="32">
        <f t="shared" si="13"/>
        <v>1.6694490818030049E-2</v>
      </c>
      <c r="O48" s="32">
        <f t="shared" si="13"/>
        <v>-9.852216748768473E-3</v>
      </c>
      <c r="P48" s="38" t="e">
        <f>(P8-#REF!)/#REF!</f>
        <v>#REF!</v>
      </c>
    </row>
    <row r="49" spans="1:16" x14ac:dyDescent="0.25">
      <c r="A49" s="15" t="s">
        <v>9</v>
      </c>
      <c r="B49" s="32">
        <f t="shared" si="13"/>
        <v>-8.8808664259927797E-2</v>
      </c>
      <c r="C49" s="32">
        <f t="shared" si="13"/>
        <v>-0.32488114104595878</v>
      </c>
      <c r="D49" s="32">
        <f t="shared" si="13"/>
        <v>3.4037558685446008E-2</v>
      </c>
      <c r="E49" s="32">
        <f t="shared" si="13"/>
        <v>-0.19750283768444948</v>
      </c>
      <c r="F49" s="32">
        <f t="shared" si="13"/>
        <v>-0.15700141442715701</v>
      </c>
      <c r="G49" s="32">
        <f t="shared" si="13"/>
        <v>0.37583892617449666</v>
      </c>
      <c r="H49" s="32">
        <f t="shared" si="13"/>
        <v>2.9268292682926831E-2</v>
      </c>
      <c r="I49" s="32">
        <f t="shared" si="13"/>
        <v>-9.3601895734597151E-2</v>
      </c>
      <c r="J49" s="32">
        <f t="shared" si="13"/>
        <v>-0.27320261437908494</v>
      </c>
      <c r="K49" s="32">
        <f t="shared" si="13"/>
        <v>-0.25899280575539568</v>
      </c>
      <c r="L49" s="32">
        <f t="shared" si="13"/>
        <v>-4.6116504854368932E-2</v>
      </c>
      <c r="M49" s="32">
        <f t="shared" si="13"/>
        <v>1.0178117048346057E-2</v>
      </c>
      <c r="N49" s="32">
        <f t="shared" si="13"/>
        <v>0.30478589420654911</v>
      </c>
      <c r="O49" s="32">
        <f t="shared" si="13"/>
        <v>-0.11196911196911197</v>
      </c>
      <c r="P49" s="38" t="e">
        <f>(P9-#REF!)/#REF!</f>
        <v>#REF!</v>
      </c>
    </row>
    <row r="50" spans="1:16" x14ac:dyDescent="0.25">
      <c r="A50" s="15" t="s">
        <v>10</v>
      </c>
      <c r="B50" s="32">
        <f t="shared" si="13"/>
        <v>-0.28432615124630334</v>
      </c>
      <c r="C50" s="32">
        <f t="shared" si="13"/>
        <v>-9.3860684769775674E-2</v>
      </c>
      <c r="D50" s="32">
        <f t="shared" si="13"/>
        <v>-6.7752442996742671E-2</v>
      </c>
      <c r="E50" s="32">
        <f t="shared" si="13"/>
        <v>3.4241788958770093E-2</v>
      </c>
      <c r="F50" s="32">
        <f t="shared" si="13"/>
        <v>1.2162162162162163E-2</v>
      </c>
      <c r="G50" s="32">
        <f t="shared" si="13"/>
        <v>-3.3377837116154874E-3</v>
      </c>
      <c r="H50" s="32">
        <f t="shared" si="13"/>
        <v>0.11051574012056263</v>
      </c>
      <c r="I50" s="32">
        <f t="shared" si="13"/>
        <v>-0.12002412545235223</v>
      </c>
      <c r="J50" s="32">
        <f t="shared" si="13"/>
        <v>-0.30980123372172719</v>
      </c>
      <c r="K50" s="32">
        <f t="shared" si="13"/>
        <v>1.8867924528301886E-2</v>
      </c>
      <c r="L50" s="32">
        <f t="shared" si="13"/>
        <v>-0.11988304093567251</v>
      </c>
      <c r="M50" s="32">
        <f t="shared" si="13"/>
        <v>-1.3289036544850499E-2</v>
      </c>
      <c r="N50" s="32">
        <f t="shared" si="13"/>
        <v>7.8563411896745233E-2</v>
      </c>
      <c r="O50" s="32">
        <f t="shared" si="13"/>
        <v>-1.2486992715920915E-2</v>
      </c>
      <c r="P50" s="38" t="e">
        <f>(P10-#REF!)/#REF!</f>
        <v>#REF!</v>
      </c>
    </row>
    <row r="51" spans="1:16" ht="13.5" thickBot="1" x14ac:dyDescent="0.3">
      <c r="A51" s="15" t="s">
        <v>67</v>
      </c>
      <c r="B51" s="42">
        <f t="shared" si="13"/>
        <v>-4.1710777048486129E-2</v>
      </c>
      <c r="C51" s="42">
        <f t="shared" si="13"/>
        <v>-4.3526292532037117E-2</v>
      </c>
      <c r="D51" s="42">
        <f t="shared" si="13"/>
        <v>3.6498036498036499E-2</v>
      </c>
      <c r="E51" s="42">
        <f t="shared" si="13"/>
        <v>-2.6075328727434812E-2</v>
      </c>
      <c r="F51" s="42">
        <f t="shared" si="13"/>
        <v>7.9862700228832947E-2</v>
      </c>
      <c r="G51" s="42">
        <f t="shared" si="13"/>
        <v>-6.2513244331426146E-2</v>
      </c>
      <c r="H51" s="42">
        <f t="shared" si="13"/>
        <v>-1.5822784810126583E-2</v>
      </c>
      <c r="I51" s="42">
        <f t="shared" si="13"/>
        <v>-6.8213137344970143E-2</v>
      </c>
      <c r="J51" s="42">
        <f t="shared" si="13"/>
        <v>-0.15504067044614248</v>
      </c>
      <c r="K51" s="42">
        <f t="shared" si="13"/>
        <v>-6.3885647607934651E-2</v>
      </c>
      <c r="L51" s="42">
        <f t="shared" si="13"/>
        <v>-0.12028669367404175</v>
      </c>
      <c r="M51" s="42">
        <f t="shared" si="13"/>
        <v>0.16294721927027983</v>
      </c>
      <c r="N51" s="42">
        <f t="shared" si="13"/>
        <v>5.1172707889125799E-2</v>
      </c>
      <c r="O51" s="42">
        <f t="shared" si="13"/>
        <v>-4.8391770501303971E-2</v>
      </c>
      <c r="P51" s="39" t="e">
        <f>(P11-#REF!)/#REF!</f>
        <v>#REF!</v>
      </c>
    </row>
    <row r="52" spans="1:16" ht="13.5" thickBot="1" x14ac:dyDescent="0.3">
      <c r="A52" s="20" t="s">
        <v>5</v>
      </c>
      <c r="B52" s="36">
        <f t="shared" si="13"/>
        <v>-0.10593025923376921</v>
      </c>
      <c r="C52" s="36">
        <f t="shared" si="13"/>
        <v>-0.10725511578677273</v>
      </c>
      <c r="D52" s="36">
        <f t="shared" si="13"/>
        <v>3.7436229072357545E-2</v>
      </c>
      <c r="E52" s="36">
        <f t="shared" si="13"/>
        <v>-2.5903864801219006E-2</v>
      </c>
      <c r="F52" s="36">
        <f t="shared" si="13"/>
        <v>4.443970420932878E-2</v>
      </c>
      <c r="G52" s="36">
        <f t="shared" si="13"/>
        <v>-1.2798692899448566E-2</v>
      </c>
      <c r="H52" s="36">
        <f t="shared" si="13"/>
        <v>8.0241362664643816</v>
      </c>
      <c r="I52" s="36">
        <f t="shared" si="13"/>
        <v>-0.89130285268877185</v>
      </c>
      <c r="J52" s="36">
        <f t="shared" si="13"/>
        <v>-0.2062710911136108</v>
      </c>
      <c r="K52" s="36">
        <f t="shared" si="13"/>
        <v>-8.45881310894597E-2</v>
      </c>
      <c r="L52" s="36">
        <f t="shared" si="13"/>
        <v>-6.1248185776487662E-2</v>
      </c>
      <c r="M52" s="36">
        <f t="shared" si="13"/>
        <v>8.7095444238301387E-2</v>
      </c>
      <c r="N52" s="36">
        <f t="shared" si="13"/>
        <v>8.2772352327676116E-2</v>
      </c>
      <c r="O52" s="36">
        <f t="shared" si="13"/>
        <v>-3.528896672504378E-2</v>
      </c>
      <c r="P52" s="36" t="e">
        <f>(P12-#REF!)/#REF!</f>
        <v>#REF!</v>
      </c>
    </row>
    <row r="53" spans="1:16" x14ac:dyDescent="0.25">
      <c r="A53" s="15" t="s">
        <v>11</v>
      </c>
      <c r="B53" s="41">
        <f t="shared" si="13"/>
        <v>-0.11278420422816116</v>
      </c>
      <c r="C53" s="41">
        <f t="shared" si="13"/>
        <v>4.4846577498033044E-2</v>
      </c>
      <c r="D53" s="41">
        <f t="shared" si="13"/>
        <v>3.0120481927710845E-3</v>
      </c>
      <c r="E53" s="41">
        <f t="shared" si="13"/>
        <v>-6.5958815958815961E-2</v>
      </c>
      <c r="F53" s="41">
        <f t="shared" si="13"/>
        <v>0.1203352853370077</v>
      </c>
      <c r="G53" s="41">
        <f t="shared" si="13"/>
        <v>-6.8361176591165321E-2</v>
      </c>
      <c r="H53" s="41">
        <f t="shared" si="13"/>
        <v>-5.8305830583058309E-3</v>
      </c>
      <c r="I53" s="41">
        <f t="shared" si="13"/>
        <v>-3.4192763085094613E-2</v>
      </c>
      <c r="J53" s="41">
        <f t="shared" si="13"/>
        <v>-0.11927131072410632</v>
      </c>
      <c r="K53" s="41">
        <f t="shared" si="13"/>
        <v>-1.8342656432938729E-2</v>
      </c>
      <c r="L53" s="41">
        <f t="shared" si="13"/>
        <v>-0.11926848661542538</v>
      </c>
      <c r="M53" s="41">
        <f t="shared" si="13"/>
        <v>-8.1251880830574778E-3</v>
      </c>
      <c r="N53" s="41">
        <f t="shared" si="13"/>
        <v>-0.10179004854368932</v>
      </c>
      <c r="O53" s="41">
        <f t="shared" si="13"/>
        <v>0.20857963181894951</v>
      </c>
      <c r="P53" s="37" t="e">
        <f>(P13-#REF!)/#REF!</f>
        <v>#REF!</v>
      </c>
    </row>
    <row r="54" spans="1:16" ht="13.5" thickBot="1" x14ac:dyDescent="0.3">
      <c r="A54" s="16" t="s">
        <v>12</v>
      </c>
      <c r="B54" s="42">
        <f t="shared" si="13"/>
        <v>3.3317467872441692E-2</v>
      </c>
      <c r="C54" s="42">
        <f t="shared" si="13"/>
        <v>-7.9226163058498389E-2</v>
      </c>
      <c r="D54" s="42">
        <f t="shared" si="13"/>
        <v>1.3506753376688344E-2</v>
      </c>
      <c r="E54" s="42">
        <f t="shared" si="13"/>
        <v>5.8736426456071078E-2</v>
      </c>
      <c r="F54" s="42">
        <f t="shared" si="13"/>
        <v>0.12447552447552447</v>
      </c>
      <c r="G54" s="42">
        <f t="shared" si="13"/>
        <v>-1.1608623548922056E-2</v>
      </c>
      <c r="H54" s="42">
        <f t="shared" si="13"/>
        <v>-0.10234899328859061</v>
      </c>
      <c r="I54" s="42">
        <f t="shared" si="13"/>
        <v>4.9532710280373829E-2</v>
      </c>
      <c r="J54" s="42">
        <f t="shared" si="13"/>
        <v>-8.23686553873553E-2</v>
      </c>
      <c r="K54" s="42">
        <f t="shared" si="13"/>
        <v>-1.9893255701115962E-2</v>
      </c>
      <c r="L54" s="42">
        <f t="shared" si="13"/>
        <v>-6.089108910891089E-2</v>
      </c>
      <c r="M54" s="42">
        <f t="shared" si="13"/>
        <v>-5.2714812862414342E-4</v>
      </c>
      <c r="N54" s="42">
        <f t="shared" si="13"/>
        <v>-0.13871308016877637</v>
      </c>
      <c r="O54" s="42">
        <f t="shared" si="13"/>
        <v>0.10716472749540723</v>
      </c>
      <c r="P54" s="39" t="e">
        <f>(P14-#REF!)/#REF!</f>
        <v>#REF!</v>
      </c>
    </row>
    <row r="55" spans="1:16" ht="13.5" thickBot="1" x14ac:dyDescent="0.3">
      <c r="A55" s="20" t="s">
        <v>13</v>
      </c>
      <c r="B55" s="36">
        <f t="shared" si="13"/>
        <v>-8.7476296479511911E-2</v>
      </c>
      <c r="C55" s="36">
        <f t="shared" si="13"/>
        <v>2.0509577159378387E-2</v>
      </c>
      <c r="D55" s="36">
        <f t="shared" si="13"/>
        <v>4.8694112439132357E-3</v>
      </c>
      <c r="E55" s="36">
        <f t="shared" si="13"/>
        <v>-4.3700440528634359E-2</v>
      </c>
      <c r="F55" s="36">
        <f t="shared" si="13"/>
        <v>0.12115349180025797</v>
      </c>
      <c r="G55" s="36">
        <f t="shared" si="13"/>
        <v>-5.7112334620757661E-2</v>
      </c>
      <c r="H55" s="36">
        <f t="shared" si="13"/>
        <v>-2.5884608680495032E-2</v>
      </c>
      <c r="I55" s="36">
        <f t="shared" si="13"/>
        <v>-1.816229757537801E-2</v>
      </c>
      <c r="J55" s="36">
        <f t="shared" si="13"/>
        <v>-0.1117186076180062</v>
      </c>
      <c r="K55" s="36">
        <f t="shared" si="13"/>
        <v>-1.8670496512105048E-2</v>
      </c>
      <c r="L55" s="36">
        <f t="shared" si="13"/>
        <v>-0.10694125026134225</v>
      </c>
      <c r="M55" s="36">
        <f t="shared" si="13"/>
        <v>-6.4380194311131917E-3</v>
      </c>
      <c r="N55" s="36">
        <f t="shared" si="13"/>
        <v>-0.11003770028275212</v>
      </c>
      <c r="O55" s="36">
        <f t="shared" si="13"/>
        <v>0.18665607625099284</v>
      </c>
      <c r="P55" s="36" t="e">
        <f>(P15-#REF!)/#REF!</f>
        <v>#REF!</v>
      </c>
    </row>
    <row r="56" spans="1:16" x14ac:dyDescent="0.25">
      <c r="A56" s="19" t="s">
        <v>14</v>
      </c>
      <c r="B56" s="41">
        <f t="shared" si="13"/>
        <v>-1.1907597046915932E-2</v>
      </c>
      <c r="C56" s="41">
        <f t="shared" si="13"/>
        <v>-0.10147023379127501</v>
      </c>
      <c r="D56" s="41">
        <f t="shared" si="13"/>
        <v>6.5987124463519314E-2</v>
      </c>
      <c r="E56" s="41">
        <f t="shared" si="13"/>
        <v>4.6804227478610974E-2</v>
      </c>
      <c r="F56" s="41">
        <f t="shared" si="13"/>
        <v>1.7307692307692309E-2</v>
      </c>
      <c r="G56" s="41">
        <f t="shared" si="13"/>
        <v>4.8440453686200376E-2</v>
      </c>
      <c r="H56" s="41">
        <f t="shared" si="13"/>
        <v>-3.5609646157313497E-2</v>
      </c>
      <c r="I56" s="41">
        <f t="shared" si="13"/>
        <v>3.6924515073615334E-2</v>
      </c>
      <c r="J56" s="41">
        <f t="shared" si="13"/>
        <v>-2.2537750732476899E-4</v>
      </c>
      <c r="K56" s="41">
        <f t="shared" si="13"/>
        <v>-0.2671325518485122</v>
      </c>
      <c r="L56" s="41">
        <f t="shared" si="13"/>
        <v>-7.6899415564441714E-2</v>
      </c>
      <c r="M56" s="41">
        <f t="shared" si="13"/>
        <v>7.3975341552815724E-2</v>
      </c>
      <c r="N56" s="41">
        <f t="shared" si="13"/>
        <v>-3.940428172510084E-2</v>
      </c>
      <c r="O56" s="41">
        <f t="shared" si="13"/>
        <v>7.428940568475452E-2</v>
      </c>
      <c r="P56" s="37" t="e">
        <f>(P16-#REF!)/#REF!</f>
        <v>#REF!</v>
      </c>
    </row>
    <row r="57" spans="1:16" x14ac:dyDescent="0.25">
      <c r="A57" s="15" t="s">
        <v>15</v>
      </c>
      <c r="B57" s="32">
        <f t="shared" si="13"/>
        <v>-9.9423631123919304E-2</v>
      </c>
      <c r="C57" s="32">
        <f t="shared" si="13"/>
        <v>-2.2800000000000001E-2</v>
      </c>
      <c r="D57" s="32">
        <f t="shared" si="13"/>
        <v>2.4559967253376994E-3</v>
      </c>
      <c r="E57" s="32">
        <f t="shared" si="13"/>
        <v>-5.634953042057983E-2</v>
      </c>
      <c r="F57" s="32">
        <f t="shared" si="13"/>
        <v>0.16572912159238426</v>
      </c>
      <c r="G57" s="32">
        <f t="shared" si="13"/>
        <v>-5.270972531551596E-2</v>
      </c>
      <c r="H57" s="32">
        <f t="shared" si="13"/>
        <v>2.2335423197492162E-2</v>
      </c>
      <c r="I57" s="32">
        <f t="shared" si="13"/>
        <v>-8.2407052510540438E-2</v>
      </c>
      <c r="J57" s="32">
        <f t="shared" si="13"/>
        <v>-0.14870509607351712</v>
      </c>
      <c r="K57" s="32">
        <f t="shared" si="13"/>
        <v>-0.12610402355250244</v>
      </c>
      <c r="L57" s="32">
        <f t="shared" si="13"/>
        <v>-6.5131948343627177E-2</v>
      </c>
      <c r="M57" s="32">
        <f t="shared" si="13"/>
        <v>0.16816816816816818</v>
      </c>
      <c r="N57" s="32">
        <f t="shared" si="13"/>
        <v>-1.4910025706940874E-2</v>
      </c>
      <c r="O57" s="32">
        <f t="shared" si="13"/>
        <v>6.6805845511482248E-2</v>
      </c>
      <c r="P57" s="38" t="e">
        <f>(P17-#REF!)/#REF!</f>
        <v>#REF!</v>
      </c>
    </row>
    <row r="58" spans="1:16" ht="13.5" thickBot="1" x14ac:dyDescent="0.3">
      <c r="A58" s="16" t="s">
        <v>16</v>
      </c>
      <c r="B58" s="42">
        <f t="shared" si="13"/>
        <v>-0.17388003037205771</v>
      </c>
      <c r="C58" s="42">
        <f t="shared" si="13"/>
        <v>-7.169117647058823E-2</v>
      </c>
      <c r="D58" s="42">
        <f t="shared" si="13"/>
        <v>0.17821782178217821</v>
      </c>
      <c r="E58" s="42">
        <f t="shared" si="13"/>
        <v>-0.18487394957983194</v>
      </c>
      <c r="F58" s="42">
        <f t="shared" si="13"/>
        <v>0.20515463917525772</v>
      </c>
      <c r="G58" s="42">
        <f t="shared" si="13"/>
        <v>-3.2506415739948676E-2</v>
      </c>
      <c r="H58" s="42">
        <f t="shared" si="13"/>
        <v>0.21308576480990274</v>
      </c>
      <c r="I58" s="42">
        <f t="shared" si="13"/>
        <v>-0.23469387755102042</v>
      </c>
      <c r="J58" s="42">
        <f t="shared" si="13"/>
        <v>-0.22</v>
      </c>
      <c r="K58" s="42">
        <f t="shared" si="13"/>
        <v>-0.21367521367521367</v>
      </c>
      <c r="L58" s="42">
        <f t="shared" si="13"/>
        <v>2.6397515527950312E-2</v>
      </c>
      <c r="M58" s="42">
        <f t="shared" si="13"/>
        <v>8.0181543116490173E-2</v>
      </c>
      <c r="N58" s="42">
        <f t="shared" si="13"/>
        <v>0.29551820728291317</v>
      </c>
      <c r="O58" s="42">
        <f t="shared" si="13"/>
        <v>-0.10594594594594595</v>
      </c>
      <c r="P58" s="39" t="e">
        <f>(P18-#REF!)/#REF!</f>
        <v>#REF!</v>
      </c>
    </row>
    <row r="59" spans="1:16" ht="13.5" thickBot="1" x14ac:dyDescent="0.3">
      <c r="A59" s="20" t="s">
        <v>17</v>
      </c>
      <c r="B59" s="36">
        <f t="shared" si="13"/>
        <v>-6.6931982633863962E-2</v>
      </c>
      <c r="C59" s="36">
        <f t="shared" si="13"/>
        <v>-7.1862478997027274E-2</v>
      </c>
      <c r="D59" s="36">
        <f t="shared" si="13"/>
        <v>6.0158752262916025E-2</v>
      </c>
      <c r="E59" s="36">
        <f t="shared" si="13"/>
        <v>-2.2592933140680414E-2</v>
      </c>
      <c r="F59" s="36">
        <f t="shared" si="13"/>
        <v>8.7891412444563902E-2</v>
      </c>
      <c r="G59" s="36">
        <f t="shared" si="13"/>
        <v>3.0883261272390363E-3</v>
      </c>
      <c r="H59" s="36">
        <f t="shared" si="13"/>
        <v>1.7241379310344827E-2</v>
      </c>
      <c r="I59" s="36">
        <f t="shared" si="13"/>
        <v>-4.588377723970944E-2</v>
      </c>
      <c r="J59" s="36">
        <f t="shared" si="13"/>
        <v>-7.4609821088694322E-2</v>
      </c>
      <c r="K59" s="36">
        <f t="shared" si="13"/>
        <v>-0.22171945701357465</v>
      </c>
      <c r="L59" s="36">
        <f t="shared" si="13"/>
        <v>-6.1486962649753348E-2</v>
      </c>
      <c r="M59" s="36">
        <f t="shared" si="13"/>
        <v>0.1041862211376009</v>
      </c>
      <c r="N59" s="36">
        <f t="shared" si="13"/>
        <v>9.3505610336620196E-3</v>
      </c>
      <c r="O59" s="36">
        <f t="shared" si="13"/>
        <v>4.3793161529391951E-2</v>
      </c>
      <c r="P59" s="36" t="e">
        <f>(P19-#REF!)/#REF!</f>
        <v>#REF!</v>
      </c>
    </row>
    <row r="60" spans="1:16" x14ac:dyDescent="0.25">
      <c r="A60" s="19" t="s">
        <v>18</v>
      </c>
      <c r="B60" s="41">
        <f t="shared" si="13"/>
        <v>-6.8944844124700241E-2</v>
      </c>
      <c r="C60" s="41">
        <f t="shared" si="13"/>
        <v>6.43915003219575E-4</v>
      </c>
      <c r="D60" s="41">
        <f t="shared" si="13"/>
        <v>-1.2226512226512226E-2</v>
      </c>
      <c r="E60" s="41">
        <f t="shared" si="13"/>
        <v>-7.0358306188925079E-2</v>
      </c>
      <c r="F60" s="41">
        <f t="shared" si="13"/>
        <v>2.1723896285914507E-2</v>
      </c>
      <c r="G60" s="41">
        <f t="shared" si="13"/>
        <v>-4.8010973936899867E-3</v>
      </c>
      <c r="H60" s="41">
        <f t="shared" si="13"/>
        <v>4.8242591316333565E-2</v>
      </c>
      <c r="I60" s="41">
        <f t="shared" si="13"/>
        <v>-0.10848126232741617</v>
      </c>
      <c r="J60" s="41">
        <f t="shared" si="13"/>
        <v>-0.15044247787610621</v>
      </c>
      <c r="K60" s="41">
        <f t="shared" si="13"/>
        <v>-1.2152777777777778E-2</v>
      </c>
      <c r="L60" s="41">
        <f t="shared" si="13"/>
        <v>-6.2390158172231987E-2</v>
      </c>
      <c r="M60" s="41">
        <f t="shared" si="13"/>
        <v>-1.6869728209934397E-2</v>
      </c>
      <c r="N60" s="41">
        <f t="shared" si="13"/>
        <v>8.8655862726406104E-2</v>
      </c>
      <c r="O60" s="41">
        <f t="shared" si="13"/>
        <v>-1.0507880910683012E-2</v>
      </c>
      <c r="P60" s="37" t="e">
        <f>(P20-#REF!)/#REF!</f>
        <v>#REF!</v>
      </c>
    </row>
    <row r="61" spans="1:16" x14ac:dyDescent="0.25">
      <c r="A61" s="15" t="s">
        <v>19</v>
      </c>
      <c r="B61" s="32">
        <f t="shared" ref="B61:O76" si="14">(C21-B21)/B21</f>
        <v>-5.1451187335092345E-2</v>
      </c>
      <c r="C61" s="32">
        <f t="shared" si="14"/>
        <v>-4.3810848400556331E-2</v>
      </c>
      <c r="D61" s="32">
        <f t="shared" si="14"/>
        <v>2.1818181818181819E-3</v>
      </c>
      <c r="E61" s="32">
        <f t="shared" si="14"/>
        <v>-1.8142235123367198E-2</v>
      </c>
      <c r="F61" s="32">
        <f t="shared" si="14"/>
        <v>-2.2172949002217297E-2</v>
      </c>
      <c r="G61" s="32">
        <f t="shared" si="14"/>
        <v>5.8956916099773243E-2</v>
      </c>
      <c r="H61" s="32">
        <f t="shared" si="14"/>
        <v>-7.9942897930049966E-2</v>
      </c>
      <c r="I61" s="32">
        <f t="shared" si="14"/>
        <v>-7.7579519006982151E-2</v>
      </c>
      <c r="J61" s="32">
        <f t="shared" si="14"/>
        <v>-0.127838519764508</v>
      </c>
      <c r="K61" s="32">
        <f t="shared" si="14"/>
        <v>-0.12246865959498554</v>
      </c>
      <c r="L61" s="32">
        <f t="shared" si="14"/>
        <v>-3.9560439560439559E-2</v>
      </c>
      <c r="M61" s="32">
        <f t="shared" si="14"/>
        <v>7.6659038901601834E-2</v>
      </c>
      <c r="N61" s="32">
        <f t="shared" si="14"/>
        <v>-2.975557917109458E-2</v>
      </c>
      <c r="O61" s="32">
        <f t="shared" si="14"/>
        <v>9.529025191675794E-2</v>
      </c>
      <c r="P61" s="38" t="e">
        <f>(P21-#REF!)/#REF!</f>
        <v>#REF!</v>
      </c>
    </row>
    <row r="62" spans="1:16" x14ac:dyDescent="0.25">
      <c r="A62" s="15" t="s">
        <v>68</v>
      </c>
      <c r="B62" s="32">
        <f t="shared" si="14"/>
        <v>-3.0819140308191405E-2</v>
      </c>
      <c r="C62" s="32">
        <f t="shared" si="14"/>
        <v>-5.2719665271966525E-2</v>
      </c>
      <c r="D62" s="32">
        <f t="shared" si="14"/>
        <v>2.3409893992932862E-2</v>
      </c>
      <c r="E62" s="32">
        <f t="shared" si="14"/>
        <v>-3.711696158826068E-2</v>
      </c>
      <c r="F62" s="32">
        <f t="shared" si="14"/>
        <v>-2.9134917077543704E-2</v>
      </c>
      <c r="G62" s="32">
        <f t="shared" si="14"/>
        <v>5.7710064635272389E-2</v>
      </c>
      <c r="H62" s="32">
        <f t="shared" si="14"/>
        <v>-4.8013967699694453E-3</v>
      </c>
      <c r="I62" s="32">
        <f t="shared" si="14"/>
        <v>-0.11885964912280701</v>
      </c>
      <c r="J62" s="32">
        <f t="shared" si="14"/>
        <v>0.2224987555998009</v>
      </c>
      <c r="K62" s="32">
        <f t="shared" si="14"/>
        <v>-0.3965798045602606</v>
      </c>
      <c r="L62" s="32">
        <f t="shared" si="14"/>
        <v>-9.041835357624832E-2</v>
      </c>
      <c r="M62" s="32">
        <f t="shared" si="14"/>
        <v>6.1572700296735908E-2</v>
      </c>
      <c r="N62" s="32">
        <f t="shared" si="14"/>
        <v>7.6170510132774288E-2</v>
      </c>
      <c r="O62" s="32">
        <f t="shared" si="14"/>
        <v>-1.1038961038961039E-2</v>
      </c>
      <c r="P62" s="38" t="e">
        <f>(P22-#REF!)/#REF!</f>
        <v>#REF!</v>
      </c>
    </row>
    <row r="63" spans="1:16" x14ac:dyDescent="0.25">
      <c r="A63" s="15" t="s">
        <v>20</v>
      </c>
      <c r="B63" s="32">
        <f t="shared" si="14"/>
        <v>-6.9009584664536744E-2</v>
      </c>
      <c r="C63" s="32">
        <f t="shared" si="14"/>
        <v>-5.4221002059025393E-2</v>
      </c>
      <c r="D63" s="32">
        <f t="shared" si="14"/>
        <v>3.6284470246734398E-4</v>
      </c>
      <c r="E63" s="32">
        <f t="shared" si="14"/>
        <v>-3.300689154878491E-2</v>
      </c>
      <c r="F63" s="32">
        <f t="shared" si="14"/>
        <v>-1.1252813203300824E-3</v>
      </c>
      <c r="G63" s="32">
        <f t="shared" si="14"/>
        <v>-1.5020653398422831E-3</v>
      </c>
      <c r="H63" s="32">
        <f t="shared" si="14"/>
        <v>9.8909364422715307E-2</v>
      </c>
      <c r="I63" s="32">
        <f t="shared" si="14"/>
        <v>-0.15331964407939766</v>
      </c>
      <c r="J63" s="32">
        <f t="shared" si="14"/>
        <v>-0.31366208569118836</v>
      </c>
      <c r="K63" s="32">
        <f t="shared" si="14"/>
        <v>0.11484098939929328</v>
      </c>
      <c r="L63" s="32">
        <f t="shared" si="14"/>
        <v>-1.9545694664553619E-2</v>
      </c>
      <c r="M63" s="32">
        <f t="shared" si="14"/>
        <v>1.8318965517241378E-2</v>
      </c>
      <c r="N63" s="32">
        <f t="shared" si="14"/>
        <v>6.1375661375661375E-2</v>
      </c>
      <c r="O63" s="32">
        <f t="shared" si="14"/>
        <v>-8.9730807577268201E-3</v>
      </c>
      <c r="P63" s="38" t="e">
        <f>(P23-#REF!)/#REF!</f>
        <v>#REF!</v>
      </c>
    </row>
    <row r="64" spans="1:16" x14ac:dyDescent="0.25">
      <c r="A64" s="15" t="s">
        <v>21</v>
      </c>
      <c r="B64" s="32">
        <f t="shared" si="14"/>
        <v>-4.0136635354397952E-2</v>
      </c>
      <c r="C64" s="32">
        <f t="shared" si="14"/>
        <v>-6.8505338078291816E-2</v>
      </c>
      <c r="D64" s="32">
        <f t="shared" si="14"/>
        <v>0.18099331423113657</v>
      </c>
      <c r="E64" s="32">
        <f t="shared" si="14"/>
        <v>-0.15406389001213103</v>
      </c>
      <c r="F64" s="32">
        <f t="shared" si="14"/>
        <v>4.7801147227533461E-3</v>
      </c>
      <c r="G64" s="32">
        <f t="shared" si="14"/>
        <v>9.990485252140819E-3</v>
      </c>
      <c r="H64" s="32">
        <f t="shared" si="14"/>
        <v>3.4385303815355629E-2</v>
      </c>
      <c r="I64" s="32">
        <f t="shared" si="14"/>
        <v>-0.10701275045537341</v>
      </c>
      <c r="J64" s="32">
        <f t="shared" si="14"/>
        <v>-0.19122896481387047</v>
      </c>
      <c r="K64" s="32">
        <f t="shared" si="14"/>
        <v>-0.12925598991172763</v>
      </c>
      <c r="L64" s="32">
        <f t="shared" si="14"/>
        <v>-0.19985517740767561</v>
      </c>
      <c r="M64" s="32">
        <f t="shared" si="14"/>
        <v>0.26063348416289595</v>
      </c>
      <c r="N64" s="32">
        <f t="shared" si="14"/>
        <v>-5.7430007178750899E-3</v>
      </c>
      <c r="O64" s="32">
        <f t="shared" si="14"/>
        <v>1.2996389891696752E-2</v>
      </c>
      <c r="P64" s="38" t="e">
        <f>(P24-#REF!)/#REF!</f>
        <v>#REF!</v>
      </c>
    </row>
    <row r="65" spans="1:16" ht="13.5" thickBot="1" x14ac:dyDescent="0.3">
      <c r="A65" s="16" t="s">
        <v>22</v>
      </c>
      <c r="B65" s="42">
        <f t="shared" si="14"/>
        <v>-4.9502547925260862E-2</v>
      </c>
      <c r="C65" s="42">
        <f t="shared" si="14"/>
        <v>-1.404135818228236E-2</v>
      </c>
      <c r="D65" s="42">
        <f t="shared" si="14"/>
        <v>1.4759192128430864E-2</v>
      </c>
      <c r="E65" s="42">
        <f t="shared" si="14"/>
        <v>-3.9550905843327377E-2</v>
      </c>
      <c r="F65" s="42">
        <f t="shared" si="14"/>
        <v>1.1158342189160468E-2</v>
      </c>
      <c r="G65" s="42">
        <f t="shared" si="14"/>
        <v>2.627430373095113E-3</v>
      </c>
      <c r="H65" s="42">
        <f t="shared" si="14"/>
        <v>4.4549266247379451E-3</v>
      </c>
      <c r="I65" s="42">
        <f t="shared" si="14"/>
        <v>-0.11792329767805897</v>
      </c>
      <c r="J65" s="42">
        <f t="shared" si="14"/>
        <v>-0.17125110913930788</v>
      </c>
      <c r="K65" s="42">
        <f t="shared" si="14"/>
        <v>-3.2476802284082798E-2</v>
      </c>
      <c r="L65" s="42">
        <f t="shared" si="14"/>
        <v>-0.12615271117668758</v>
      </c>
      <c r="M65" s="42">
        <f t="shared" si="14"/>
        <v>4.2634022794428031E-2</v>
      </c>
      <c r="N65" s="42">
        <f t="shared" si="14"/>
        <v>-0.49797570850202427</v>
      </c>
      <c r="O65" s="42">
        <f t="shared" si="14"/>
        <v>1.1338709677419354</v>
      </c>
      <c r="P65" s="39" t="e">
        <f>(P25-#REF!)/#REF!</f>
        <v>#REF!</v>
      </c>
    </row>
    <row r="66" spans="1:16" ht="13.5" thickBot="1" x14ac:dyDescent="0.3">
      <c r="A66" s="20" t="s">
        <v>23</v>
      </c>
      <c r="B66" s="36">
        <f t="shared" si="14"/>
        <v>-5.136784097618579E-2</v>
      </c>
      <c r="C66" s="36">
        <f t="shared" si="14"/>
        <v>-3.8381742738589214E-2</v>
      </c>
      <c r="D66" s="36">
        <f t="shared" si="14"/>
        <v>3.4088457389428263E-2</v>
      </c>
      <c r="E66" s="36">
        <f t="shared" si="14"/>
        <v>-5.883580221155852E-2</v>
      </c>
      <c r="F66" s="36">
        <f t="shared" si="14"/>
        <v>-1.1084016847705607E-3</v>
      </c>
      <c r="G66" s="36">
        <f t="shared" si="14"/>
        <v>1.6496523154312766E-2</v>
      </c>
      <c r="H66" s="36">
        <f t="shared" si="14"/>
        <v>2.1832472163597991E-2</v>
      </c>
      <c r="I66" s="36">
        <f t="shared" si="14"/>
        <v>-0.11900861761982764</v>
      </c>
      <c r="J66" s="36">
        <f t="shared" si="14"/>
        <v>-0.13249797898140664</v>
      </c>
      <c r="K66" s="36">
        <f t="shared" si="14"/>
        <v>-0.11331655950051253</v>
      </c>
      <c r="L66" s="36">
        <f t="shared" si="14"/>
        <v>-9.4167104571728846E-2</v>
      </c>
      <c r="M66" s="36">
        <f t="shared" si="14"/>
        <v>6.4392620953706931E-2</v>
      </c>
      <c r="N66" s="36">
        <f t="shared" si="14"/>
        <v>-0.10333551340745585</v>
      </c>
      <c r="O66" s="36">
        <f t="shared" si="14"/>
        <v>0.17797228300510576</v>
      </c>
      <c r="P66" s="36" t="e">
        <f>(P26-#REF!)/#REF!</f>
        <v>#REF!</v>
      </c>
    </row>
    <row r="67" spans="1:16" ht="13.5" thickBot="1" x14ac:dyDescent="0.3">
      <c r="A67" s="20" t="s">
        <v>24</v>
      </c>
      <c r="B67" s="36">
        <f t="shared" si="14"/>
        <v>-4.7723342939481266E-2</v>
      </c>
      <c r="C67" s="36">
        <f t="shared" si="14"/>
        <v>-6.8877859823265955E-2</v>
      </c>
      <c r="D67" s="36">
        <f t="shared" si="14"/>
        <v>-1.3260530421216849E-2</v>
      </c>
      <c r="E67" s="36">
        <f t="shared" si="14"/>
        <v>-4.6640316205533598E-2</v>
      </c>
      <c r="F67" s="36">
        <f t="shared" si="14"/>
        <v>-7.8496406854615813E-2</v>
      </c>
      <c r="G67" s="36">
        <f t="shared" si="14"/>
        <v>0.18521295740851829</v>
      </c>
      <c r="H67" s="36">
        <f t="shared" si="14"/>
        <v>-2.5433379729216752E-2</v>
      </c>
      <c r="I67" s="36">
        <f t="shared" si="14"/>
        <v>-0.12723967800571281</v>
      </c>
      <c r="J67" s="36">
        <f t="shared" si="14"/>
        <v>-0.22329663790538531</v>
      </c>
      <c r="K67" s="36">
        <f t="shared" si="14"/>
        <v>-1.3407393219689714E-2</v>
      </c>
      <c r="L67" s="36">
        <f t="shared" si="14"/>
        <v>-2.1549213744903904E-2</v>
      </c>
      <c r="M67" s="36">
        <f t="shared" si="14"/>
        <v>4.9801587301587298E-2</v>
      </c>
      <c r="N67" s="36">
        <f t="shared" si="14"/>
        <v>3.7422037422037424E-2</v>
      </c>
      <c r="O67" s="36">
        <f t="shared" si="14"/>
        <v>6.9593732920386231E-2</v>
      </c>
      <c r="P67" s="36" t="e">
        <f>(P27-#REF!)/#REF!</f>
        <v>#REF!</v>
      </c>
    </row>
    <row r="68" spans="1:16" x14ac:dyDescent="0.25">
      <c r="A68" s="19" t="s">
        <v>25</v>
      </c>
      <c r="B68" s="41">
        <f t="shared" si="14"/>
        <v>-4.5921714410671333E-3</v>
      </c>
      <c r="C68" s="41">
        <f t="shared" si="14"/>
        <v>-7.6010544815465736E-2</v>
      </c>
      <c r="D68" s="41">
        <f t="shared" si="14"/>
        <v>2.7817403708987162E-2</v>
      </c>
      <c r="E68" s="41">
        <f t="shared" si="14"/>
        <v>-3.9787184825352762E-2</v>
      </c>
      <c r="F68" s="41">
        <f t="shared" si="14"/>
        <v>-0.93086003372681281</v>
      </c>
      <c r="G68" s="41">
        <f t="shared" si="14"/>
        <v>14.261324041811847</v>
      </c>
      <c r="H68" s="41">
        <f t="shared" si="14"/>
        <v>1.4611872146118721E-2</v>
      </c>
      <c r="I68" s="41">
        <f t="shared" si="14"/>
        <v>-2.0027002700270028E-2</v>
      </c>
      <c r="J68" s="41">
        <f t="shared" si="14"/>
        <v>-0.20688863375430538</v>
      </c>
      <c r="K68" s="41">
        <f t="shared" si="14"/>
        <v>-4.3427909669947889E-3</v>
      </c>
      <c r="L68" s="41">
        <f t="shared" si="14"/>
        <v>-3.2567606862460019E-2</v>
      </c>
      <c r="M68" s="41">
        <f t="shared" si="14"/>
        <v>9.9789600240456869E-2</v>
      </c>
      <c r="N68" s="41">
        <f t="shared" si="14"/>
        <v>-3.5528833014484831E-3</v>
      </c>
      <c r="O68" s="41">
        <f t="shared" si="14"/>
        <v>2.7427317608337906E-4</v>
      </c>
      <c r="P68" s="37" t="e">
        <f>(P28-#REF!)/#REF!</f>
        <v>#REF!</v>
      </c>
    </row>
    <row r="69" spans="1:16" x14ac:dyDescent="0.25">
      <c r="A69" s="15" t="s">
        <v>26</v>
      </c>
      <c r="B69" s="32">
        <f t="shared" si="14"/>
        <v>-7.5045658309812385E-2</v>
      </c>
      <c r="C69" s="32">
        <f t="shared" si="14"/>
        <v>-3.0156165858912225E-2</v>
      </c>
      <c r="D69" s="32">
        <f t="shared" si="14"/>
        <v>6.4778826577827131E-2</v>
      </c>
      <c r="E69" s="32">
        <f t="shared" si="14"/>
        <v>-5.4580219016165478E-2</v>
      </c>
      <c r="F69" s="32">
        <f t="shared" si="14"/>
        <v>-6.4350064350064346E-3</v>
      </c>
      <c r="G69" s="32">
        <f t="shared" si="14"/>
        <v>-3.2013323464100664E-2</v>
      </c>
      <c r="H69" s="32">
        <f t="shared" si="14"/>
        <v>0.13592047409673103</v>
      </c>
      <c r="I69" s="32">
        <f t="shared" si="14"/>
        <v>-9.1551666105688323E-2</v>
      </c>
      <c r="J69" s="32">
        <f t="shared" si="14"/>
        <v>-9.4108929233049282E-2</v>
      </c>
      <c r="K69" s="32">
        <f t="shared" si="14"/>
        <v>-9.897750511247444E-2</v>
      </c>
      <c r="L69" s="32">
        <f t="shared" si="14"/>
        <v>-5.3336359509759422E-2</v>
      </c>
      <c r="M69" s="32">
        <f t="shared" si="14"/>
        <v>3.764085351234716E-2</v>
      </c>
      <c r="N69" s="32">
        <f t="shared" si="14"/>
        <v>-6.4232902033271713E-2</v>
      </c>
      <c r="O69" s="32">
        <f t="shared" si="14"/>
        <v>0.16123456790123455</v>
      </c>
      <c r="P69" s="38" t="e">
        <f>(P29-#REF!)/#REF!</f>
        <v>#REF!</v>
      </c>
    </row>
    <row r="70" spans="1:16" ht="13.5" thickBot="1" x14ac:dyDescent="0.3">
      <c r="A70" s="16" t="s">
        <v>27</v>
      </c>
      <c r="B70" s="42">
        <f t="shared" si="14"/>
        <v>-5.204460966542751E-2</v>
      </c>
      <c r="C70" s="42">
        <f t="shared" si="14"/>
        <v>-0.12549019607843137</v>
      </c>
      <c r="D70" s="42">
        <f t="shared" si="14"/>
        <v>5.6053811659192827E-2</v>
      </c>
      <c r="E70" s="42">
        <f t="shared" si="14"/>
        <v>-6.3694267515923567E-2</v>
      </c>
      <c r="F70" s="42">
        <f t="shared" si="14"/>
        <v>-5.6689342403628117E-3</v>
      </c>
      <c r="G70" s="42">
        <f t="shared" si="14"/>
        <v>2.5085518814139111E-2</v>
      </c>
      <c r="H70" s="42">
        <f t="shared" si="14"/>
        <v>-3.3370411568409346E-3</v>
      </c>
      <c r="I70" s="42">
        <f t="shared" si="14"/>
        <v>2.7901785714285716E-2</v>
      </c>
      <c r="J70" s="42">
        <f t="shared" si="14"/>
        <v>-0.19001085776330076</v>
      </c>
      <c r="K70" s="42">
        <f t="shared" si="14"/>
        <v>-0.11930294906166219</v>
      </c>
      <c r="L70" s="42">
        <f t="shared" si="14"/>
        <v>-6.8493150684931503E-2</v>
      </c>
      <c r="M70" s="42">
        <f t="shared" si="14"/>
        <v>3.9215686274509803E-2</v>
      </c>
      <c r="N70" s="42">
        <f t="shared" si="14"/>
        <v>0.20754716981132076</v>
      </c>
      <c r="O70" s="42">
        <f t="shared" si="14"/>
        <v>-0.11458333333333333</v>
      </c>
      <c r="P70" s="39" t="e">
        <f>(P30-#REF!)/#REF!</f>
        <v>#REF!</v>
      </c>
    </row>
    <row r="71" spans="1:16" ht="13.5" thickBot="1" x14ac:dyDescent="0.3">
      <c r="A71" s="20" t="s">
        <v>28</v>
      </c>
      <c r="B71" s="36">
        <f t="shared" si="14"/>
        <v>-4.532213845099383E-2</v>
      </c>
      <c r="C71" s="36">
        <f t="shared" si="14"/>
        <v>-5.7614645966077356E-2</v>
      </c>
      <c r="D71" s="36">
        <f t="shared" si="14"/>
        <v>4.9233406342253122E-2</v>
      </c>
      <c r="E71" s="36">
        <f t="shared" si="14"/>
        <v>-4.9555273189326558E-2</v>
      </c>
      <c r="F71" s="36">
        <f t="shared" si="14"/>
        <v>-0.372803666921314</v>
      </c>
      <c r="G71" s="36">
        <f t="shared" si="14"/>
        <v>0.60018270401948848</v>
      </c>
      <c r="H71" s="36">
        <f t="shared" si="14"/>
        <v>7.3453853472882968E-2</v>
      </c>
      <c r="I71" s="36">
        <f t="shared" si="14"/>
        <v>-5.3891154050700232E-2</v>
      </c>
      <c r="J71" s="36">
        <f t="shared" si="14"/>
        <v>-0.14839797639123103</v>
      </c>
      <c r="K71" s="36">
        <f t="shared" si="14"/>
        <v>-6.4686468646864684E-2</v>
      </c>
      <c r="L71" s="36">
        <f t="shared" si="14"/>
        <v>-4.6106798400376382E-2</v>
      </c>
      <c r="M71" s="36">
        <f t="shared" si="14"/>
        <v>6.3255240443896424E-2</v>
      </c>
      <c r="N71" s="36">
        <f t="shared" si="14"/>
        <v>-1.8439058332366927E-2</v>
      </c>
      <c r="O71" s="36">
        <f t="shared" si="14"/>
        <v>6.6871455576559546E-2</v>
      </c>
      <c r="P71" s="36" t="e">
        <f>(P31-#REF!)/#REF!</f>
        <v>#REF!</v>
      </c>
    </row>
    <row r="72" spans="1:16" x14ac:dyDescent="0.25">
      <c r="A72" s="21" t="s">
        <v>29</v>
      </c>
      <c r="B72" s="41">
        <f t="shared" si="14"/>
        <v>-2.0369039060627845E-2</v>
      </c>
      <c r="C72" s="41">
        <f t="shared" si="14"/>
        <v>-3.9628180039138941E-2</v>
      </c>
      <c r="D72" s="41">
        <f t="shared" si="14"/>
        <v>1.1462047885888945E-2</v>
      </c>
      <c r="E72" s="41">
        <f t="shared" si="14"/>
        <v>-1.7879627297909845E-2</v>
      </c>
      <c r="F72" s="41">
        <f t="shared" si="14"/>
        <v>5.0256410256410255E-2</v>
      </c>
      <c r="G72" s="41">
        <f t="shared" si="14"/>
        <v>-7.275390625E-2</v>
      </c>
      <c r="H72" s="41">
        <f t="shared" si="14"/>
        <v>8.9257503949447078E-2</v>
      </c>
      <c r="I72" s="41">
        <f t="shared" si="14"/>
        <v>-5.6079284505680442E-2</v>
      </c>
      <c r="J72" s="41">
        <f t="shared" si="14"/>
        <v>-0.13469910371318822</v>
      </c>
      <c r="K72" s="41">
        <f t="shared" si="14"/>
        <v>-7.0435039952648715E-2</v>
      </c>
      <c r="L72" s="41">
        <f t="shared" si="14"/>
        <v>-4.2343202801655523E-2</v>
      </c>
      <c r="M72" s="41">
        <f t="shared" si="14"/>
        <v>9.6742021276595744E-2</v>
      </c>
      <c r="N72" s="41">
        <f t="shared" si="14"/>
        <v>-0.12064261897544711</v>
      </c>
      <c r="O72" s="41">
        <f t="shared" si="14"/>
        <v>0.21544295070665287</v>
      </c>
      <c r="P72" s="37" t="e">
        <f>(P32-#REF!)/#REF!</f>
        <v>#REF!</v>
      </c>
    </row>
    <row r="73" spans="1:16" x14ac:dyDescent="0.25">
      <c r="A73" s="15" t="s">
        <v>30</v>
      </c>
      <c r="B73" s="32">
        <f t="shared" si="14"/>
        <v>0.24927325581395349</v>
      </c>
      <c r="C73" s="32">
        <f t="shared" si="14"/>
        <v>-0.11663757998836533</v>
      </c>
      <c r="D73" s="32">
        <f t="shared" si="14"/>
        <v>5.4659203161014157E-2</v>
      </c>
      <c r="E73" s="32">
        <f t="shared" si="14"/>
        <v>-6.1192631907586635E-2</v>
      </c>
      <c r="F73" s="32">
        <f t="shared" si="14"/>
        <v>3.8576654472896578E-2</v>
      </c>
      <c r="G73" s="32">
        <f t="shared" si="14"/>
        <v>-3.3301312840217742E-2</v>
      </c>
      <c r="H73" s="32">
        <f t="shared" si="14"/>
        <v>-4.4054322623385225E-2</v>
      </c>
      <c r="I73" s="32">
        <f t="shared" si="14"/>
        <v>-1.0741510741510741E-2</v>
      </c>
      <c r="J73" s="32">
        <f t="shared" si="14"/>
        <v>-0.19509632224168127</v>
      </c>
      <c r="K73" s="32">
        <f t="shared" si="14"/>
        <v>-1.6971279373368148E-2</v>
      </c>
      <c r="L73" s="32">
        <f t="shared" si="14"/>
        <v>-8.8092076139884901E-2</v>
      </c>
      <c r="M73" s="32">
        <f t="shared" si="14"/>
        <v>-2.9126213592233011E-2</v>
      </c>
      <c r="N73" s="32">
        <f t="shared" si="14"/>
        <v>-3.95E-2</v>
      </c>
      <c r="O73" s="32">
        <f t="shared" si="14"/>
        <v>0.34357105674128058</v>
      </c>
      <c r="P73" s="38" t="e">
        <f>(P33-#REF!)/#REF!</f>
        <v>#REF!</v>
      </c>
    </row>
    <row r="74" spans="1:16" x14ac:dyDescent="0.25">
      <c r="A74" s="22" t="s">
        <v>31</v>
      </c>
      <c r="B74" s="32">
        <f t="shared" si="14"/>
        <v>-6.9027746447101287E-2</v>
      </c>
      <c r="C74" s="32">
        <f t="shared" si="14"/>
        <v>-4.2161376302398836E-2</v>
      </c>
      <c r="D74" s="32">
        <f t="shared" si="14"/>
        <v>-5.0341512775107511E-2</v>
      </c>
      <c r="E74" s="32">
        <f t="shared" si="14"/>
        <v>-8.2578582844965373E-3</v>
      </c>
      <c r="F74" s="32">
        <f t="shared" si="14"/>
        <v>9.1324200913242004E-2</v>
      </c>
      <c r="G74" s="32">
        <f t="shared" si="14"/>
        <v>-5.7839035195668229E-2</v>
      </c>
      <c r="H74" s="32">
        <f t="shared" si="14"/>
        <v>-3.8140020898641588E-2</v>
      </c>
      <c r="I74" s="32">
        <f t="shared" si="14"/>
        <v>1.2493210211841391E-2</v>
      </c>
      <c r="J74" s="32">
        <f t="shared" si="14"/>
        <v>-0.22639484978540772</v>
      </c>
      <c r="K74" s="32">
        <f t="shared" si="14"/>
        <v>1.59500693481276E-2</v>
      </c>
      <c r="L74" s="32">
        <f t="shared" si="14"/>
        <v>-2.4914675767918087E-2</v>
      </c>
      <c r="M74" s="32">
        <f t="shared" si="14"/>
        <v>0.12110605530276514</v>
      </c>
      <c r="N74" s="32">
        <f t="shared" si="14"/>
        <v>-0.30065563534186701</v>
      </c>
      <c r="O74" s="32">
        <f t="shared" si="14"/>
        <v>0.57276785714285716</v>
      </c>
      <c r="P74" s="38" t="e">
        <f>(P34-#REF!)/#REF!</f>
        <v>#REF!</v>
      </c>
    </row>
    <row r="75" spans="1:16" ht="13.5" thickBot="1" x14ac:dyDescent="0.3">
      <c r="A75" s="23" t="s">
        <v>32</v>
      </c>
      <c r="B75" s="33">
        <f t="shared" si="14"/>
        <v>0.15477214101461736</v>
      </c>
      <c r="C75" s="33">
        <f t="shared" si="14"/>
        <v>-0.15636634400595681</v>
      </c>
      <c r="D75" s="33">
        <f t="shared" si="14"/>
        <v>-2.1182700794351281E-2</v>
      </c>
      <c r="E75" s="33">
        <f t="shared" si="14"/>
        <v>-2.7051397655545536E-2</v>
      </c>
      <c r="F75" s="33">
        <f t="shared" si="14"/>
        <v>5.5607043558850789E-3</v>
      </c>
      <c r="G75" s="33">
        <f t="shared" si="14"/>
        <v>-6.0829493087557605E-2</v>
      </c>
      <c r="H75" s="33">
        <f t="shared" si="14"/>
        <v>7.7526987242394499E-2</v>
      </c>
      <c r="I75" s="33">
        <f t="shared" si="14"/>
        <v>3.2786885245901641E-2</v>
      </c>
      <c r="J75" s="33">
        <f t="shared" si="14"/>
        <v>-0.15520282186948853</v>
      </c>
      <c r="K75" s="33">
        <f t="shared" si="14"/>
        <v>-0.15970772442588727</v>
      </c>
      <c r="L75" s="33">
        <f t="shared" si="14"/>
        <v>-4.472049689440994E-2</v>
      </c>
      <c r="M75" s="33">
        <f t="shared" si="14"/>
        <v>-1.3003901170351106E-3</v>
      </c>
      <c r="N75" s="33">
        <f t="shared" si="14"/>
        <v>7.6822916666666671E-2</v>
      </c>
      <c r="O75" s="33">
        <f t="shared" si="14"/>
        <v>3.2648125755743655E-2</v>
      </c>
      <c r="P75" s="39" t="e">
        <f>(P35-#REF!)/#REF!</f>
        <v>#REF!</v>
      </c>
    </row>
    <row r="76" spans="1:16" ht="13.5" thickBot="1" x14ac:dyDescent="0.3">
      <c r="A76" s="24" t="s">
        <v>29</v>
      </c>
      <c r="B76" s="36">
        <f t="shared" si="14"/>
        <v>3.7936267071320182E-2</v>
      </c>
      <c r="C76" s="36">
        <f t="shared" si="14"/>
        <v>-7.2868574946137271E-2</v>
      </c>
      <c r="D76" s="36">
        <f t="shared" si="14"/>
        <v>-9.9593327247074438E-4</v>
      </c>
      <c r="E76" s="36">
        <f t="shared" si="14"/>
        <v>-2.7249314613275732E-2</v>
      </c>
      <c r="F76" s="36">
        <f t="shared" si="14"/>
        <v>5.6196088478947817E-2</v>
      </c>
      <c r="G76" s="36">
        <f t="shared" si="14"/>
        <v>-5.6844828980350932E-2</v>
      </c>
      <c r="H76" s="36">
        <f t="shared" si="14"/>
        <v>1.1917009602194788E-2</v>
      </c>
      <c r="I76" s="36">
        <f t="shared" si="14"/>
        <v>-1.5335084300601542E-2</v>
      </c>
      <c r="J76" s="36">
        <f t="shared" si="14"/>
        <v>-0.18094992256066081</v>
      </c>
      <c r="K76" s="36">
        <f t="shared" si="14"/>
        <v>-4.0340371887803338E-2</v>
      </c>
      <c r="L76" s="36">
        <f t="shared" si="14"/>
        <v>-4.8275862068965517E-2</v>
      </c>
      <c r="M76" s="36">
        <f t="shared" si="14"/>
        <v>6.6252587991718431E-2</v>
      </c>
      <c r="N76" s="36">
        <f t="shared" si="14"/>
        <v>-0.14897518878101401</v>
      </c>
      <c r="O76" s="36">
        <f t="shared" si="14"/>
        <v>0.32893902902776018</v>
      </c>
      <c r="P76" s="36" t="e">
        <f>(P36-#REF!)/#REF!</f>
        <v>#REF!</v>
      </c>
    </row>
    <row r="77" spans="1:16" ht="13.5" thickBot="1" x14ac:dyDescent="0.3">
      <c r="A77" s="24" t="s">
        <v>33</v>
      </c>
      <c r="B77" s="36">
        <f t="shared" ref="B77:O77" si="15">(C37-B37)/B37</f>
        <v>-4.3716863547576972E-2</v>
      </c>
      <c r="C77" s="36">
        <f t="shared" si="15"/>
        <v>-5.4901706492018719E-2</v>
      </c>
      <c r="D77" s="36">
        <f t="shared" si="15"/>
        <v>2.6449702112088188E-2</v>
      </c>
      <c r="E77" s="36">
        <f t="shared" si="15"/>
        <v>-3.1561239722822577E-2</v>
      </c>
      <c r="F77" s="36">
        <f t="shared" si="15"/>
        <v>-1.654223561757296E-2</v>
      </c>
      <c r="G77" s="36">
        <f t="shared" si="15"/>
        <v>5.0999520417353873E-2</v>
      </c>
      <c r="H77" s="36">
        <f t="shared" si="15"/>
        <v>1.3152218673136638</v>
      </c>
      <c r="I77" s="36">
        <f t="shared" si="15"/>
        <v>-0.58378079557745466</v>
      </c>
      <c r="J77" s="36">
        <f t="shared" si="15"/>
        <v>-0.14487665157534879</v>
      </c>
      <c r="K77" s="36">
        <f t="shared" si="15"/>
        <v>-7.9821717990275529E-2</v>
      </c>
      <c r="L77" s="36">
        <f t="shared" si="15"/>
        <v>-7.9935417584030527E-2</v>
      </c>
      <c r="M77" s="36">
        <f t="shared" si="15"/>
        <v>6.6715589305085823E-2</v>
      </c>
      <c r="N77" s="36">
        <f t="shared" si="15"/>
        <v>-2.478090509376963E-2</v>
      </c>
      <c r="O77" s="36">
        <f t="shared" si="15"/>
        <v>8.8592065512429263E-2</v>
      </c>
      <c r="P77" s="36" t="e">
        <f>(P37-#REF!)/#REF!</f>
        <v>#REF!</v>
      </c>
    </row>
    <row r="78" spans="1:16" x14ac:dyDescent="0.25">
      <c r="A78" s="13" t="s">
        <v>34</v>
      </c>
      <c r="B78" s="12"/>
      <c r="N78" s="12"/>
    </row>
    <row r="79" spans="1:16" x14ac:dyDescent="0.25">
      <c r="A79" s="13" t="s">
        <v>35</v>
      </c>
      <c r="B79" s="12"/>
      <c r="N79" s="12"/>
    </row>
  </sheetData>
  <mergeCells count="2">
    <mergeCell ref="B3:P3"/>
    <mergeCell ref="B43:P4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FA8B-F841-46C7-9446-E0CBDCE3DC59}">
  <sheetPr>
    <tabColor theme="9" tint="0.59999389629810485"/>
  </sheetPr>
  <dimension ref="A1:R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10" width="9.140625" style="2" customWidth="1"/>
    <col min="11" max="16384" width="9.140625" style="2"/>
  </cols>
  <sheetData>
    <row r="1" spans="1:18" ht="18.75" x14ac:dyDescent="0.25">
      <c r="A1" s="1" t="s">
        <v>87</v>
      </c>
      <c r="B1" s="4"/>
      <c r="C1" s="4"/>
      <c r="D1" s="4"/>
      <c r="E1" s="4"/>
      <c r="F1" s="4"/>
      <c r="M1" s="5"/>
      <c r="N1" s="4"/>
      <c r="O1" s="4"/>
      <c r="P1" s="4"/>
      <c r="Q1" s="4"/>
      <c r="R1" s="4"/>
    </row>
    <row r="2" spans="1:18" ht="9.9499999999999993" customHeight="1" thickBot="1" x14ac:dyDescent="0.3">
      <c r="B2" s="6"/>
      <c r="N2" s="6"/>
    </row>
    <row r="3" spans="1:18" ht="15.75" customHeight="1" thickBot="1" x14ac:dyDescent="0.3">
      <c r="B3" s="46" t="s">
        <v>37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s="6" customFormat="1" ht="13.5" thickBot="1" x14ac:dyDescent="0.3">
      <c r="A4" s="18" t="s">
        <v>1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  <c r="R4" s="17">
        <v>2025</v>
      </c>
    </row>
    <row r="5" spans="1:18" s="6" customFormat="1" ht="13.5" thickBot="1" x14ac:dyDescent="0.3">
      <c r="A5" s="20" t="s">
        <v>2</v>
      </c>
      <c r="B5" s="11">
        <v>1475</v>
      </c>
      <c r="C5" s="11">
        <v>1570</v>
      </c>
      <c r="D5" s="11">
        <v>1751</v>
      </c>
      <c r="E5" s="11">
        <v>1770</v>
      </c>
      <c r="F5" s="11">
        <v>1658</v>
      </c>
      <c r="G5" s="11">
        <v>1764</v>
      </c>
      <c r="H5" s="11">
        <v>1781</v>
      </c>
      <c r="I5" s="11">
        <v>1737</v>
      </c>
      <c r="J5" s="11">
        <v>1774</v>
      </c>
      <c r="K5" s="11">
        <v>1734</v>
      </c>
      <c r="L5" s="11">
        <v>1828</v>
      </c>
      <c r="M5" s="11">
        <v>1969</v>
      </c>
      <c r="N5" s="11">
        <v>2573</v>
      </c>
      <c r="O5" s="11">
        <v>2081</v>
      </c>
      <c r="P5" s="11">
        <v>1913</v>
      </c>
      <c r="Q5" s="11">
        <v>1970</v>
      </c>
      <c r="R5" s="11">
        <v>1817</v>
      </c>
    </row>
    <row r="6" spans="1:18" x14ac:dyDescent="0.25">
      <c r="A6" s="15" t="s">
        <v>6</v>
      </c>
      <c r="B6" s="9">
        <v>1190</v>
      </c>
      <c r="C6" s="9">
        <v>1204</v>
      </c>
      <c r="D6" s="9">
        <v>1286</v>
      </c>
      <c r="E6" s="9">
        <v>1395</v>
      </c>
      <c r="F6" s="9">
        <v>1245</v>
      </c>
      <c r="G6" s="9">
        <v>1294</v>
      </c>
      <c r="H6" s="9">
        <v>1413</v>
      </c>
      <c r="I6" s="9">
        <v>1330</v>
      </c>
      <c r="J6" s="9">
        <v>1406</v>
      </c>
      <c r="K6" s="9">
        <v>1602</v>
      </c>
      <c r="L6" s="9">
        <v>1442</v>
      </c>
      <c r="M6" s="9">
        <v>1660</v>
      </c>
      <c r="N6" s="9">
        <v>1921</v>
      </c>
      <c r="O6" s="9">
        <v>1826</v>
      </c>
      <c r="P6" s="9">
        <v>1551</v>
      </c>
      <c r="Q6" s="9">
        <v>1533</v>
      </c>
      <c r="R6" s="9">
        <v>1675</v>
      </c>
    </row>
    <row r="7" spans="1:18" x14ac:dyDescent="0.25">
      <c r="A7" s="15" t="s">
        <v>7</v>
      </c>
      <c r="B7" s="9">
        <v>342</v>
      </c>
      <c r="C7" s="9">
        <v>364</v>
      </c>
      <c r="D7" s="9">
        <v>386</v>
      </c>
      <c r="E7" s="9">
        <v>371</v>
      </c>
      <c r="F7" s="9">
        <v>376</v>
      </c>
      <c r="G7" s="9">
        <v>405</v>
      </c>
      <c r="H7" s="9">
        <v>387</v>
      </c>
      <c r="I7" s="9">
        <v>445</v>
      </c>
      <c r="J7" s="9">
        <v>397</v>
      </c>
      <c r="K7" s="9">
        <v>391</v>
      </c>
      <c r="L7" s="9">
        <v>413</v>
      </c>
      <c r="M7" s="9">
        <v>406</v>
      </c>
      <c r="N7" s="9">
        <v>513</v>
      </c>
      <c r="O7" s="9">
        <v>498</v>
      </c>
      <c r="P7" s="9">
        <v>410</v>
      </c>
      <c r="Q7" s="9">
        <v>458</v>
      </c>
      <c r="R7" s="9">
        <v>431</v>
      </c>
    </row>
    <row r="8" spans="1:18" x14ac:dyDescent="0.25">
      <c r="A8" s="15" t="s">
        <v>8</v>
      </c>
      <c r="B8" s="9">
        <v>413</v>
      </c>
      <c r="C8" s="9">
        <v>461</v>
      </c>
      <c r="D8" s="9">
        <v>525</v>
      </c>
      <c r="E8" s="9">
        <v>467</v>
      </c>
      <c r="F8" s="9">
        <v>463</v>
      </c>
      <c r="G8" s="9">
        <v>449</v>
      </c>
      <c r="H8" s="9">
        <v>465</v>
      </c>
      <c r="I8" s="9">
        <v>500</v>
      </c>
      <c r="J8" s="9">
        <v>485</v>
      </c>
      <c r="K8" s="9">
        <v>474</v>
      </c>
      <c r="L8" s="9">
        <v>486</v>
      </c>
      <c r="M8" s="9">
        <v>512</v>
      </c>
      <c r="N8" s="9">
        <v>600</v>
      </c>
      <c r="O8" s="9">
        <v>525</v>
      </c>
      <c r="P8" s="9">
        <v>483</v>
      </c>
      <c r="Q8" s="9">
        <v>500</v>
      </c>
      <c r="R8" s="9">
        <v>520</v>
      </c>
    </row>
    <row r="9" spans="1:18" x14ac:dyDescent="0.25">
      <c r="A9" s="15" t="s">
        <v>9</v>
      </c>
      <c r="B9" s="9">
        <v>290</v>
      </c>
      <c r="C9" s="9">
        <v>253</v>
      </c>
      <c r="D9" s="9">
        <v>322</v>
      </c>
      <c r="E9" s="9">
        <v>301</v>
      </c>
      <c r="F9" s="9">
        <v>300</v>
      </c>
      <c r="G9" s="9">
        <v>317</v>
      </c>
      <c r="H9" s="9">
        <v>323</v>
      </c>
      <c r="I9" s="9">
        <v>297</v>
      </c>
      <c r="J9" s="9">
        <v>349</v>
      </c>
      <c r="K9" s="9">
        <v>344</v>
      </c>
      <c r="L9" s="9">
        <v>367</v>
      </c>
      <c r="M9" s="9">
        <v>346</v>
      </c>
      <c r="N9" s="9">
        <v>365</v>
      </c>
      <c r="O9" s="9">
        <v>323</v>
      </c>
      <c r="P9" s="9">
        <v>310</v>
      </c>
      <c r="Q9" s="9">
        <v>319</v>
      </c>
      <c r="R9" s="9">
        <v>337</v>
      </c>
    </row>
    <row r="10" spans="1:18" x14ac:dyDescent="0.25">
      <c r="A10" s="15" t="s">
        <v>10</v>
      </c>
      <c r="B10" s="9">
        <v>392</v>
      </c>
      <c r="C10" s="9">
        <v>434</v>
      </c>
      <c r="D10" s="9">
        <v>503</v>
      </c>
      <c r="E10" s="9">
        <v>466</v>
      </c>
      <c r="F10" s="9">
        <v>481</v>
      </c>
      <c r="G10" s="9">
        <v>501</v>
      </c>
      <c r="H10" s="9">
        <v>445</v>
      </c>
      <c r="I10" s="9">
        <v>540</v>
      </c>
      <c r="J10" s="9">
        <v>456</v>
      </c>
      <c r="K10" s="9">
        <v>555</v>
      </c>
      <c r="L10" s="9">
        <v>552</v>
      </c>
      <c r="M10" s="9">
        <v>522</v>
      </c>
      <c r="N10" s="9">
        <v>679</v>
      </c>
      <c r="O10" s="9">
        <v>573</v>
      </c>
      <c r="P10" s="9">
        <v>448</v>
      </c>
      <c r="Q10" s="9">
        <v>507</v>
      </c>
      <c r="R10" s="9">
        <v>493</v>
      </c>
    </row>
    <row r="11" spans="1:18" ht="13.5" thickBot="1" x14ac:dyDescent="0.3">
      <c r="A11" s="15" t="s">
        <v>73</v>
      </c>
      <c r="B11" s="9">
        <v>581</v>
      </c>
      <c r="C11" s="9">
        <v>655</v>
      </c>
      <c r="D11" s="9">
        <v>714</v>
      </c>
      <c r="E11" s="9">
        <v>661</v>
      </c>
      <c r="F11" s="9">
        <v>711</v>
      </c>
      <c r="G11" s="9">
        <v>717</v>
      </c>
      <c r="H11" s="9">
        <v>707</v>
      </c>
      <c r="I11" s="9">
        <v>710</v>
      </c>
      <c r="J11" s="9">
        <v>717</v>
      </c>
      <c r="K11" s="9">
        <v>643</v>
      </c>
      <c r="L11" s="9">
        <v>725</v>
      </c>
      <c r="M11" s="9">
        <v>884</v>
      </c>
      <c r="N11" s="9">
        <v>995</v>
      </c>
      <c r="O11" s="9">
        <v>728</v>
      </c>
      <c r="P11" s="9">
        <v>752</v>
      </c>
      <c r="Q11" s="9">
        <v>750</v>
      </c>
      <c r="R11" s="9">
        <v>791</v>
      </c>
    </row>
    <row r="12" spans="1:18" ht="13.5" thickBot="1" x14ac:dyDescent="0.3">
      <c r="A12" s="20" t="s">
        <v>5</v>
      </c>
      <c r="B12" s="11">
        <f>SUM(B6:B11)</f>
        <v>3208</v>
      </c>
      <c r="C12" s="11">
        <f t="shared" ref="C12:Q12" si="0">SUM(C6:C11)</f>
        <v>3371</v>
      </c>
      <c r="D12" s="11">
        <f t="shared" si="0"/>
        <v>3736</v>
      </c>
      <c r="E12" s="11">
        <f t="shared" si="0"/>
        <v>3661</v>
      </c>
      <c r="F12" s="11">
        <f t="shared" si="0"/>
        <v>3576</v>
      </c>
      <c r="G12" s="11">
        <f t="shared" si="0"/>
        <v>3683</v>
      </c>
      <c r="H12" s="11">
        <f t="shared" si="0"/>
        <v>3740</v>
      </c>
      <c r="I12" s="11">
        <f t="shared" si="0"/>
        <v>3822</v>
      </c>
      <c r="J12" s="11">
        <f t="shared" si="0"/>
        <v>3810</v>
      </c>
      <c r="K12" s="11">
        <f t="shared" si="0"/>
        <v>4009</v>
      </c>
      <c r="L12" s="11">
        <f t="shared" si="0"/>
        <v>3985</v>
      </c>
      <c r="M12" s="11">
        <f t="shared" si="0"/>
        <v>4330</v>
      </c>
      <c r="N12" s="11">
        <f t="shared" si="0"/>
        <v>5073</v>
      </c>
      <c r="O12" s="11">
        <f t="shared" si="0"/>
        <v>4473</v>
      </c>
      <c r="P12" s="11">
        <f t="shared" si="0"/>
        <v>3954</v>
      </c>
      <c r="Q12" s="11">
        <f t="shared" si="0"/>
        <v>4067</v>
      </c>
      <c r="R12" s="11">
        <f t="shared" ref="R12" si="1">SUM(R6:R11)</f>
        <v>4247</v>
      </c>
    </row>
    <row r="13" spans="1:18" x14ac:dyDescent="0.25">
      <c r="A13" s="15" t="s">
        <v>11</v>
      </c>
      <c r="B13" s="9">
        <v>1348</v>
      </c>
      <c r="C13" s="9">
        <v>1540</v>
      </c>
      <c r="D13" s="9">
        <v>1680</v>
      </c>
      <c r="E13" s="9">
        <v>1656</v>
      </c>
      <c r="F13" s="9">
        <v>1707</v>
      </c>
      <c r="G13" s="9">
        <v>1966</v>
      </c>
      <c r="H13" s="9">
        <v>1775</v>
      </c>
      <c r="I13" s="9">
        <v>1823</v>
      </c>
      <c r="J13" s="9">
        <v>1921</v>
      </c>
      <c r="K13" s="9">
        <v>1759</v>
      </c>
      <c r="L13" s="9">
        <v>1875</v>
      </c>
      <c r="M13" s="9">
        <v>2142</v>
      </c>
      <c r="N13" s="9">
        <v>2591</v>
      </c>
      <c r="O13" s="9">
        <v>1996</v>
      </c>
      <c r="P13" s="9">
        <v>1823</v>
      </c>
      <c r="Q13" s="9">
        <v>1896</v>
      </c>
      <c r="R13" s="9">
        <v>2724</v>
      </c>
    </row>
    <row r="14" spans="1:18" ht="13.5" thickBot="1" x14ac:dyDescent="0.3">
      <c r="A14" s="16" t="s">
        <v>12</v>
      </c>
      <c r="B14" s="10">
        <v>249</v>
      </c>
      <c r="C14" s="10">
        <v>303</v>
      </c>
      <c r="D14" s="10">
        <v>289</v>
      </c>
      <c r="E14" s="10">
        <v>287</v>
      </c>
      <c r="F14" s="10">
        <v>362</v>
      </c>
      <c r="G14" s="10">
        <v>322</v>
      </c>
      <c r="H14" s="10">
        <v>354</v>
      </c>
      <c r="I14" s="10">
        <v>357</v>
      </c>
      <c r="J14" s="10">
        <v>350</v>
      </c>
      <c r="K14" s="10">
        <v>557</v>
      </c>
      <c r="L14" s="10">
        <v>348</v>
      </c>
      <c r="M14" s="10">
        <v>388</v>
      </c>
      <c r="N14" s="10">
        <v>469</v>
      </c>
      <c r="O14" s="10">
        <v>336</v>
      </c>
      <c r="P14" s="10">
        <v>284</v>
      </c>
      <c r="Q14" s="10">
        <v>357</v>
      </c>
      <c r="R14" s="10">
        <v>538</v>
      </c>
    </row>
    <row r="15" spans="1:18" ht="13.5" thickBot="1" x14ac:dyDescent="0.3">
      <c r="A15" s="20" t="s">
        <v>13</v>
      </c>
      <c r="B15" s="11">
        <f>SUM(B13:B14)</f>
        <v>1597</v>
      </c>
      <c r="C15" s="11">
        <f t="shared" ref="C15:Q15" si="2">SUM(C13:C14)</f>
        <v>1843</v>
      </c>
      <c r="D15" s="11">
        <f t="shared" si="2"/>
        <v>1969</v>
      </c>
      <c r="E15" s="11">
        <f t="shared" si="2"/>
        <v>1943</v>
      </c>
      <c r="F15" s="11">
        <f t="shared" si="2"/>
        <v>2069</v>
      </c>
      <c r="G15" s="11">
        <f t="shared" si="2"/>
        <v>2288</v>
      </c>
      <c r="H15" s="11">
        <f t="shared" si="2"/>
        <v>2129</v>
      </c>
      <c r="I15" s="11">
        <f t="shared" si="2"/>
        <v>2180</v>
      </c>
      <c r="J15" s="11">
        <f t="shared" si="2"/>
        <v>2271</v>
      </c>
      <c r="K15" s="11">
        <f t="shared" si="2"/>
        <v>2316</v>
      </c>
      <c r="L15" s="11">
        <f t="shared" si="2"/>
        <v>2223</v>
      </c>
      <c r="M15" s="11">
        <f t="shared" si="2"/>
        <v>2530</v>
      </c>
      <c r="N15" s="11">
        <f t="shared" si="2"/>
        <v>3060</v>
      </c>
      <c r="O15" s="11">
        <f t="shared" si="2"/>
        <v>2332</v>
      </c>
      <c r="P15" s="11">
        <f t="shared" si="2"/>
        <v>2107</v>
      </c>
      <c r="Q15" s="11">
        <f t="shared" si="2"/>
        <v>2253</v>
      </c>
      <c r="R15" s="11">
        <f t="shared" ref="R15" si="3">SUM(R13:R14)</f>
        <v>3262</v>
      </c>
    </row>
    <row r="16" spans="1:18" x14ac:dyDescent="0.25">
      <c r="A16" s="19" t="s">
        <v>14</v>
      </c>
      <c r="B16" s="8">
        <v>1050</v>
      </c>
      <c r="C16" s="8">
        <v>994</v>
      </c>
      <c r="D16" s="8">
        <v>1058</v>
      </c>
      <c r="E16" s="8">
        <v>1107</v>
      </c>
      <c r="F16" s="8">
        <v>1065</v>
      </c>
      <c r="G16" s="8">
        <v>1101</v>
      </c>
      <c r="H16" s="8">
        <v>1106</v>
      </c>
      <c r="I16" s="8">
        <v>1238</v>
      </c>
      <c r="J16" s="8">
        <v>1260</v>
      </c>
      <c r="K16" s="8">
        <v>1126</v>
      </c>
      <c r="L16" s="8">
        <v>1246</v>
      </c>
      <c r="M16" s="8">
        <v>1530</v>
      </c>
      <c r="N16" s="8">
        <v>1837</v>
      </c>
      <c r="O16" s="8">
        <v>1313</v>
      </c>
      <c r="P16" s="8">
        <v>1316</v>
      </c>
      <c r="Q16" s="8">
        <v>1355</v>
      </c>
      <c r="R16" s="8">
        <v>1424</v>
      </c>
    </row>
    <row r="17" spans="1:18" x14ac:dyDescent="0.25">
      <c r="A17" s="15" t="s">
        <v>15</v>
      </c>
      <c r="B17" s="9"/>
      <c r="C17" s="9"/>
      <c r="D17" s="9">
        <v>578</v>
      </c>
      <c r="E17" s="9">
        <v>514</v>
      </c>
      <c r="F17" s="9">
        <v>537</v>
      </c>
      <c r="G17" s="9">
        <v>594</v>
      </c>
      <c r="H17" s="9">
        <v>569</v>
      </c>
      <c r="I17" s="9">
        <v>600</v>
      </c>
      <c r="J17" s="9">
        <v>596</v>
      </c>
      <c r="K17" s="9">
        <v>622</v>
      </c>
      <c r="L17" s="9">
        <v>577</v>
      </c>
      <c r="M17" s="9">
        <v>629</v>
      </c>
      <c r="N17" s="9">
        <v>916</v>
      </c>
      <c r="O17" s="9">
        <v>686</v>
      </c>
      <c r="P17" s="9">
        <v>597</v>
      </c>
      <c r="Q17" s="9">
        <v>639</v>
      </c>
      <c r="R17" s="9">
        <v>713</v>
      </c>
    </row>
    <row r="18" spans="1:18" ht="13.5" thickBot="1" x14ac:dyDescent="0.3">
      <c r="A18" s="16" t="s">
        <v>16</v>
      </c>
      <c r="B18" s="10">
        <v>377</v>
      </c>
      <c r="C18" s="10">
        <v>336</v>
      </c>
      <c r="D18" s="10">
        <v>269</v>
      </c>
      <c r="E18" s="10">
        <v>278</v>
      </c>
      <c r="F18" s="10">
        <v>295</v>
      </c>
      <c r="G18" s="10">
        <v>282</v>
      </c>
      <c r="H18" s="10">
        <v>223</v>
      </c>
      <c r="I18" s="10">
        <v>284</v>
      </c>
      <c r="J18" s="10">
        <v>277</v>
      </c>
      <c r="K18" s="10">
        <v>323</v>
      </c>
      <c r="L18" s="10">
        <v>307</v>
      </c>
      <c r="M18" s="10">
        <v>322</v>
      </c>
      <c r="N18" s="10">
        <v>344</v>
      </c>
      <c r="O18" s="10">
        <v>313</v>
      </c>
      <c r="P18" s="10">
        <v>270</v>
      </c>
      <c r="Q18" s="10">
        <v>325</v>
      </c>
      <c r="R18" s="10">
        <v>389</v>
      </c>
    </row>
    <row r="19" spans="1:18" ht="13.5" thickBot="1" x14ac:dyDescent="0.3">
      <c r="A19" s="20" t="s">
        <v>17</v>
      </c>
      <c r="B19" s="11">
        <f>SUM(B16:B18)</f>
        <v>1427</v>
      </c>
      <c r="C19" s="11">
        <f t="shared" ref="C19:R19" si="4">SUM(C16:C18)</f>
        <v>1330</v>
      </c>
      <c r="D19" s="11">
        <f t="shared" si="4"/>
        <v>1905</v>
      </c>
      <c r="E19" s="11">
        <f t="shared" si="4"/>
        <v>1899</v>
      </c>
      <c r="F19" s="11">
        <f t="shared" si="4"/>
        <v>1897</v>
      </c>
      <c r="G19" s="11">
        <f t="shared" si="4"/>
        <v>1977</v>
      </c>
      <c r="H19" s="11">
        <f t="shared" si="4"/>
        <v>1898</v>
      </c>
      <c r="I19" s="11">
        <f t="shared" si="4"/>
        <v>2122</v>
      </c>
      <c r="J19" s="11">
        <f t="shared" si="4"/>
        <v>2133</v>
      </c>
      <c r="K19" s="11">
        <f t="shared" si="4"/>
        <v>2071</v>
      </c>
      <c r="L19" s="11">
        <f t="shared" si="4"/>
        <v>2130</v>
      </c>
      <c r="M19" s="11">
        <f t="shared" si="4"/>
        <v>2481</v>
      </c>
      <c r="N19" s="11">
        <f t="shared" si="4"/>
        <v>3097</v>
      </c>
      <c r="O19" s="11">
        <f t="shared" si="4"/>
        <v>2312</v>
      </c>
      <c r="P19" s="11">
        <f t="shared" si="4"/>
        <v>2183</v>
      </c>
      <c r="Q19" s="11">
        <f t="shared" si="4"/>
        <v>2319</v>
      </c>
      <c r="R19" s="11">
        <f t="shared" si="4"/>
        <v>2526</v>
      </c>
    </row>
    <row r="20" spans="1:18" x14ac:dyDescent="0.25">
      <c r="A20" s="19" t="s">
        <v>18</v>
      </c>
      <c r="B20" s="8">
        <v>541</v>
      </c>
      <c r="C20" s="8">
        <v>491</v>
      </c>
      <c r="D20" s="8">
        <v>542</v>
      </c>
      <c r="E20" s="8">
        <v>645</v>
      </c>
      <c r="F20" s="8">
        <v>607</v>
      </c>
      <c r="G20" s="8">
        <v>650</v>
      </c>
      <c r="H20" s="8">
        <v>681</v>
      </c>
      <c r="I20" s="8">
        <v>609</v>
      </c>
      <c r="J20" s="8">
        <v>728</v>
      </c>
      <c r="K20" s="8">
        <v>663</v>
      </c>
      <c r="L20" s="8">
        <v>702</v>
      </c>
      <c r="M20" s="8">
        <v>737</v>
      </c>
      <c r="N20" s="8">
        <v>891</v>
      </c>
      <c r="O20" s="8">
        <v>764</v>
      </c>
      <c r="P20" s="8">
        <v>705</v>
      </c>
      <c r="Q20" s="8">
        <v>723</v>
      </c>
      <c r="R20" s="8">
        <v>747</v>
      </c>
    </row>
    <row r="21" spans="1:18" x14ac:dyDescent="0.25">
      <c r="A21" s="15" t="s">
        <v>19</v>
      </c>
      <c r="B21" s="9">
        <v>767</v>
      </c>
      <c r="C21" s="9">
        <v>873</v>
      </c>
      <c r="D21" s="9">
        <v>789</v>
      </c>
      <c r="E21" s="9">
        <v>775</v>
      </c>
      <c r="F21" s="9">
        <v>754</v>
      </c>
      <c r="G21" s="9">
        <v>832</v>
      </c>
      <c r="H21" s="9">
        <v>822</v>
      </c>
      <c r="I21" s="9">
        <v>732</v>
      </c>
      <c r="J21" s="9">
        <v>870</v>
      </c>
      <c r="K21" s="9">
        <v>857</v>
      </c>
      <c r="L21" s="9">
        <v>833</v>
      </c>
      <c r="M21" s="9">
        <v>911</v>
      </c>
      <c r="N21" s="9">
        <v>1095</v>
      </c>
      <c r="O21" s="9">
        <v>961</v>
      </c>
      <c r="P21" s="9">
        <v>872</v>
      </c>
      <c r="Q21" s="9">
        <v>819</v>
      </c>
      <c r="R21" s="9">
        <v>962</v>
      </c>
    </row>
    <row r="22" spans="1:18" x14ac:dyDescent="0.25">
      <c r="A22" s="15" t="s">
        <v>68</v>
      </c>
      <c r="B22" s="9">
        <v>1294</v>
      </c>
      <c r="C22" s="9">
        <v>1624</v>
      </c>
      <c r="D22" s="9">
        <v>1283</v>
      </c>
      <c r="E22" s="9">
        <v>1344</v>
      </c>
      <c r="F22" s="9">
        <v>1269</v>
      </c>
      <c r="G22" s="9">
        <v>1301</v>
      </c>
      <c r="H22" s="9">
        <v>1376</v>
      </c>
      <c r="I22" s="9">
        <v>1377</v>
      </c>
      <c r="J22" s="9">
        <v>1403</v>
      </c>
      <c r="K22" s="9">
        <v>1344</v>
      </c>
      <c r="L22" s="9">
        <v>1499</v>
      </c>
      <c r="M22" s="9">
        <v>2156</v>
      </c>
      <c r="N22" s="9">
        <v>1938</v>
      </c>
      <c r="O22" s="9">
        <v>1636</v>
      </c>
      <c r="P22" s="9">
        <v>1420</v>
      </c>
      <c r="Q22" s="9">
        <v>1540</v>
      </c>
      <c r="R22" s="9">
        <v>1549</v>
      </c>
    </row>
    <row r="23" spans="1:18" x14ac:dyDescent="0.25">
      <c r="A23" s="15" t="s">
        <v>20</v>
      </c>
      <c r="B23" s="9">
        <v>1069</v>
      </c>
      <c r="C23" s="9">
        <v>1136</v>
      </c>
      <c r="D23" s="9">
        <v>1240</v>
      </c>
      <c r="E23" s="9">
        <v>1213</v>
      </c>
      <c r="F23" s="9">
        <v>1211</v>
      </c>
      <c r="G23" s="9">
        <v>1222</v>
      </c>
      <c r="H23" s="9">
        <v>1322</v>
      </c>
      <c r="I23" s="9">
        <v>1243</v>
      </c>
      <c r="J23" s="9">
        <v>1308</v>
      </c>
      <c r="K23" s="9">
        <v>1275</v>
      </c>
      <c r="L23" s="9">
        <v>1276</v>
      </c>
      <c r="M23" s="9">
        <v>990</v>
      </c>
      <c r="N23" s="9">
        <v>1704</v>
      </c>
      <c r="O23" s="9">
        <v>1548</v>
      </c>
      <c r="P23" s="9">
        <v>1308</v>
      </c>
      <c r="Q23" s="9">
        <v>1386</v>
      </c>
      <c r="R23" s="9">
        <v>1519</v>
      </c>
    </row>
    <row r="24" spans="1:18" x14ac:dyDescent="0.25">
      <c r="A24" s="15" t="s">
        <v>21</v>
      </c>
      <c r="B24" s="9">
        <v>887</v>
      </c>
      <c r="C24" s="9">
        <v>781</v>
      </c>
      <c r="D24" s="9">
        <v>954</v>
      </c>
      <c r="E24" s="9">
        <v>1035</v>
      </c>
      <c r="F24" s="9">
        <v>912</v>
      </c>
      <c r="G24" s="9">
        <v>1069</v>
      </c>
      <c r="H24" s="9">
        <v>999</v>
      </c>
      <c r="I24" s="9">
        <v>943</v>
      </c>
      <c r="J24" s="9">
        <v>1000</v>
      </c>
      <c r="K24" s="9">
        <v>1030</v>
      </c>
      <c r="L24" s="9">
        <v>993</v>
      </c>
      <c r="M24" s="9">
        <v>1120</v>
      </c>
      <c r="N24" s="9">
        <v>1378</v>
      </c>
      <c r="O24" s="9">
        <v>1289</v>
      </c>
      <c r="P24" s="9">
        <v>1099</v>
      </c>
      <c r="Q24" s="9">
        <v>1046</v>
      </c>
      <c r="R24" s="9">
        <v>1110</v>
      </c>
    </row>
    <row r="25" spans="1:18" ht="13.5" thickBot="1" x14ac:dyDescent="0.3">
      <c r="A25" s="16" t="s">
        <v>22</v>
      </c>
      <c r="B25" s="10">
        <v>1300</v>
      </c>
      <c r="C25" s="10">
        <v>1194</v>
      </c>
      <c r="D25" s="10">
        <v>1405</v>
      </c>
      <c r="E25" s="10">
        <v>1395</v>
      </c>
      <c r="F25" s="10">
        <v>1410</v>
      </c>
      <c r="G25" s="10">
        <v>1435</v>
      </c>
      <c r="H25" s="10">
        <v>1496</v>
      </c>
      <c r="I25" s="10">
        <v>1449</v>
      </c>
      <c r="J25" s="10">
        <v>1531</v>
      </c>
      <c r="K25" s="10">
        <v>1538</v>
      </c>
      <c r="L25" s="10">
        <v>1560</v>
      </c>
      <c r="M25" s="10">
        <v>1729</v>
      </c>
      <c r="N25" s="10">
        <v>2083</v>
      </c>
      <c r="O25" s="10">
        <v>1797</v>
      </c>
      <c r="P25" s="10">
        <v>1364</v>
      </c>
      <c r="Q25" s="10">
        <v>662</v>
      </c>
      <c r="R25" s="10">
        <v>1673</v>
      </c>
    </row>
    <row r="26" spans="1:18" ht="13.5" thickBot="1" x14ac:dyDescent="0.3">
      <c r="A26" s="20" t="s">
        <v>23</v>
      </c>
      <c r="B26" s="11">
        <f>SUM(B20:B25)</f>
        <v>5858</v>
      </c>
      <c r="C26" s="11">
        <f t="shared" ref="C26:Q26" si="5">SUM(C20:C25)</f>
        <v>6099</v>
      </c>
      <c r="D26" s="11">
        <f t="shared" si="5"/>
        <v>6213</v>
      </c>
      <c r="E26" s="11">
        <f t="shared" si="5"/>
        <v>6407</v>
      </c>
      <c r="F26" s="11">
        <f t="shared" si="5"/>
        <v>6163</v>
      </c>
      <c r="G26" s="11">
        <f t="shared" si="5"/>
        <v>6509</v>
      </c>
      <c r="H26" s="11">
        <f t="shared" si="5"/>
        <v>6696</v>
      </c>
      <c r="I26" s="11">
        <f t="shared" si="5"/>
        <v>6353</v>
      </c>
      <c r="J26" s="11">
        <f t="shared" si="5"/>
        <v>6840</v>
      </c>
      <c r="K26" s="11">
        <f t="shared" si="5"/>
        <v>6707</v>
      </c>
      <c r="L26" s="11">
        <f t="shared" si="5"/>
        <v>6863</v>
      </c>
      <c r="M26" s="11">
        <f t="shared" si="5"/>
        <v>7643</v>
      </c>
      <c r="N26" s="11">
        <f t="shared" si="5"/>
        <v>9089</v>
      </c>
      <c r="O26" s="11">
        <f t="shared" si="5"/>
        <v>7995</v>
      </c>
      <c r="P26" s="11">
        <f t="shared" si="5"/>
        <v>6768</v>
      </c>
      <c r="Q26" s="11">
        <f t="shared" si="5"/>
        <v>6176</v>
      </c>
      <c r="R26" s="11">
        <f t="shared" ref="R26" si="6">SUM(R20:R25)</f>
        <v>7560</v>
      </c>
    </row>
    <row r="27" spans="1:18" ht="13.5" thickBot="1" x14ac:dyDescent="0.3">
      <c r="A27" s="20" t="s">
        <v>24</v>
      </c>
      <c r="B27" s="11">
        <v>2895</v>
      </c>
      <c r="C27" s="11">
        <v>2974</v>
      </c>
      <c r="D27" s="11">
        <v>2942</v>
      </c>
      <c r="E27" s="11">
        <v>3112</v>
      </c>
      <c r="F27" s="11">
        <v>2957</v>
      </c>
      <c r="G27" s="11">
        <v>3187</v>
      </c>
      <c r="H27" s="11">
        <v>3164</v>
      </c>
      <c r="I27" s="11">
        <v>2823</v>
      </c>
      <c r="J27" s="11">
        <v>2892</v>
      </c>
      <c r="K27" s="11">
        <v>3077</v>
      </c>
      <c r="L27" s="11">
        <v>3283</v>
      </c>
      <c r="M27" s="11">
        <v>3549</v>
      </c>
      <c r="N27" s="11">
        <v>4381</v>
      </c>
      <c r="O27" s="11">
        <v>3732</v>
      </c>
      <c r="P27" s="11">
        <v>3282</v>
      </c>
      <c r="Q27" s="11">
        <v>3604</v>
      </c>
      <c r="R27" s="11">
        <v>4262</v>
      </c>
    </row>
    <row r="28" spans="1:18" x14ac:dyDescent="0.25">
      <c r="A28" s="19" t="s">
        <v>25</v>
      </c>
      <c r="B28" s="8">
        <v>1021</v>
      </c>
      <c r="C28" s="8">
        <v>1039</v>
      </c>
      <c r="D28" s="8">
        <v>4573</v>
      </c>
      <c r="E28" s="8">
        <v>1047</v>
      </c>
      <c r="F28" s="8">
        <v>1058</v>
      </c>
      <c r="G28" s="8">
        <v>1106</v>
      </c>
      <c r="H28" s="8">
        <v>1083</v>
      </c>
      <c r="I28" s="8">
        <v>106</v>
      </c>
      <c r="J28" s="8">
        <v>1139</v>
      </c>
      <c r="K28" s="8">
        <v>1208</v>
      </c>
      <c r="L28" s="8">
        <v>1235</v>
      </c>
      <c r="M28" s="8">
        <v>1272</v>
      </c>
      <c r="N28" s="8">
        <v>1598</v>
      </c>
      <c r="O28" s="8">
        <v>1494</v>
      </c>
      <c r="P28" s="8">
        <v>1351</v>
      </c>
      <c r="Q28" s="8">
        <v>1435</v>
      </c>
      <c r="R28" s="8">
        <v>1674</v>
      </c>
    </row>
    <row r="29" spans="1:18" x14ac:dyDescent="0.25">
      <c r="A29" s="15" t="s">
        <v>26</v>
      </c>
      <c r="B29" s="9">
        <v>1117</v>
      </c>
      <c r="C29" s="9">
        <v>1011</v>
      </c>
      <c r="D29" s="9">
        <v>1083</v>
      </c>
      <c r="E29" s="9">
        <v>1077</v>
      </c>
      <c r="F29" s="9">
        <v>1039</v>
      </c>
      <c r="G29" s="9">
        <v>1057</v>
      </c>
      <c r="H29" s="9">
        <v>1148</v>
      </c>
      <c r="I29" s="9">
        <v>1128</v>
      </c>
      <c r="J29" s="9">
        <v>1101</v>
      </c>
      <c r="K29" s="9">
        <v>1195</v>
      </c>
      <c r="L29" s="9">
        <v>1217</v>
      </c>
      <c r="M29" s="9">
        <v>1177</v>
      </c>
      <c r="N29" s="9">
        <v>1550</v>
      </c>
      <c r="O29" s="9">
        <v>1345</v>
      </c>
      <c r="P29" s="9">
        <v>1182</v>
      </c>
      <c r="Q29" s="9">
        <v>1508</v>
      </c>
      <c r="R29" s="9">
        <v>2307</v>
      </c>
    </row>
    <row r="30" spans="1:18" ht="13.5" thickBot="1" x14ac:dyDescent="0.3">
      <c r="A30" s="16" t="s">
        <v>27</v>
      </c>
      <c r="B30" s="10">
        <v>438</v>
      </c>
      <c r="C30" s="10">
        <v>408</v>
      </c>
      <c r="D30" s="10">
        <v>430</v>
      </c>
      <c r="E30" s="10">
        <v>470</v>
      </c>
      <c r="F30" s="10">
        <v>430</v>
      </c>
      <c r="G30" s="10">
        <v>456</v>
      </c>
      <c r="H30" s="10">
        <v>453</v>
      </c>
      <c r="I30" s="10">
        <v>463</v>
      </c>
      <c r="J30" s="10">
        <v>479</v>
      </c>
      <c r="K30" s="10">
        <v>490</v>
      </c>
      <c r="L30" s="10">
        <v>500</v>
      </c>
      <c r="M30" s="10">
        <v>550</v>
      </c>
      <c r="N30" s="10">
        <v>676</v>
      </c>
      <c r="O30" s="10">
        <v>516</v>
      </c>
      <c r="P30" s="10">
        <v>513</v>
      </c>
      <c r="Q30" s="10">
        <v>573</v>
      </c>
      <c r="R30" s="10">
        <v>549</v>
      </c>
    </row>
    <row r="31" spans="1:18" ht="13.5" thickBot="1" x14ac:dyDescent="0.3">
      <c r="A31" s="20" t="s">
        <v>28</v>
      </c>
      <c r="B31" s="11">
        <f>SUM(B28:B30)</f>
        <v>2576</v>
      </c>
      <c r="C31" s="11">
        <f t="shared" ref="C31:Q31" si="7">SUM(C28:C30)</f>
        <v>2458</v>
      </c>
      <c r="D31" s="11">
        <f t="shared" si="7"/>
        <v>6086</v>
      </c>
      <c r="E31" s="11">
        <f t="shared" si="7"/>
        <v>2594</v>
      </c>
      <c r="F31" s="11">
        <f t="shared" si="7"/>
        <v>2527</v>
      </c>
      <c r="G31" s="11">
        <f t="shared" si="7"/>
        <v>2619</v>
      </c>
      <c r="H31" s="11">
        <f t="shared" si="7"/>
        <v>2684</v>
      </c>
      <c r="I31" s="11">
        <f t="shared" si="7"/>
        <v>1697</v>
      </c>
      <c r="J31" s="11">
        <f t="shared" si="7"/>
        <v>2719</v>
      </c>
      <c r="K31" s="11">
        <f t="shared" si="7"/>
        <v>2893</v>
      </c>
      <c r="L31" s="11">
        <f t="shared" si="7"/>
        <v>2952</v>
      </c>
      <c r="M31" s="11">
        <f t="shared" si="7"/>
        <v>2999</v>
      </c>
      <c r="N31" s="11">
        <f t="shared" si="7"/>
        <v>3824</v>
      </c>
      <c r="O31" s="11">
        <f t="shared" si="7"/>
        <v>3355</v>
      </c>
      <c r="P31" s="11">
        <f t="shared" si="7"/>
        <v>3046</v>
      </c>
      <c r="Q31" s="11">
        <f t="shared" si="7"/>
        <v>3516</v>
      </c>
      <c r="R31" s="11">
        <f t="shared" ref="R31" si="8">SUM(R28:R30)</f>
        <v>4530</v>
      </c>
    </row>
    <row r="32" spans="1:18" x14ac:dyDescent="0.25">
      <c r="A32" s="21" t="s">
        <v>29</v>
      </c>
      <c r="B32" s="26">
        <v>807</v>
      </c>
      <c r="C32" s="26">
        <v>759</v>
      </c>
      <c r="D32" s="26">
        <v>800</v>
      </c>
      <c r="E32" s="26">
        <v>873</v>
      </c>
      <c r="F32" s="26">
        <v>867</v>
      </c>
      <c r="G32" s="26">
        <v>875</v>
      </c>
      <c r="H32" s="26">
        <v>923</v>
      </c>
      <c r="I32" s="26">
        <v>919</v>
      </c>
      <c r="J32" s="26">
        <v>899</v>
      </c>
      <c r="K32" s="26">
        <v>886</v>
      </c>
      <c r="L32" s="26">
        <v>914</v>
      </c>
      <c r="M32" s="26">
        <v>1065</v>
      </c>
      <c r="N32" s="26">
        <v>1190</v>
      </c>
      <c r="O32" s="26">
        <v>1104</v>
      </c>
      <c r="P32" s="26">
        <v>987</v>
      </c>
      <c r="Q32" s="26">
        <v>1099</v>
      </c>
      <c r="R32" s="26">
        <v>1777</v>
      </c>
    </row>
    <row r="33" spans="1:18" x14ac:dyDescent="0.25">
      <c r="A33" s="15" t="s">
        <v>30</v>
      </c>
      <c r="B33" s="27">
        <v>564</v>
      </c>
      <c r="C33" s="27">
        <v>588</v>
      </c>
      <c r="D33" s="27">
        <v>1439</v>
      </c>
      <c r="E33" s="27">
        <v>610</v>
      </c>
      <c r="F33" s="27">
        <v>668</v>
      </c>
      <c r="G33" s="27">
        <v>994</v>
      </c>
      <c r="H33" s="27">
        <v>755</v>
      </c>
      <c r="I33" s="27">
        <v>715</v>
      </c>
      <c r="J33" s="27">
        <v>756</v>
      </c>
      <c r="K33" s="27">
        <v>749</v>
      </c>
      <c r="L33" s="27">
        <v>877</v>
      </c>
      <c r="M33" s="27">
        <v>851</v>
      </c>
      <c r="N33" s="27">
        <v>968</v>
      </c>
      <c r="O33" s="27">
        <v>875</v>
      </c>
      <c r="P33" s="27">
        <v>734</v>
      </c>
      <c r="Q33" s="27">
        <v>737</v>
      </c>
      <c r="R33" s="27">
        <v>1586</v>
      </c>
    </row>
    <row r="34" spans="1:18" x14ac:dyDescent="0.25">
      <c r="A34" s="22" t="s">
        <v>31</v>
      </c>
      <c r="B34" s="28">
        <v>781</v>
      </c>
      <c r="C34" s="28">
        <v>755</v>
      </c>
      <c r="D34" s="28">
        <v>801</v>
      </c>
      <c r="E34" s="28">
        <v>791</v>
      </c>
      <c r="F34" s="28">
        <v>775</v>
      </c>
      <c r="G34" s="28">
        <v>823</v>
      </c>
      <c r="H34" s="28">
        <v>884</v>
      </c>
      <c r="I34" s="28">
        <v>880</v>
      </c>
      <c r="J34" s="28">
        <v>909</v>
      </c>
      <c r="K34" s="28">
        <v>813</v>
      </c>
      <c r="L34" s="28">
        <v>931</v>
      </c>
      <c r="M34" s="28">
        <v>863</v>
      </c>
      <c r="N34" s="28">
        <v>1155</v>
      </c>
      <c r="O34" s="28">
        <v>989</v>
      </c>
      <c r="P34" s="28">
        <v>946</v>
      </c>
      <c r="Q34" s="28">
        <v>780</v>
      </c>
      <c r="R34" s="28">
        <v>2045</v>
      </c>
    </row>
    <row r="35" spans="1:18" ht="13.5" thickBot="1" x14ac:dyDescent="0.3">
      <c r="A35" s="23" t="s">
        <v>32</v>
      </c>
      <c r="B35" s="29">
        <v>222</v>
      </c>
      <c r="C35" s="29">
        <v>233</v>
      </c>
      <c r="D35" s="29">
        <v>267</v>
      </c>
      <c r="E35" s="29">
        <v>299</v>
      </c>
      <c r="F35" s="29">
        <v>255</v>
      </c>
      <c r="G35" s="29">
        <v>288</v>
      </c>
      <c r="H35" s="29">
        <v>301</v>
      </c>
      <c r="I35" s="29">
        <v>282</v>
      </c>
      <c r="J35" s="29">
        <v>449</v>
      </c>
      <c r="K35" s="29">
        <v>342</v>
      </c>
      <c r="L35" s="29">
        <v>358</v>
      </c>
      <c r="M35" s="29">
        <v>357</v>
      </c>
      <c r="N35" s="29">
        <v>423</v>
      </c>
      <c r="O35" s="29">
        <v>391</v>
      </c>
      <c r="P35" s="29">
        <v>364</v>
      </c>
      <c r="Q35" s="29">
        <v>309</v>
      </c>
      <c r="R35" s="29">
        <v>389</v>
      </c>
    </row>
    <row r="36" spans="1:18" ht="13.5" thickBot="1" x14ac:dyDescent="0.3">
      <c r="A36" s="24" t="s">
        <v>29</v>
      </c>
      <c r="B36" s="25">
        <f>SUM(B32:B35)</f>
        <v>2374</v>
      </c>
      <c r="C36" s="25">
        <f t="shared" ref="C36:Q36" si="9">SUM(C32:C35)</f>
        <v>2335</v>
      </c>
      <c r="D36" s="25">
        <f t="shared" si="9"/>
        <v>3307</v>
      </c>
      <c r="E36" s="25">
        <f t="shared" si="9"/>
        <v>2573</v>
      </c>
      <c r="F36" s="25">
        <f t="shared" si="9"/>
        <v>2565</v>
      </c>
      <c r="G36" s="25">
        <f t="shared" si="9"/>
        <v>2980</v>
      </c>
      <c r="H36" s="25">
        <f t="shared" si="9"/>
        <v>2863</v>
      </c>
      <c r="I36" s="25">
        <f t="shared" si="9"/>
        <v>2796</v>
      </c>
      <c r="J36" s="25">
        <f t="shared" si="9"/>
        <v>3013</v>
      </c>
      <c r="K36" s="25">
        <f t="shared" si="9"/>
        <v>2790</v>
      </c>
      <c r="L36" s="25">
        <f t="shared" si="9"/>
        <v>3080</v>
      </c>
      <c r="M36" s="25">
        <f t="shared" si="9"/>
        <v>3136</v>
      </c>
      <c r="N36" s="25">
        <f t="shared" si="9"/>
        <v>3736</v>
      </c>
      <c r="O36" s="25">
        <f t="shared" si="9"/>
        <v>3359</v>
      </c>
      <c r="P36" s="25">
        <f t="shared" si="9"/>
        <v>3031</v>
      </c>
      <c r="Q36" s="25">
        <f t="shared" si="9"/>
        <v>2925</v>
      </c>
      <c r="R36" s="25">
        <f t="shared" ref="R36" si="10">SUM(R32:R35)</f>
        <v>5797</v>
      </c>
    </row>
    <row r="37" spans="1:18" ht="13.5" thickBot="1" x14ac:dyDescent="0.3">
      <c r="A37" s="24" t="s">
        <v>33</v>
      </c>
      <c r="B37" s="25">
        <f>B5+B12+B15+B19+B26+B27+B31+B36</f>
        <v>21410</v>
      </c>
      <c r="C37" s="25">
        <f t="shared" ref="C37:Q37" si="11">C5+C12+C15+C19+C26+C27+C31+C36</f>
        <v>21980</v>
      </c>
      <c r="D37" s="25">
        <f t="shared" si="11"/>
        <v>27909</v>
      </c>
      <c r="E37" s="25">
        <f t="shared" si="11"/>
        <v>23959</v>
      </c>
      <c r="F37" s="25">
        <f t="shared" si="11"/>
        <v>23412</v>
      </c>
      <c r="G37" s="25">
        <f t="shared" si="11"/>
        <v>25007</v>
      </c>
      <c r="H37" s="25">
        <f t="shared" si="11"/>
        <v>24955</v>
      </c>
      <c r="I37" s="25">
        <f t="shared" si="11"/>
        <v>23530</v>
      </c>
      <c r="J37" s="25">
        <f t="shared" si="11"/>
        <v>25452</v>
      </c>
      <c r="K37" s="25">
        <f t="shared" si="11"/>
        <v>25597</v>
      </c>
      <c r="L37" s="25">
        <f t="shared" si="11"/>
        <v>26344</v>
      </c>
      <c r="M37" s="25">
        <f t="shared" si="11"/>
        <v>28637</v>
      </c>
      <c r="N37" s="25">
        <f t="shared" si="11"/>
        <v>34833</v>
      </c>
      <c r="O37" s="25">
        <f t="shared" si="11"/>
        <v>29639</v>
      </c>
      <c r="P37" s="25">
        <f t="shared" si="11"/>
        <v>26284</v>
      </c>
      <c r="Q37" s="25">
        <f t="shared" si="11"/>
        <v>26830</v>
      </c>
      <c r="R37" s="25">
        <f t="shared" ref="R37" si="12">R5+R12+R15+R19+R26+R27+R31+R36</f>
        <v>34001</v>
      </c>
    </row>
    <row r="38" spans="1:18" x14ac:dyDescent="0.25">
      <c r="A38" s="13" t="s">
        <v>34</v>
      </c>
      <c r="D38" s="12"/>
      <c r="P38" s="12"/>
    </row>
    <row r="39" spans="1:18" x14ac:dyDescent="0.25">
      <c r="A39" s="13" t="s">
        <v>35</v>
      </c>
      <c r="D39" s="12"/>
      <c r="P39" s="12"/>
    </row>
    <row r="41" spans="1:18" ht="18.75" x14ac:dyDescent="0.25">
      <c r="A41" s="1" t="s">
        <v>69</v>
      </c>
      <c r="B41" s="4"/>
      <c r="C41" s="4"/>
      <c r="D41" s="4"/>
      <c r="E41" s="4"/>
      <c r="F41" s="4"/>
      <c r="M41" s="5"/>
      <c r="N41" s="4"/>
      <c r="O41" s="4"/>
      <c r="P41" s="4"/>
      <c r="Q41" s="4"/>
      <c r="R41" s="4"/>
    </row>
    <row r="42" spans="1:18" ht="13.5" thickBot="1" x14ac:dyDescent="0.3">
      <c r="B42" s="6"/>
      <c r="N42" s="6"/>
    </row>
    <row r="43" spans="1:18" ht="13.5" thickBot="1" x14ac:dyDescent="0.3">
      <c r="B43" s="46" t="s">
        <v>37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</row>
    <row r="44" spans="1:18" ht="13.5" thickBot="1" x14ac:dyDescent="0.3">
      <c r="A44" s="18" t="s">
        <v>1</v>
      </c>
      <c r="B44" s="17" t="s">
        <v>51</v>
      </c>
      <c r="C44" s="17" t="s">
        <v>52</v>
      </c>
      <c r="D44" s="17" t="s">
        <v>53</v>
      </c>
      <c r="E44" s="17" t="s">
        <v>54</v>
      </c>
      <c r="F44" s="17" t="s">
        <v>55</v>
      </c>
      <c r="G44" s="17" t="s">
        <v>56</v>
      </c>
      <c r="H44" s="17" t="s">
        <v>57</v>
      </c>
      <c r="I44" s="17" t="s">
        <v>58</v>
      </c>
      <c r="J44" s="17" t="s">
        <v>59</v>
      </c>
      <c r="K44" s="17" t="s">
        <v>60</v>
      </c>
      <c r="L44" s="17" t="s">
        <v>61</v>
      </c>
      <c r="M44" s="17" t="s">
        <v>62</v>
      </c>
      <c r="N44" s="17" t="s">
        <v>63</v>
      </c>
      <c r="O44" s="17" t="s">
        <v>64</v>
      </c>
      <c r="P44" s="17" t="s">
        <v>65</v>
      </c>
      <c r="Q44" s="17" t="s">
        <v>66</v>
      </c>
      <c r="R44" s="17" t="s">
        <v>66</v>
      </c>
    </row>
    <row r="45" spans="1:18" ht="13.5" thickBot="1" x14ac:dyDescent="0.3">
      <c r="A45" s="20" t="s">
        <v>2</v>
      </c>
      <c r="B45" s="36">
        <f>(C5-B5)/B5</f>
        <v>6.4406779661016947E-2</v>
      </c>
      <c r="C45" s="36">
        <f t="shared" ref="C45:P45" si="13">(D5-C5)/C5</f>
        <v>0.11528662420382166</v>
      </c>
      <c r="D45" s="36">
        <f t="shared" si="13"/>
        <v>1.0850942318675044E-2</v>
      </c>
      <c r="E45" s="36">
        <f t="shared" si="13"/>
        <v>-6.3276836158192087E-2</v>
      </c>
      <c r="F45" s="36">
        <f t="shared" si="13"/>
        <v>6.3932448733413749E-2</v>
      </c>
      <c r="G45" s="36">
        <f t="shared" si="13"/>
        <v>9.6371882086167798E-3</v>
      </c>
      <c r="H45" s="36">
        <f t="shared" si="13"/>
        <v>-2.4705221785513758E-2</v>
      </c>
      <c r="I45" s="36">
        <f t="shared" si="13"/>
        <v>2.1301093839953943E-2</v>
      </c>
      <c r="J45" s="36">
        <f t="shared" si="13"/>
        <v>-2.2547914317925591E-2</v>
      </c>
      <c r="K45" s="36">
        <f t="shared" si="13"/>
        <v>5.4209919261822379E-2</v>
      </c>
      <c r="L45" s="36">
        <f t="shared" si="13"/>
        <v>7.713347921225383E-2</v>
      </c>
      <c r="M45" s="36">
        <f t="shared" si="13"/>
        <v>0.30675469781615033</v>
      </c>
      <c r="N45" s="36">
        <f t="shared" si="13"/>
        <v>-0.19121647881849982</v>
      </c>
      <c r="O45" s="36">
        <f t="shared" si="13"/>
        <v>-8.0730418068236429E-2</v>
      </c>
      <c r="P45" s="36">
        <f t="shared" si="13"/>
        <v>2.9796131730266597E-2</v>
      </c>
      <c r="Q45" s="36">
        <f>(Q5-B5)/B5</f>
        <v>0.33559322033898303</v>
      </c>
      <c r="R45" s="36">
        <f>(R5-C5)/C5</f>
        <v>0.1573248407643312</v>
      </c>
    </row>
    <row r="46" spans="1:18" x14ac:dyDescent="0.25">
      <c r="A46" s="15" t="s">
        <v>6</v>
      </c>
      <c r="B46" s="43">
        <f t="shared" ref="B46:P77" si="14">(C6-B6)/B6</f>
        <v>1.1764705882352941E-2</v>
      </c>
      <c r="C46" s="43">
        <f t="shared" si="14"/>
        <v>6.8106312292358806E-2</v>
      </c>
      <c r="D46" s="43">
        <f t="shared" si="14"/>
        <v>8.4758942457231728E-2</v>
      </c>
      <c r="E46" s="43">
        <f t="shared" si="14"/>
        <v>-0.10752688172043011</v>
      </c>
      <c r="F46" s="43">
        <f t="shared" si="14"/>
        <v>3.93574297188755E-2</v>
      </c>
      <c r="G46" s="43">
        <f t="shared" si="14"/>
        <v>9.1962905718701707E-2</v>
      </c>
      <c r="H46" s="43">
        <f t="shared" si="14"/>
        <v>-5.8740268931351737E-2</v>
      </c>
      <c r="I46" s="43">
        <f t="shared" si="14"/>
        <v>5.7142857142857141E-2</v>
      </c>
      <c r="J46" s="43">
        <f t="shared" si="14"/>
        <v>0.13940256045519203</v>
      </c>
      <c r="K46" s="43">
        <f t="shared" si="14"/>
        <v>-9.987515605493133E-2</v>
      </c>
      <c r="L46" s="43">
        <f t="shared" si="14"/>
        <v>0.15117891816920942</v>
      </c>
      <c r="M46" s="43">
        <f t="shared" si="14"/>
        <v>0.1572289156626506</v>
      </c>
      <c r="N46" s="43">
        <f t="shared" si="14"/>
        <v>-4.9453409682457053E-2</v>
      </c>
      <c r="O46" s="43">
        <f t="shared" si="14"/>
        <v>-0.15060240963855423</v>
      </c>
      <c r="P46" s="43">
        <f t="shared" si="14"/>
        <v>-1.160541586073501E-2</v>
      </c>
      <c r="Q46" s="37">
        <f t="shared" ref="Q46:R77" si="15">(Q6-B6)/B6</f>
        <v>0.28823529411764703</v>
      </c>
      <c r="R46" s="37">
        <f t="shared" si="15"/>
        <v>0.39119601328903653</v>
      </c>
    </row>
    <row r="47" spans="1:18" x14ac:dyDescent="0.25">
      <c r="A47" s="15" t="s">
        <v>7</v>
      </c>
      <c r="B47" s="32">
        <f t="shared" si="14"/>
        <v>6.4327485380116955E-2</v>
      </c>
      <c r="C47" s="32">
        <f t="shared" si="14"/>
        <v>6.043956043956044E-2</v>
      </c>
      <c r="D47" s="32">
        <f t="shared" si="14"/>
        <v>-3.8860103626943004E-2</v>
      </c>
      <c r="E47" s="32">
        <f t="shared" si="14"/>
        <v>1.3477088948787063E-2</v>
      </c>
      <c r="F47" s="32">
        <f t="shared" si="14"/>
        <v>7.7127659574468085E-2</v>
      </c>
      <c r="G47" s="32">
        <f t="shared" si="14"/>
        <v>-4.4444444444444446E-2</v>
      </c>
      <c r="H47" s="32">
        <f t="shared" si="14"/>
        <v>0.14987080103359174</v>
      </c>
      <c r="I47" s="32">
        <f t="shared" si="14"/>
        <v>-0.10786516853932585</v>
      </c>
      <c r="J47" s="32">
        <f t="shared" si="14"/>
        <v>-1.5113350125944584E-2</v>
      </c>
      <c r="K47" s="32">
        <f t="shared" si="14"/>
        <v>5.6265984654731455E-2</v>
      </c>
      <c r="L47" s="32">
        <f t="shared" si="14"/>
        <v>-1.6949152542372881E-2</v>
      </c>
      <c r="M47" s="32">
        <f t="shared" si="14"/>
        <v>0.26354679802955666</v>
      </c>
      <c r="N47" s="32">
        <f t="shared" si="14"/>
        <v>-2.9239766081871343E-2</v>
      </c>
      <c r="O47" s="32">
        <f t="shared" si="14"/>
        <v>-0.17670682730923695</v>
      </c>
      <c r="P47" s="32">
        <f t="shared" si="14"/>
        <v>0.11707317073170732</v>
      </c>
      <c r="Q47" s="38">
        <f t="shared" si="15"/>
        <v>0.33918128654970758</v>
      </c>
      <c r="R47" s="38">
        <f t="shared" si="15"/>
        <v>0.18406593406593408</v>
      </c>
    </row>
    <row r="48" spans="1:18" x14ac:dyDescent="0.25">
      <c r="A48" s="15" t="s">
        <v>8</v>
      </c>
      <c r="B48" s="32">
        <f t="shared" si="14"/>
        <v>0.11622276029055691</v>
      </c>
      <c r="C48" s="32">
        <f t="shared" si="14"/>
        <v>0.13882863340563992</v>
      </c>
      <c r="D48" s="32">
        <f t="shared" si="14"/>
        <v>-0.11047619047619048</v>
      </c>
      <c r="E48" s="32">
        <f t="shared" si="14"/>
        <v>-8.5653104925053538E-3</v>
      </c>
      <c r="F48" s="32">
        <f t="shared" si="14"/>
        <v>-3.0237580993520519E-2</v>
      </c>
      <c r="G48" s="32">
        <f t="shared" si="14"/>
        <v>3.5634743875278395E-2</v>
      </c>
      <c r="H48" s="32">
        <f t="shared" si="14"/>
        <v>7.5268817204301078E-2</v>
      </c>
      <c r="I48" s="32">
        <f t="shared" si="14"/>
        <v>-0.03</v>
      </c>
      <c r="J48" s="32">
        <f t="shared" si="14"/>
        <v>-2.268041237113402E-2</v>
      </c>
      <c r="K48" s="32">
        <f t="shared" si="14"/>
        <v>2.5316455696202531E-2</v>
      </c>
      <c r="L48" s="32">
        <f t="shared" si="14"/>
        <v>5.3497942386831275E-2</v>
      </c>
      <c r="M48" s="32">
        <f t="shared" si="14"/>
        <v>0.171875</v>
      </c>
      <c r="N48" s="32">
        <f t="shared" si="14"/>
        <v>-0.125</v>
      </c>
      <c r="O48" s="32">
        <f t="shared" si="14"/>
        <v>-0.08</v>
      </c>
      <c r="P48" s="32">
        <f t="shared" si="14"/>
        <v>3.5196687370600416E-2</v>
      </c>
      <c r="Q48" s="38">
        <f t="shared" si="15"/>
        <v>0.21065375302663439</v>
      </c>
      <c r="R48" s="38">
        <f t="shared" si="15"/>
        <v>0.1279826464208243</v>
      </c>
    </row>
    <row r="49" spans="1:18" x14ac:dyDescent="0.25">
      <c r="A49" s="15" t="s">
        <v>9</v>
      </c>
      <c r="B49" s="32">
        <f t="shared" si="14"/>
        <v>-0.12758620689655173</v>
      </c>
      <c r="C49" s="32">
        <f t="shared" si="14"/>
        <v>0.27272727272727271</v>
      </c>
      <c r="D49" s="32">
        <f t="shared" si="14"/>
        <v>-6.5217391304347824E-2</v>
      </c>
      <c r="E49" s="32">
        <f t="shared" si="14"/>
        <v>-3.3222591362126247E-3</v>
      </c>
      <c r="F49" s="32">
        <f t="shared" si="14"/>
        <v>5.6666666666666664E-2</v>
      </c>
      <c r="G49" s="32">
        <f t="shared" si="14"/>
        <v>1.8927444794952682E-2</v>
      </c>
      <c r="H49" s="32">
        <f t="shared" si="14"/>
        <v>-8.0495356037151702E-2</v>
      </c>
      <c r="I49" s="32">
        <f t="shared" si="14"/>
        <v>0.17508417508417509</v>
      </c>
      <c r="J49" s="32">
        <f t="shared" si="14"/>
        <v>-1.4326647564469915E-2</v>
      </c>
      <c r="K49" s="32">
        <f t="shared" si="14"/>
        <v>6.6860465116279064E-2</v>
      </c>
      <c r="L49" s="32">
        <f t="shared" si="14"/>
        <v>-5.7220708446866483E-2</v>
      </c>
      <c r="M49" s="32">
        <f t="shared" si="14"/>
        <v>5.4913294797687862E-2</v>
      </c>
      <c r="N49" s="32">
        <f t="shared" si="14"/>
        <v>-0.11506849315068493</v>
      </c>
      <c r="O49" s="32">
        <f t="shared" si="14"/>
        <v>-4.0247678018575851E-2</v>
      </c>
      <c r="P49" s="32">
        <f t="shared" si="14"/>
        <v>2.903225806451613E-2</v>
      </c>
      <c r="Q49" s="38">
        <f t="shared" si="15"/>
        <v>0.1</v>
      </c>
      <c r="R49" s="38">
        <f t="shared" si="15"/>
        <v>0.33201581027667987</v>
      </c>
    </row>
    <row r="50" spans="1:18" x14ac:dyDescent="0.25">
      <c r="A50" s="15" t="s">
        <v>10</v>
      </c>
      <c r="B50" s="32">
        <f t="shared" si="14"/>
        <v>0.10714285714285714</v>
      </c>
      <c r="C50" s="32">
        <f t="shared" si="14"/>
        <v>0.15898617511520738</v>
      </c>
      <c r="D50" s="32">
        <f t="shared" si="14"/>
        <v>-7.3558648111332003E-2</v>
      </c>
      <c r="E50" s="32">
        <f t="shared" si="14"/>
        <v>3.2188841201716736E-2</v>
      </c>
      <c r="F50" s="32">
        <f t="shared" si="14"/>
        <v>4.1580041580041582E-2</v>
      </c>
      <c r="G50" s="32">
        <f t="shared" si="14"/>
        <v>-0.11177644710578842</v>
      </c>
      <c r="H50" s="32">
        <f t="shared" si="14"/>
        <v>0.21348314606741572</v>
      </c>
      <c r="I50" s="32">
        <f t="shared" si="14"/>
        <v>-0.15555555555555556</v>
      </c>
      <c r="J50" s="32">
        <f t="shared" si="14"/>
        <v>0.21710526315789475</v>
      </c>
      <c r="K50" s="32">
        <f t="shared" si="14"/>
        <v>-5.4054054054054057E-3</v>
      </c>
      <c r="L50" s="32">
        <f t="shared" si="14"/>
        <v>-5.434782608695652E-2</v>
      </c>
      <c r="M50" s="32">
        <f t="shared" si="14"/>
        <v>0.3007662835249042</v>
      </c>
      <c r="N50" s="32">
        <f t="shared" si="14"/>
        <v>-0.1561119293078056</v>
      </c>
      <c r="O50" s="32">
        <f t="shared" si="14"/>
        <v>-0.2181500872600349</v>
      </c>
      <c r="P50" s="32">
        <f t="shared" si="14"/>
        <v>0.13169642857142858</v>
      </c>
      <c r="Q50" s="38">
        <f t="shared" si="15"/>
        <v>0.29336734693877553</v>
      </c>
      <c r="R50" s="38">
        <f t="shared" si="15"/>
        <v>0.13594470046082949</v>
      </c>
    </row>
    <row r="51" spans="1:18" ht="13.5" thickBot="1" x14ac:dyDescent="0.3">
      <c r="A51" s="15" t="s">
        <v>67</v>
      </c>
      <c r="B51" s="42">
        <f t="shared" si="14"/>
        <v>0.12736660929432014</v>
      </c>
      <c r="C51" s="42">
        <f t="shared" si="14"/>
        <v>9.0076335877862596E-2</v>
      </c>
      <c r="D51" s="42">
        <f t="shared" si="14"/>
        <v>-7.42296918767507E-2</v>
      </c>
      <c r="E51" s="42">
        <f t="shared" si="14"/>
        <v>7.564296520423601E-2</v>
      </c>
      <c r="F51" s="42">
        <f t="shared" si="14"/>
        <v>8.4388185654008432E-3</v>
      </c>
      <c r="G51" s="42">
        <f t="shared" si="14"/>
        <v>-1.3947001394700139E-2</v>
      </c>
      <c r="H51" s="42">
        <f t="shared" si="14"/>
        <v>4.2432814710042432E-3</v>
      </c>
      <c r="I51" s="42">
        <f t="shared" si="14"/>
        <v>9.8591549295774655E-3</v>
      </c>
      <c r="J51" s="42">
        <f t="shared" si="14"/>
        <v>-0.10320781032078104</v>
      </c>
      <c r="K51" s="42">
        <f t="shared" si="14"/>
        <v>0.12752721617418353</v>
      </c>
      <c r="L51" s="42">
        <f t="shared" si="14"/>
        <v>0.21931034482758621</v>
      </c>
      <c r="M51" s="42">
        <f t="shared" si="14"/>
        <v>0.1255656108597285</v>
      </c>
      <c r="N51" s="42">
        <f t="shared" si="14"/>
        <v>-0.26834170854271355</v>
      </c>
      <c r="O51" s="42">
        <f t="shared" si="14"/>
        <v>3.2967032967032968E-2</v>
      </c>
      <c r="P51" s="42">
        <f t="shared" si="14"/>
        <v>-2.6595744680851063E-3</v>
      </c>
      <c r="Q51" s="39">
        <f t="shared" si="15"/>
        <v>0.2908777969018933</v>
      </c>
      <c r="R51" s="39">
        <f t="shared" si="15"/>
        <v>0.20763358778625954</v>
      </c>
    </row>
    <row r="52" spans="1:18" ht="13.5" thickBot="1" x14ac:dyDescent="0.3">
      <c r="A52" s="20" t="s">
        <v>5</v>
      </c>
      <c r="B52" s="36">
        <f t="shared" si="14"/>
        <v>5.0810473815461346E-2</v>
      </c>
      <c r="C52" s="36">
        <f t="shared" si="14"/>
        <v>0.10827647582319787</v>
      </c>
      <c r="D52" s="36">
        <f t="shared" si="14"/>
        <v>-2.0074946466809421E-2</v>
      </c>
      <c r="E52" s="36">
        <f t="shared" si="14"/>
        <v>-2.3217700081944823E-2</v>
      </c>
      <c r="F52" s="36">
        <f t="shared" si="14"/>
        <v>2.9921700223713647E-2</v>
      </c>
      <c r="G52" s="36">
        <f t="shared" si="14"/>
        <v>1.5476513711648113E-2</v>
      </c>
      <c r="H52" s="36">
        <f t="shared" si="14"/>
        <v>2.1925133689839574E-2</v>
      </c>
      <c r="I52" s="36">
        <f t="shared" si="14"/>
        <v>-3.1397174254317113E-3</v>
      </c>
      <c r="J52" s="36">
        <f t="shared" si="14"/>
        <v>5.2230971128608923E-2</v>
      </c>
      <c r="K52" s="36">
        <f t="shared" si="14"/>
        <v>-5.9865303068096778E-3</v>
      </c>
      <c r="L52" s="36">
        <f t="shared" si="14"/>
        <v>8.6574654956085323E-2</v>
      </c>
      <c r="M52" s="36">
        <f t="shared" si="14"/>
        <v>0.17159353348729792</v>
      </c>
      <c r="N52" s="36">
        <f t="shared" si="14"/>
        <v>-0.11827321111768184</v>
      </c>
      <c r="O52" s="36">
        <f t="shared" si="14"/>
        <v>-0.11602951039570758</v>
      </c>
      <c r="P52" s="36">
        <f t="shared" si="14"/>
        <v>2.8578654527061202E-2</v>
      </c>
      <c r="Q52" s="36">
        <f t="shared" si="15"/>
        <v>0.26776807980049877</v>
      </c>
      <c r="R52" s="36">
        <f t="shared" si="15"/>
        <v>0.25986354197567485</v>
      </c>
    </row>
    <row r="53" spans="1:18" x14ac:dyDescent="0.25">
      <c r="A53" s="15" t="s">
        <v>11</v>
      </c>
      <c r="B53" s="41">
        <f t="shared" si="14"/>
        <v>0.14243323442136499</v>
      </c>
      <c r="C53" s="41">
        <f t="shared" si="14"/>
        <v>9.0909090909090912E-2</v>
      </c>
      <c r="D53" s="41">
        <f t="shared" si="14"/>
        <v>-1.4285714285714285E-2</v>
      </c>
      <c r="E53" s="41">
        <f t="shared" si="14"/>
        <v>3.0797101449275364E-2</v>
      </c>
      <c r="F53" s="41">
        <f t="shared" si="14"/>
        <v>0.15172817809021674</v>
      </c>
      <c r="G53" s="41">
        <f t="shared" si="14"/>
        <v>-9.7151576805696846E-2</v>
      </c>
      <c r="H53" s="41">
        <f t="shared" si="14"/>
        <v>2.7042253521126762E-2</v>
      </c>
      <c r="I53" s="41">
        <f t="shared" si="14"/>
        <v>5.3757542512342292E-2</v>
      </c>
      <c r="J53" s="41">
        <f t="shared" si="14"/>
        <v>-8.4331077563768869E-2</v>
      </c>
      <c r="K53" s="41">
        <f t="shared" si="14"/>
        <v>6.5946560545764643E-2</v>
      </c>
      <c r="L53" s="41">
        <f t="shared" si="14"/>
        <v>0.1424</v>
      </c>
      <c r="M53" s="41">
        <f t="shared" si="14"/>
        <v>0.2096171802054155</v>
      </c>
      <c r="N53" s="41">
        <f t="shared" si="14"/>
        <v>-0.22964106522578154</v>
      </c>
      <c r="O53" s="41">
        <f t="shared" si="14"/>
        <v>-8.6673346693386777E-2</v>
      </c>
      <c r="P53" s="41">
        <f t="shared" si="14"/>
        <v>4.0043883708173342E-2</v>
      </c>
      <c r="Q53" s="37">
        <f t="shared" si="15"/>
        <v>0.40652818991097922</v>
      </c>
      <c r="R53" s="37">
        <f t="shared" si="15"/>
        <v>0.76883116883116887</v>
      </c>
    </row>
    <row r="54" spans="1:18" ht="13.5" thickBot="1" x14ac:dyDescent="0.3">
      <c r="A54" s="16" t="s">
        <v>12</v>
      </c>
      <c r="B54" s="42">
        <f t="shared" si="14"/>
        <v>0.21686746987951808</v>
      </c>
      <c r="C54" s="42">
        <f t="shared" si="14"/>
        <v>-4.6204620462046202E-2</v>
      </c>
      <c r="D54" s="42">
        <f t="shared" si="14"/>
        <v>-6.920415224913495E-3</v>
      </c>
      <c r="E54" s="42">
        <f t="shared" si="14"/>
        <v>0.26132404181184671</v>
      </c>
      <c r="F54" s="42">
        <f t="shared" si="14"/>
        <v>-0.11049723756906077</v>
      </c>
      <c r="G54" s="42">
        <f t="shared" si="14"/>
        <v>9.9378881987577633E-2</v>
      </c>
      <c r="H54" s="42">
        <f t="shared" si="14"/>
        <v>8.4745762711864406E-3</v>
      </c>
      <c r="I54" s="42">
        <f t="shared" si="14"/>
        <v>-1.9607843137254902E-2</v>
      </c>
      <c r="J54" s="42">
        <f t="shared" si="14"/>
        <v>0.59142857142857141</v>
      </c>
      <c r="K54" s="42">
        <f t="shared" si="14"/>
        <v>-0.37522441651705568</v>
      </c>
      <c r="L54" s="42">
        <f t="shared" si="14"/>
        <v>0.11494252873563218</v>
      </c>
      <c r="M54" s="42">
        <f t="shared" si="14"/>
        <v>0.20876288659793815</v>
      </c>
      <c r="N54" s="42">
        <f t="shared" si="14"/>
        <v>-0.28358208955223879</v>
      </c>
      <c r="O54" s="42">
        <f t="shared" si="14"/>
        <v>-0.15476190476190477</v>
      </c>
      <c r="P54" s="42">
        <f t="shared" si="14"/>
        <v>0.25704225352112675</v>
      </c>
      <c r="Q54" s="39">
        <f t="shared" si="15"/>
        <v>0.43373493975903615</v>
      </c>
      <c r="R54" s="39">
        <f t="shared" si="15"/>
        <v>0.77557755775577553</v>
      </c>
    </row>
    <row r="55" spans="1:18" ht="13.5" thickBot="1" x14ac:dyDescent="0.3">
      <c r="A55" s="20" t="s">
        <v>13</v>
      </c>
      <c r="B55" s="36">
        <f t="shared" si="14"/>
        <v>0.15403882279273637</v>
      </c>
      <c r="C55" s="36">
        <f t="shared" si="14"/>
        <v>6.8366793271839393E-2</v>
      </c>
      <c r="D55" s="36">
        <f t="shared" si="14"/>
        <v>-1.3204672422549517E-2</v>
      </c>
      <c r="E55" s="36">
        <f t="shared" si="14"/>
        <v>6.4848172928461137E-2</v>
      </c>
      <c r="F55" s="36">
        <f t="shared" si="14"/>
        <v>0.10584823586273562</v>
      </c>
      <c r="G55" s="36">
        <f t="shared" si="14"/>
        <v>-6.9493006993006992E-2</v>
      </c>
      <c r="H55" s="36">
        <f t="shared" si="14"/>
        <v>2.3954908407703146E-2</v>
      </c>
      <c r="I55" s="36">
        <f t="shared" si="14"/>
        <v>4.1743119266055048E-2</v>
      </c>
      <c r="J55" s="36">
        <f t="shared" si="14"/>
        <v>1.9815059445178335E-2</v>
      </c>
      <c r="K55" s="36">
        <f t="shared" si="14"/>
        <v>-4.0155440414507769E-2</v>
      </c>
      <c r="L55" s="36">
        <f t="shared" si="14"/>
        <v>0.13810166441745389</v>
      </c>
      <c r="M55" s="36">
        <f t="shared" si="14"/>
        <v>0.20948616600790515</v>
      </c>
      <c r="N55" s="36">
        <f t="shared" si="14"/>
        <v>-0.23790849673202613</v>
      </c>
      <c r="O55" s="36">
        <f t="shared" si="14"/>
        <v>-9.6483704974271015E-2</v>
      </c>
      <c r="P55" s="36">
        <f t="shared" si="14"/>
        <v>6.9292833412434737E-2</v>
      </c>
      <c r="Q55" s="36">
        <f t="shared" si="15"/>
        <v>0.4107701941139637</v>
      </c>
      <c r="R55" s="36">
        <f t="shared" si="15"/>
        <v>0.76994031470428648</v>
      </c>
    </row>
    <row r="56" spans="1:18" x14ac:dyDescent="0.25">
      <c r="A56" s="19" t="s">
        <v>14</v>
      </c>
      <c r="B56" s="41">
        <f t="shared" si="14"/>
        <v>-5.3333333333333337E-2</v>
      </c>
      <c r="C56" s="41">
        <f t="shared" si="14"/>
        <v>6.4386317907444673E-2</v>
      </c>
      <c r="D56" s="41">
        <f t="shared" si="14"/>
        <v>4.6313799621928164E-2</v>
      </c>
      <c r="E56" s="41">
        <f t="shared" si="14"/>
        <v>-3.7940379403794036E-2</v>
      </c>
      <c r="F56" s="41">
        <f t="shared" si="14"/>
        <v>3.3802816901408447E-2</v>
      </c>
      <c r="G56" s="41">
        <f t="shared" si="14"/>
        <v>4.5413260672116261E-3</v>
      </c>
      <c r="H56" s="41">
        <f t="shared" si="14"/>
        <v>0.11934900542495479</v>
      </c>
      <c r="I56" s="41">
        <f t="shared" si="14"/>
        <v>1.7770597738287562E-2</v>
      </c>
      <c r="J56" s="41">
        <f t="shared" si="14"/>
        <v>-0.10634920634920635</v>
      </c>
      <c r="K56" s="41">
        <f t="shared" si="14"/>
        <v>0.10657193605683836</v>
      </c>
      <c r="L56" s="41">
        <f t="shared" si="14"/>
        <v>0.22792937399678972</v>
      </c>
      <c r="M56" s="41">
        <f t="shared" si="14"/>
        <v>0.20065359477124184</v>
      </c>
      <c r="N56" s="41">
        <f t="shared" si="14"/>
        <v>-0.28524768644529125</v>
      </c>
      <c r="O56" s="41">
        <f t="shared" si="14"/>
        <v>2.284843869002285E-3</v>
      </c>
      <c r="P56" s="41">
        <f t="shared" si="14"/>
        <v>2.9635258358662615E-2</v>
      </c>
      <c r="Q56" s="37">
        <f t="shared" si="15"/>
        <v>0.2904761904761905</v>
      </c>
      <c r="R56" s="37">
        <f t="shared" si="15"/>
        <v>0.43259557344064387</v>
      </c>
    </row>
    <row r="57" spans="1:18" x14ac:dyDescent="0.25">
      <c r="A57" s="15" t="s">
        <v>15</v>
      </c>
      <c r="B57" s="32" t="e">
        <f t="shared" si="14"/>
        <v>#DIV/0!</v>
      </c>
      <c r="C57" s="32" t="e">
        <f t="shared" si="14"/>
        <v>#DIV/0!</v>
      </c>
      <c r="D57" s="32">
        <f t="shared" si="14"/>
        <v>-0.11072664359861592</v>
      </c>
      <c r="E57" s="32">
        <f t="shared" si="14"/>
        <v>4.4747081712062257E-2</v>
      </c>
      <c r="F57" s="32">
        <f t="shared" si="14"/>
        <v>0.10614525139664804</v>
      </c>
      <c r="G57" s="32">
        <f t="shared" si="14"/>
        <v>-4.208754208754209E-2</v>
      </c>
      <c r="H57" s="32">
        <f t="shared" si="14"/>
        <v>5.4481546572934976E-2</v>
      </c>
      <c r="I57" s="32">
        <f t="shared" si="14"/>
        <v>-6.6666666666666671E-3</v>
      </c>
      <c r="J57" s="32">
        <f t="shared" si="14"/>
        <v>4.3624161073825503E-2</v>
      </c>
      <c r="K57" s="32">
        <f t="shared" si="14"/>
        <v>-7.2347266881028938E-2</v>
      </c>
      <c r="L57" s="32">
        <f t="shared" si="14"/>
        <v>9.0121317157712308E-2</v>
      </c>
      <c r="M57" s="32">
        <f t="shared" si="14"/>
        <v>0.45627980922098571</v>
      </c>
      <c r="N57" s="32">
        <f t="shared" si="14"/>
        <v>-0.25109170305676853</v>
      </c>
      <c r="O57" s="32">
        <f t="shared" si="14"/>
        <v>-0.12973760932944606</v>
      </c>
      <c r="P57" s="32">
        <f t="shared" si="14"/>
        <v>7.0351758793969849E-2</v>
      </c>
      <c r="Q57" s="38" t="e">
        <f t="shared" si="15"/>
        <v>#DIV/0!</v>
      </c>
      <c r="R57" s="38" t="e">
        <f t="shared" si="15"/>
        <v>#DIV/0!</v>
      </c>
    </row>
    <row r="58" spans="1:18" ht="13.5" thickBot="1" x14ac:dyDescent="0.3">
      <c r="A58" s="16" t="s">
        <v>16</v>
      </c>
      <c r="B58" s="42">
        <f t="shared" si="14"/>
        <v>-0.10875331564986737</v>
      </c>
      <c r="C58" s="42">
        <f t="shared" si="14"/>
        <v>-0.19940476190476192</v>
      </c>
      <c r="D58" s="42">
        <f t="shared" si="14"/>
        <v>3.3457249070631967E-2</v>
      </c>
      <c r="E58" s="42">
        <f t="shared" si="14"/>
        <v>6.1151079136690649E-2</v>
      </c>
      <c r="F58" s="42">
        <f t="shared" si="14"/>
        <v>-4.4067796610169491E-2</v>
      </c>
      <c r="G58" s="42">
        <f t="shared" si="14"/>
        <v>-0.20921985815602837</v>
      </c>
      <c r="H58" s="42">
        <f t="shared" si="14"/>
        <v>0.273542600896861</v>
      </c>
      <c r="I58" s="42">
        <f t="shared" si="14"/>
        <v>-2.464788732394366E-2</v>
      </c>
      <c r="J58" s="42">
        <f t="shared" si="14"/>
        <v>0.16606498194945848</v>
      </c>
      <c r="K58" s="42">
        <f t="shared" si="14"/>
        <v>-4.9535603715170282E-2</v>
      </c>
      <c r="L58" s="42">
        <f t="shared" si="14"/>
        <v>4.8859934853420196E-2</v>
      </c>
      <c r="M58" s="42">
        <f t="shared" si="14"/>
        <v>6.8322981366459631E-2</v>
      </c>
      <c r="N58" s="42">
        <f t="shared" si="14"/>
        <v>-9.0116279069767435E-2</v>
      </c>
      <c r="O58" s="42">
        <f t="shared" si="14"/>
        <v>-0.13738019169329074</v>
      </c>
      <c r="P58" s="42">
        <f t="shared" si="14"/>
        <v>0.20370370370370369</v>
      </c>
      <c r="Q58" s="39">
        <f t="shared" si="15"/>
        <v>-0.13793103448275862</v>
      </c>
      <c r="R58" s="39">
        <f t="shared" si="15"/>
        <v>0.15773809523809523</v>
      </c>
    </row>
    <row r="59" spans="1:18" ht="13.5" thickBot="1" x14ac:dyDescent="0.3">
      <c r="A59" s="20" t="s">
        <v>17</v>
      </c>
      <c r="B59" s="36">
        <f t="shared" si="14"/>
        <v>-6.7974772249474416E-2</v>
      </c>
      <c r="C59" s="36">
        <f t="shared" si="14"/>
        <v>0.43233082706766918</v>
      </c>
      <c r="D59" s="36">
        <f t="shared" si="14"/>
        <v>-3.1496062992125984E-3</v>
      </c>
      <c r="E59" s="36">
        <f t="shared" si="14"/>
        <v>-1.05318588730911E-3</v>
      </c>
      <c r="F59" s="36">
        <f t="shared" si="14"/>
        <v>4.2171850289931472E-2</v>
      </c>
      <c r="G59" s="36">
        <f t="shared" si="14"/>
        <v>-3.9959534648457258E-2</v>
      </c>
      <c r="H59" s="36">
        <f t="shared" si="14"/>
        <v>0.11801896733403583</v>
      </c>
      <c r="I59" s="36">
        <f t="shared" si="14"/>
        <v>5.1837888784165885E-3</v>
      </c>
      <c r="J59" s="36">
        <f t="shared" si="14"/>
        <v>-2.9067041725269572E-2</v>
      </c>
      <c r="K59" s="36">
        <f t="shared" si="14"/>
        <v>2.8488652824722356E-2</v>
      </c>
      <c r="L59" s="36">
        <f t="shared" si="14"/>
        <v>0.1647887323943662</v>
      </c>
      <c r="M59" s="36">
        <f t="shared" si="14"/>
        <v>0.24828698105602579</v>
      </c>
      <c r="N59" s="36">
        <f t="shared" si="14"/>
        <v>-0.25347110106554732</v>
      </c>
      <c r="O59" s="36">
        <f t="shared" si="14"/>
        <v>-5.5795847750865053E-2</v>
      </c>
      <c r="P59" s="36">
        <f t="shared" si="14"/>
        <v>6.2299587723316535E-2</v>
      </c>
      <c r="Q59" s="36">
        <f t="shared" si="15"/>
        <v>0.62508759635599154</v>
      </c>
      <c r="R59" s="36">
        <f t="shared" si="15"/>
        <v>0.89924812030075185</v>
      </c>
    </row>
    <row r="60" spans="1:18" x14ac:dyDescent="0.25">
      <c r="A60" s="19" t="s">
        <v>18</v>
      </c>
      <c r="B60" s="41">
        <f t="shared" si="14"/>
        <v>-9.2421441774491686E-2</v>
      </c>
      <c r="C60" s="41">
        <f t="shared" si="14"/>
        <v>0.10386965376782077</v>
      </c>
      <c r="D60" s="41">
        <f t="shared" si="14"/>
        <v>0.1900369003690037</v>
      </c>
      <c r="E60" s="41">
        <f t="shared" si="14"/>
        <v>-5.8914728682170542E-2</v>
      </c>
      <c r="F60" s="41">
        <f t="shared" si="14"/>
        <v>7.0840197693574955E-2</v>
      </c>
      <c r="G60" s="41">
        <f t="shared" si="14"/>
        <v>4.7692307692307694E-2</v>
      </c>
      <c r="H60" s="41">
        <f t="shared" si="14"/>
        <v>-0.10572687224669604</v>
      </c>
      <c r="I60" s="41">
        <f t="shared" si="14"/>
        <v>0.19540229885057472</v>
      </c>
      <c r="J60" s="41">
        <f t="shared" si="14"/>
        <v>-8.9285714285714288E-2</v>
      </c>
      <c r="K60" s="41">
        <f t="shared" si="14"/>
        <v>5.8823529411764705E-2</v>
      </c>
      <c r="L60" s="41">
        <f t="shared" si="14"/>
        <v>4.9857549857549859E-2</v>
      </c>
      <c r="M60" s="41">
        <f t="shared" si="14"/>
        <v>0.20895522388059701</v>
      </c>
      <c r="N60" s="41">
        <f t="shared" si="14"/>
        <v>-0.14253647586980919</v>
      </c>
      <c r="O60" s="41">
        <f t="shared" si="14"/>
        <v>-7.7225130890052354E-2</v>
      </c>
      <c r="P60" s="41">
        <f t="shared" si="14"/>
        <v>2.553191489361702E-2</v>
      </c>
      <c r="Q60" s="37">
        <f t="shared" si="15"/>
        <v>0.33641404805914971</v>
      </c>
      <c r="R60" s="37">
        <f t="shared" si="15"/>
        <v>0.52138492871690423</v>
      </c>
    </row>
    <row r="61" spans="1:18" x14ac:dyDescent="0.25">
      <c r="A61" s="15" t="s">
        <v>19</v>
      </c>
      <c r="B61" s="32">
        <f t="shared" si="14"/>
        <v>0.13820078226857888</v>
      </c>
      <c r="C61" s="32">
        <f t="shared" si="14"/>
        <v>-9.6219931271477668E-2</v>
      </c>
      <c r="D61" s="32">
        <f t="shared" si="14"/>
        <v>-1.7743979721166033E-2</v>
      </c>
      <c r="E61" s="32">
        <f t="shared" si="14"/>
        <v>-2.7096774193548386E-2</v>
      </c>
      <c r="F61" s="32">
        <f t="shared" si="14"/>
        <v>0.10344827586206896</v>
      </c>
      <c r="G61" s="32">
        <f t="shared" si="14"/>
        <v>-1.201923076923077E-2</v>
      </c>
      <c r="H61" s="32">
        <f t="shared" si="14"/>
        <v>-0.10948905109489052</v>
      </c>
      <c r="I61" s="32">
        <f t="shared" si="14"/>
        <v>0.18852459016393441</v>
      </c>
      <c r="J61" s="32">
        <f t="shared" si="14"/>
        <v>-1.4942528735632184E-2</v>
      </c>
      <c r="K61" s="32">
        <f t="shared" si="14"/>
        <v>-2.8004667444574097E-2</v>
      </c>
      <c r="L61" s="32">
        <f t="shared" si="14"/>
        <v>9.3637454981992801E-2</v>
      </c>
      <c r="M61" s="32">
        <f t="shared" si="14"/>
        <v>0.20197585071350166</v>
      </c>
      <c r="N61" s="32">
        <f t="shared" si="14"/>
        <v>-0.12237442922374429</v>
      </c>
      <c r="O61" s="32">
        <f t="shared" si="14"/>
        <v>-9.261186264308012E-2</v>
      </c>
      <c r="P61" s="32">
        <f t="shared" ref="C61:P76" si="16">(Q21-P21)/P21</f>
        <v>-6.0779816513761471E-2</v>
      </c>
      <c r="Q61" s="38">
        <f t="shared" si="15"/>
        <v>6.7796610169491525E-2</v>
      </c>
      <c r="R61" s="38">
        <f t="shared" si="15"/>
        <v>0.10194730813287514</v>
      </c>
    </row>
    <row r="62" spans="1:18" x14ac:dyDescent="0.25">
      <c r="A62" s="15" t="s">
        <v>68</v>
      </c>
      <c r="B62" s="32">
        <f t="shared" si="14"/>
        <v>0.25502318392581141</v>
      </c>
      <c r="C62" s="32">
        <f t="shared" si="16"/>
        <v>-0.20997536945812809</v>
      </c>
      <c r="D62" s="32">
        <f t="shared" si="16"/>
        <v>4.7544816835541702E-2</v>
      </c>
      <c r="E62" s="32">
        <f t="shared" si="16"/>
        <v>-5.5803571428571432E-2</v>
      </c>
      <c r="F62" s="32">
        <f t="shared" si="16"/>
        <v>2.5216706067769899E-2</v>
      </c>
      <c r="G62" s="32">
        <f t="shared" si="16"/>
        <v>5.764796310530361E-2</v>
      </c>
      <c r="H62" s="32">
        <f t="shared" si="16"/>
        <v>7.2674418604651162E-4</v>
      </c>
      <c r="I62" s="32">
        <f t="shared" si="16"/>
        <v>1.888162672476398E-2</v>
      </c>
      <c r="J62" s="32">
        <f t="shared" si="16"/>
        <v>-4.2052744119743406E-2</v>
      </c>
      <c r="K62" s="32">
        <f t="shared" si="16"/>
        <v>0.11532738095238096</v>
      </c>
      <c r="L62" s="32">
        <f t="shared" si="16"/>
        <v>0.43829219479653103</v>
      </c>
      <c r="M62" s="32">
        <f t="shared" si="16"/>
        <v>-0.10111317254174397</v>
      </c>
      <c r="N62" s="32">
        <f t="shared" si="16"/>
        <v>-0.15583075335397317</v>
      </c>
      <c r="O62" s="32">
        <f t="shared" si="16"/>
        <v>-0.13202933985330073</v>
      </c>
      <c r="P62" s="32">
        <f t="shared" si="16"/>
        <v>8.4507042253521125E-2</v>
      </c>
      <c r="Q62" s="38">
        <f t="shared" si="15"/>
        <v>0.1901081916537867</v>
      </c>
      <c r="R62" s="38">
        <f t="shared" si="15"/>
        <v>-4.6182266009852216E-2</v>
      </c>
    </row>
    <row r="63" spans="1:18" x14ac:dyDescent="0.25">
      <c r="A63" s="15" t="s">
        <v>20</v>
      </c>
      <c r="B63" s="32">
        <f t="shared" si="14"/>
        <v>6.2675397567820396E-2</v>
      </c>
      <c r="C63" s="32">
        <f t="shared" si="16"/>
        <v>9.154929577464789E-2</v>
      </c>
      <c r="D63" s="32">
        <f t="shared" si="16"/>
        <v>-2.1774193548387097E-2</v>
      </c>
      <c r="E63" s="32">
        <f t="shared" si="16"/>
        <v>-1.6488046166529267E-3</v>
      </c>
      <c r="F63" s="32">
        <f t="shared" si="16"/>
        <v>9.0834021469859624E-3</v>
      </c>
      <c r="G63" s="32">
        <f t="shared" si="16"/>
        <v>8.1833060556464818E-2</v>
      </c>
      <c r="H63" s="32">
        <f t="shared" si="16"/>
        <v>-5.9757942511346446E-2</v>
      </c>
      <c r="I63" s="32">
        <f t="shared" si="16"/>
        <v>5.229283990345937E-2</v>
      </c>
      <c r="J63" s="32">
        <f t="shared" si="16"/>
        <v>-2.5229357798165139E-2</v>
      </c>
      <c r="K63" s="32">
        <f t="shared" si="16"/>
        <v>7.8431372549019605E-4</v>
      </c>
      <c r="L63" s="32">
        <f t="shared" si="16"/>
        <v>-0.22413793103448276</v>
      </c>
      <c r="M63" s="32">
        <f t="shared" si="16"/>
        <v>0.72121212121212119</v>
      </c>
      <c r="N63" s="32">
        <f t="shared" si="16"/>
        <v>-9.154929577464789E-2</v>
      </c>
      <c r="O63" s="32">
        <f t="shared" si="16"/>
        <v>-0.15503875968992248</v>
      </c>
      <c r="P63" s="32">
        <f t="shared" si="16"/>
        <v>5.9633027522935783E-2</v>
      </c>
      <c r="Q63" s="38">
        <f t="shared" si="15"/>
        <v>0.29653882132834425</v>
      </c>
      <c r="R63" s="38">
        <f t="shared" si="15"/>
        <v>0.33714788732394368</v>
      </c>
    </row>
    <row r="64" spans="1:18" x14ac:dyDescent="0.25">
      <c r="A64" s="15" t="s">
        <v>21</v>
      </c>
      <c r="B64" s="32">
        <f t="shared" si="14"/>
        <v>-0.11950394588500564</v>
      </c>
      <c r="C64" s="32">
        <f t="shared" si="16"/>
        <v>0.22151088348271447</v>
      </c>
      <c r="D64" s="32">
        <f t="shared" si="16"/>
        <v>8.4905660377358486E-2</v>
      </c>
      <c r="E64" s="32">
        <f t="shared" si="16"/>
        <v>-0.11884057971014493</v>
      </c>
      <c r="F64" s="32">
        <f t="shared" si="16"/>
        <v>0.17214912280701755</v>
      </c>
      <c r="G64" s="32">
        <f t="shared" si="16"/>
        <v>-6.5481758652946684E-2</v>
      </c>
      <c r="H64" s="32">
        <f t="shared" si="16"/>
        <v>-5.6056056056056056E-2</v>
      </c>
      <c r="I64" s="32">
        <f t="shared" si="16"/>
        <v>6.0445387062566275E-2</v>
      </c>
      <c r="J64" s="32">
        <f t="shared" si="16"/>
        <v>0.03</v>
      </c>
      <c r="K64" s="32">
        <f t="shared" si="16"/>
        <v>-3.5922330097087375E-2</v>
      </c>
      <c r="L64" s="32">
        <f t="shared" si="16"/>
        <v>0.12789526686807653</v>
      </c>
      <c r="M64" s="32">
        <f t="shared" si="16"/>
        <v>0.23035714285714284</v>
      </c>
      <c r="N64" s="32">
        <f t="shared" si="16"/>
        <v>-6.4586357039187234E-2</v>
      </c>
      <c r="O64" s="32">
        <f t="shared" si="16"/>
        <v>-0.14740108611326611</v>
      </c>
      <c r="P64" s="32">
        <f t="shared" si="16"/>
        <v>-4.8225659690627844E-2</v>
      </c>
      <c r="Q64" s="38">
        <f t="shared" si="15"/>
        <v>0.17925591882750846</v>
      </c>
      <c r="R64" s="38">
        <f t="shared" si="15"/>
        <v>0.4212548015364917</v>
      </c>
    </row>
    <row r="65" spans="1:18" ht="13.5" thickBot="1" x14ac:dyDescent="0.3">
      <c r="A65" s="16" t="s">
        <v>22</v>
      </c>
      <c r="B65" s="42">
        <f t="shared" si="14"/>
        <v>-8.1538461538461532E-2</v>
      </c>
      <c r="C65" s="42">
        <f t="shared" si="16"/>
        <v>0.17671691792294808</v>
      </c>
      <c r="D65" s="42">
        <f t="shared" si="16"/>
        <v>-7.1174377224199285E-3</v>
      </c>
      <c r="E65" s="42">
        <f t="shared" si="16"/>
        <v>1.0752688172043012E-2</v>
      </c>
      <c r="F65" s="42">
        <f t="shared" si="16"/>
        <v>1.7730496453900711E-2</v>
      </c>
      <c r="G65" s="42">
        <f t="shared" si="16"/>
        <v>4.2508710801393727E-2</v>
      </c>
      <c r="H65" s="42">
        <f t="shared" si="16"/>
        <v>-3.1417112299465241E-2</v>
      </c>
      <c r="I65" s="42">
        <f t="shared" si="16"/>
        <v>5.6590752242926153E-2</v>
      </c>
      <c r="J65" s="42">
        <f t="shared" si="16"/>
        <v>4.5721750489875895E-3</v>
      </c>
      <c r="K65" s="42">
        <f t="shared" si="16"/>
        <v>1.4304291287386216E-2</v>
      </c>
      <c r="L65" s="42">
        <f t="shared" si="16"/>
        <v>0.10833333333333334</v>
      </c>
      <c r="M65" s="42">
        <f t="shared" si="16"/>
        <v>0.20474262579525737</v>
      </c>
      <c r="N65" s="42">
        <f t="shared" si="16"/>
        <v>-0.13730196831493038</v>
      </c>
      <c r="O65" s="42">
        <f t="shared" si="16"/>
        <v>-0.24095715080690039</v>
      </c>
      <c r="P65" s="42">
        <f t="shared" si="16"/>
        <v>-0.51466275659824046</v>
      </c>
      <c r="Q65" s="39">
        <f t="shared" si="15"/>
        <v>-0.49076923076923079</v>
      </c>
      <c r="R65" s="39">
        <f t="shared" si="15"/>
        <v>0.40117252931323283</v>
      </c>
    </row>
    <row r="66" spans="1:18" ht="13.5" thickBot="1" x14ac:dyDescent="0.3">
      <c r="A66" s="20" t="s">
        <v>23</v>
      </c>
      <c r="B66" s="36">
        <f t="shared" si="14"/>
        <v>4.1140320928644586E-2</v>
      </c>
      <c r="C66" s="36">
        <f t="shared" si="16"/>
        <v>1.8691588785046728E-2</v>
      </c>
      <c r="D66" s="36">
        <f t="shared" si="16"/>
        <v>3.1224851118622245E-2</v>
      </c>
      <c r="E66" s="36">
        <f t="shared" si="16"/>
        <v>-3.8083346339940691E-2</v>
      </c>
      <c r="F66" s="36">
        <f t="shared" si="16"/>
        <v>5.6141489534317704E-2</v>
      </c>
      <c r="G66" s="36">
        <f t="shared" si="16"/>
        <v>2.8729451528652635E-2</v>
      </c>
      <c r="H66" s="36">
        <f t="shared" si="16"/>
        <v>-5.1224611708482679E-2</v>
      </c>
      <c r="I66" s="36">
        <f t="shared" si="16"/>
        <v>7.665669762317015E-2</v>
      </c>
      <c r="J66" s="36">
        <f t="shared" si="16"/>
        <v>-1.9444444444444445E-2</v>
      </c>
      <c r="K66" s="36">
        <f t="shared" si="16"/>
        <v>2.3259281347845533E-2</v>
      </c>
      <c r="L66" s="36">
        <f t="shared" si="16"/>
        <v>0.1136529214629171</v>
      </c>
      <c r="M66" s="36">
        <f t="shared" si="16"/>
        <v>0.18919272536961926</v>
      </c>
      <c r="N66" s="36">
        <f t="shared" si="16"/>
        <v>-0.1203652767081087</v>
      </c>
      <c r="O66" s="36">
        <f t="shared" si="16"/>
        <v>-0.15347091932457785</v>
      </c>
      <c r="P66" s="36">
        <f t="shared" si="16"/>
        <v>-8.7470449172576833E-2</v>
      </c>
      <c r="Q66" s="36">
        <f t="shared" si="15"/>
        <v>5.428473881870946E-2</v>
      </c>
      <c r="R66" s="36">
        <f t="shared" si="15"/>
        <v>0.2395474667978357</v>
      </c>
    </row>
    <row r="67" spans="1:18" ht="13.5" thickBot="1" x14ac:dyDescent="0.3">
      <c r="A67" s="20" t="s">
        <v>24</v>
      </c>
      <c r="B67" s="36">
        <f t="shared" si="14"/>
        <v>2.7288428324697755E-2</v>
      </c>
      <c r="C67" s="36">
        <f t="shared" si="16"/>
        <v>-1.0759919300605245E-2</v>
      </c>
      <c r="D67" s="36">
        <f t="shared" si="16"/>
        <v>5.778382053025153E-2</v>
      </c>
      <c r="E67" s="36">
        <f t="shared" si="16"/>
        <v>-4.980719794344473E-2</v>
      </c>
      <c r="F67" s="36">
        <f t="shared" si="16"/>
        <v>7.7781535339871491E-2</v>
      </c>
      <c r="G67" s="36">
        <f t="shared" si="16"/>
        <v>-7.2168183244430495E-3</v>
      </c>
      <c r="H67" s="36">
        <f t="shared" si="16"/>
        <v>-0.10777496839443743</v>
      </c>
      <c r="I67" s="36">
        <f t="shared" si="16"/>
        <v>2.4442082890541977E-2</v>
      </c>
      <c r="J67" s="36">
        <f t="shared" si="16"/>
        <v>6.3969571230982014E-2</v>
      </c>
      <c r="K67" s="36">
        <f t="shared" si="16"/>
        <v>6.6948326291842705E-2</v>
      </c>
      <c r="L67" s="36">
        <f t="shared" si="16"/>
        <v>8.1023454157782518E-2</v>
      </c>
      <c r="M67" s="36">
        <f t="shared" si="16"/>
        <v>0.23443223443223443</v>
      </c>
      <c r="N67" s="36">
        <f t="shared" si="16"/>
        <v>-0.14813969413375941</v>
      </c>
      <c r="O67" s="36">
        <f t="shared" si="16"/>
        <v>-0.12057877813504823</v>
      </c>
      <c r="P67" s="36">
        <f t="shared" si="16"/>
        <v>9.8110907982937229E-2</v>
      </c>
      <c r="Q67" s="36">
        <f t="shared" si="15"/>
        <v>0.2449050086355786</v>
      </c>
      <c r="R67" s="36">
        <f t="shared" si="15"/>
        <v>0.43308675184936113</v>
      </c>
    </row>
    <row r="68" spans="1:18" x14ac:dyDescent="0.25">
      <c r="A68" s="21" t="s">
        <v>25</v>
      </c>
      <c r="B68" s="41">
        <f t="shared" si="14"/>
        <v>1.762977473065622E-2</v>
      </c>
      <c r="C68" s="41">
        <f t="shared" si="16"/>
        <v>3.401347449470645</v>
      </c>
      <c r="D68" s="41">
        <f t="shared" si="16"/>
        <v>-0.77104745243822437</v>
      </c>
      <c r="E68" s="41">
        <f t="shared" si="16"/>
        <v>1.0506208213944603E-2</v>
      </c>
      <c r="F68" s="41">
        <f t="shared" si="16"/>
        <v>4.5368620037807186E-2</v>
      </c>
      <c r="G68" s="41">
        <f t="shared" si="16"/>
        <v>-2.0795660036166366E-2</v>
      </c>
      <c r="H68" s="41">
        <f t="shared" si="16"/>
        <v>-0.90212373037857807</v>
      </c>
      <c r="I68" s="41">
        <f t="shared" si="16"/>
        <v>9.7452830188679247</v>
      </c>
      <c r="J68" s="41">
        <f t="shared" si="16"/>
        <v>6.0579455662862158E-2</v>
      </c>
      <c r="K68" s="41">
        <f t="shared" si="16"/>
        <v>2.2350993377483443E-2</v>
      </c>
      <c r="L68" s="41">
        <f t="shared" si="16"/>
        <v>2.9959514170040485E-2</v>
      </c>
      <c r="M68" s="41">
        <f t="shared" si="16"/>
        <v>0.25628930817610063</v>
      </c>
      <c r="N68" s="41">
        <f t="shared" si="16"/>
        <v>-6.5081351689612016E-2</v>
      </c>
      <c r="O68" s="41">
        <f t="shared" si="16"/>
        <v>-9.5716198125836677E-2</v>
      </c>
      <c r="P68" s="41">
        <f t="shared" si="16"/>
        <v>6.2176165803108807E-2</v>
      </c>
      <c r="Q68" s="37">
        <f t="shared" si="15"/>
        <v>0.40548481880509307</v>
      </c>
      <c r="R68" s="37">
        <f t="shared" si="15"/>
        <v>0.61116458132820017</v>
      </c>
    </row>
    <row r="69" spans="1:18" x14ac:dyDescent="0.25">
      <c r="A69" s="15" t="s">
        <v>26</v>
      </c>
      <c r="B69" s="32">
        <f t="shared" si="14"/>
        <v>-9.4897045658012533E-2</v>
      </c>
      <c r="C69" s="32">
        <f t="shared" si="16"/>
        <v>7.1216617210682495E-2</v>
      </c>
      <c r="D69" s="32">
        <f t="shared" si="16"/>
        <v>-5.5401662049861496E-3</v>
      </c>
      <c r="E69" s="32">
        <f t="shared" si="16"/>
        <v>-3.5283194057567316E-2</v>
      </c>
      <c r="F69" s="32">
        <f t="shared" si="16"/>
        <v>1.7324350336862367E-2</v>
      </c>
      <c r="G69" s="32">
        <f t="shared" si="16"/>
        <v>8.6092715231788075E-2</v>
      </c>
      <c r="H69" s="32">
        <f t="shared" si="16"/>
        <v>-1.7421602787456445E-2</v>
      </c>
      <c r="I69" s="32">
        <f t="shared" si="16"/>
        <v>-2.3936170212765957E-2</v>
      </c>
      <c r="J69" s="32">
        <f t="shared" si="16"/>
        <v>8.5376930063578563E-2</v>
      </c>
      <c r="K69" s="32">
        <f t="shared" si="16"/>
        <v>1.8410041841004185E-2</v>
      </c>
      <c r="L69" s="32">
        <f t="shared" si="16"/>
        <v>-3.2867707477403453E-2</v>
      </c>
      <c r="M69" s="32">
        <f t="shared" si="16"/>
        <v>0.31690739167374682</v>
      </c>
      <c r="N69" s="32">
        <f t="shared" si="16"/>
        <v>-0.13225806451612904</v>
      </c>
      <c r="O69" s="32">
        <f t="shared" si="16"/>
        <v>-0.12118959107806691</v>
      </c>
      <c r="P69" s="32">
        <f t="shared" si="16"/>
        <v>0.27580372250423013</v>
      </c>
      <c r="Q69" s="38">
        <f t="shared" si="15"/>
        <v>0.35004476275738583</v>
      </c>
      <c r="R69" s="38">
        <f t="shared" si="15"/>
        <v>1.2818991097922849</v>
      </c>
    </row>
    <row r="70" spans="1:18" ht="13.5" thickBot="1" x14ac:dyDescent="0.3">
      <c r="A70" s="30" t="s">
        <v>27</v>
      </c>
      <c r="B70" s="42">
        <f t="shared" si="14"/>
        <v>-6.8493150684931503E-2</v>
      </c>
      <c r="C70" s="42">
        <f t="shared" si="16"/>
        <v>5.3921568627450983E-2</v>
      </c>
      <c r="D70" s="42">
        <f t="shared" si="16"/>
        <v>9.3023255813953487E-2</v>
      </c>
      <c r="E70" s="42">
        <f t="shared" si="16"/>
        <v>-8.5106382978723402E-2</v>
      </c>
      <c r="F70" s="42">
        <f t="shared" si="16"/>
        <v>6.0465116279069767E-2</v>
      </c>
      <c r="G70" s="42">
        <f t="shared" si="16"/>
        <v>-6.5789473684210523E-3</v>
      </c>
      <c r="H70" s="42">
        <f t="shared" si="16"/>
        <v>2.2075055187637971E-2</v>
      </c>
      <c r="I70" s="42">
        <f t="shared" si="16"/>
        <v>3.4557235421166309E-2</v>
      </c>
      <c r="J70" s="42">
        <f t="shared" si="16"/>
        <v>2.2964509394572025E-2</v>
      </c>
      <c r="K70" s="42">
        <f t="shared" si="16"/>
        <v>2.0408163265306121E-2</v>
      </c>
      <c r="L70" s="42">
        <f t="shared" si="16"/>
        <v>0.1</v>
      </c>
      <c r="M70" s="42">
        <f t="shared" si="16"/>
        <v>0.2290909090909091</v>
      </c>
      <c r="N70" s="42">
        <f t="shared" si="16"/>
        <v>-0.23668639053254437</v>
      </c>
      <c r="O70" s="42">
        <f t="shared" si="16"/>
        <v>-5.8139534883720929E-3</v>
      </c>
      <c r="P70" s="42">
        <f t="shared" si="16"/>
        <v>0.11695906432748537</v>
      </c>
      <c r="Q70" s="39">
        <f t="shared" si="15"/>
        <v>0.30821917808219179</v>
      </c>
      <c r="R70" s="39">
        <f t="shared" si="15"/>
        <v>0.34558823529411764</v>
      </c>
    </row>
    <row r="71" spans="1:18" ht="13.5" thickBot="1" x14ac:dyDescent="0.3">
      <c r="A71" s="20" t="s">
        <v>28</v>
      </c>
      <c r="B71" s="36">
        <f t="shared" si="14"/>
        <v>-4.5807453416149072E-2</v>
      </c>
      <c r="C71" s="36">
        <f t="shared" si="16"/>
        <v>1.4759967453213996</v>
      </c>
      <c r="D71" s="36">
        <f t="shared" si="16"/>
        <v>-0.57377587906671046</v>
      </c>
      <c r="E71" s="36">
        <f t="shared" si="16"/>
        <v>-2.5828835774865073E-2</v>
      </c>
      <c r="F71" s="36">
        <f t="shared" si="16"/>
        <v>3.6406806489908981E-2</v>
      </c>
      <c r="G71" s="36">
        <f t="shared" si="16"/>
        <v>2.4818633066055747E-2</v>
      </c>
      <c r="H71" s="36">
        <f t="shared" si="16"/>
        <v>-0.36773472429210136</v>
      </c>
      <c r="I71" s="36">
        <f t="shared" si="16"/>
        <v>0.60223924572775489</v>
      </c>
      <c r="J71" s="36">
        <f t="shared" si="16"/>
        <v>6.3994115483633693E-2</v>
      </c>
      <c r="K71" s="36">
        <f t="shared" si="16"/>
        <v>2.0394054614586935E-2</v>
      </c>
      <c r="L71" s="36">
        <f t="shared" si="16"/>
        <v>1.5921409214092141E-2</v>
      </c>
      <c r="M71" s="36">
        <f t="shared" si="16"/>
        <v>0.27509169723241078</v>
      </c>
      <c r="N71" s="36">
        <f t="shared" si="16"/>
        <v>-0.12264644351464435</v>
      </c>
      <c r="O71" s="36">
        <f t="shared" si="16"/>
        <v>-9.210134128166915E-2</v>
      </c>
      <c r="P71" s="36">
        <f t="shared" si="16"/>
        <v>0.15430072225869992</v>
      </c>
      <c r="Q71" s="36">
        <f t="shared" si="15"/>
        <v>0.36490683229813664</v>
      </c>
      <c r="R71" s="36">
        <f t="shared" si="15"/>
        <v>0.84296175752644431</v>
      </c>
    </row>
    <row r="72" spans="1:18" x14ac:dyDescent="0.25">
      <c r="A72" s="21" t="s">
        <v>29</v>
      </c>
      <c r="B72" s="41">
        <f t="shared" si="14"/>
        <v>-5.9479553903345722E-2</v>
      </c>
      <c r="C72" s="41">
        <f t="shared" si="16"/>
        <v>5.4018445322793152E-2</v>
      </c>
      <c r="D72" s="41">
        <f t="shared" si="16"/>
        <v>9.1249999999999998E-2</v>
      </c>
      <c r="E72" s="41">
        <f t="shared" si="16"/>
        <v>-6.8728522336769758E-3</v>
      </c>
      <c r="F72" s="41">
        <f t="shared" si="16"/>
        <v>9.22722029988466E-3</v>
      </c>
      <c r="G72" s="41">
        <f t="shared" si="16"/>
        <v>5.4857142857142854E-2</v>
      </c>
      <c r="H72" s="41">
        <f t="shared" si="16"/>
        <v>-4.3336944745395447E-3</v>
      </c>
      <c r="I72" s="41">
        <f t="shared" si="16"/>
        <v>-2.176278563656148E-2</v>
      </c>
      <c r="J72" s="41">
        <f t="shared" si="16"/>
        <v>-1.4460511679644048E-2</v>
      </c>
      <c r="K72" s="41">
        <f t="shared" si="16"/>
        <v>3.160270880361174E-2</v>
      </c>
      <c r="L72" s="41">
        <f t="shared" si="16"/>
        <v>0.16520787746170679</v>
      </c>
      <c r="M72" s="41">
        <f t="shared" si="16"/>
        <v>0.11737089201877934</v>
      </c>
      <c r="N72" s="41">
        <f t="shared" si="16"/>
        <v>-7.2268907563025217E-2</v>
      </c>
      <c r="O72" s="41">
        <f t="shared" si="16"/>
        <v>-0.10597826086956522</v>
      </c>
      <c r="P72" s="41">
        <f t="shared" si="16"/>
        <v>0.11347517730496454</v>
      </c>
      <c r="Q72" s="37">
        <f t="shared" si="15"/>
        <v>0.36183395291201981</v>
      </c>
      <c r="R72" s="37">
        <f t="shared" si="15"/>
        <v>1.3412384716732544</v>
      </c>
    </row>
    <row r="73" spans="1:18" x14ac:dyDescent="0.25">
      <c r="A73" s="15" t="s">
        <v>30</v>
      </c>
      <c r="B73" s="32">
        <f t="shared" si="14"/>
        <v>4.2553191489361701E-2</v>
      </c>
      <c r="C73" s="32">
        <f t="shared" si="16"/>
        <v>1.4472789115646258</v>
      </c>
      <c r="D73" s="32">
        <f t="shared" si="16"/>
        <v>-0.57609451007644197</v>
      </c>
      <c r="E73" s="32">
        <f t="shared" si="16"/>
        <v>9.5081967213114751E-2</v>
      </c>
      <c r="F73" s="32">
        <f t="shared" si="16"/>
        <v>0.4880239520958084</v>
      </c>
      <c r="G73" s="32">
        <f t="shared" si="16"/>
        <v>-0.24044265593561368</v>
      </c>
      <c r="H73" s="32">
        <f t="shared" si="16"/>
        <v>-5.2980132450331126E-2</v>
      </c>
      <c r="I73" s="32">
        <f t="shared" si="16"/>
        <v>5.7342657342657345E-2</v>
      </c>
      <c r="J73" s="32">
        <f t="shared" si="16"/>
        <v>-9.2592592592592587E-3</v>
      </c>
      <c r="K73" s="32">
        <f t="shared" si="16"/>
        <v>0.17089452603471295</v>
      </c>
      <c r="L73" s="32">
        <f t="shared" si="16"/>
        <v>-2.9646522234891677E-2</v>
      </c>
      <c r="M73" s="32">
        <f t="shared" si="16"/>
        <v>0.13748531139835488</v>
      </c>
      <c r="N73" s="32">
        <f t="shared" si="16"/>
        <v>-9.6074380165289255E-2</v>
      </c>
      <c r="O73" s="32">
        <f t="shared" si="16"/>
        <v>-0.16114285714285714</v>
      </c>
      <c r="P73" s="32">
        <f t="shared" si="16"/>
        <v>4.0871934604904629E-3</v>
      </c>
      <c r="Q73" s="38">
        <f t="shared" si="15"/>
        <v>0.3067375886524823</v>
      </c>
      <c r="R73" s="38">
        <f t="shared" si="15"/>
        <v>1.6972789115646258</v>
      </c>
    </row>
    <row r="74" spans="1:18" x14ac:dyDescent="0.25">
      <c r="A74" s="22" t="s">
        <v>31</v>
      </c>
      <c r="B74" s="32">
        <f t="shared" si="14"/>
        <v>-3.3290653008962869E-2</v>
      </c>
      <c r="C74" s="32">
        <f t="shared" si="16"/>
        <v>6.0927152317880796E-2</v>
      </c>
      <c r="D74" s="32">
        <f t="shared" si="16"/>
        <v>-1.2484394506866416E-2</v>
      </c>
      <c r="E74" s="32">
        <f t="shared" si="16"/>
        <v>-2.0227560050568902E-2</v>
      </c>
      <c r="F74" s="32">
        <f t="shared" si="16"/>
        <v>6.1935483870967742E-2</v>
      </c>
      <c r="G74" s="32">
        <f t="shared" si="16"/>
        <v>7.4119076549210211E-2</v>
      </c>
      <c r="H74" s="32">
        <f t="shared" si="16"/>
        <v>-4.5248868778280547E-3</v>
      </c>
      <c r="I74" s="32">
        <f t="shared" si="16"/>
        <v>3.2954545454545452E-2</v>
      </c>
      <c r="J74" s="32">
        <f t="shared" si="16"/>
        <v>-0.10561056105610561</v>
      </c>
      <c r="K74" s="32">
        <f t="shared" si="16"/>
        <v>0.14514145141451415</v>
      </c>
      <c r="L74" s="32">
        <f t="shared" si="16"/>
        <v>-7.3039742212674549E-2</v>
      </c>
      <c r="M74" s="32">
        <f t="shared" si="16"/>
        <v>0.33835457705677868</v>
      </c>
      <c r="N74" s="32">
        <f t="shared" si="16"/>
        <v>-0.14372294372294372</v>
      </c>
      <c r="O74" s="32">
        <f t="shared" si="16"/>
        <v>-4.3478260869565216E-2</v>
      </c>
      <c r="P74" s="32">
        <f t="shared" si="16"/>
        <v>-0.17547568710359407</v>
      </c>
      <c r="Q74" s="38">
        <f t="shared" si="15"/>
        <v>-1.2804097311139564E-3</v>
      </c>
      <c r="R74" s="38">
        <f t="shared" si="15"/>
        <v>1.7086092715231789</v>
      </c>
    </row>
    <row r="75" spans="1:18" ht="13.5" thickBot="1" x14ac:dyDescent="0.3">
      <c r="A75" s="23" t="s">
        <v>32</v>
      </c>
      <c r="B75" s="42">
        <f t="shared" si="14"/>
        <v>4.954954954954955E-2</v>
      </c>
      <c r="C75" s="42">
        <f t="shared" si="16"/>
        <v>0.14592274678111589</v>
      </c>
      <c r="D75" s="42">
        <f t="shared" si="16"/>
        <v>0.1198501872659176</v>
      </c>
      <c r="E75" s="42">
        <f t="shared" si="16"/>
        <v>-0.14715719063545152</v>
      </c>
      <c r="F75" s="42">
        <f t="shared" si="16"/>
        <v>0.12941176470588237</v>
      </c>
      <c r="G75" s="42">
        <f t="shared" si="16"/>
        <v>4.5138888888888888E-2</v>
      </c>
      <c r="H75" s="42">
        <f t="shared" si="16"/>
        <v>-6.3122923588039864E-2</v>
      </c>
      <c r="I75" s="42">
        <f t="shared" si="16"/>
        <v>0.59219858156028371</v>
      </c>
      <c r="J75" s="42">
        <f t="shared" si="16"/>
        <v>-0.23830734966592429</v>
      </c>
      <c r="K75" s="42">
        <f t="shared" si="16"/>
        <v>4.6783625730994149E-2</v>
      </c>
      <c r="L75" s="42">
        <f t="shared" si="16"/>
        <v>-2.7932960893854749E-3</v>
      </c>
      <c r="M75" s="42">
        <f t="shared" si="16"/>
        <v>0.18487394957983194</v>
      </c>
      <c r="N75" s="42">
        <f t="shared" si="16"/>
        <v>-7.5650118203309691E-2</v>
      </c>
      <c r="O75" s="42">
        <f t="shared" si="16"/>
        <v>-6.9053708439897693E-2</v>
      </c>
      <c r="P75" s="42">
        <f t="shared" si="16"/>
        <v>-0.15109890109890109</v>
      </c>
      <c r="Q75" s="39">
        <f t="shared" si="15"/>
        <v>0.39189189189189189</v>
      </c>
      <c r="R75" s="39">
        <f t="shared" si="15"/>
        <v>0.66952789699570814</v>
      </c>
    </row>
    <row r="76" spans="1:18" ht="13.5" thickBot="1" x14ac:dyDescent="0.3">
      <c r="A76" s="24" t="s">
        <v>29</v>
      </c>
      <c r="B76" s="36">
        <f t="shared" si="14"/>
        <v>-1.6427969671440605E-2</v>
      </c>
      <c r="C76" s="36">
        <f t="shared" si="16"/>
        <v>0.41627408993576015</v>
      </c>
      <c r="D76" s="36">
        <f t="shared" si="16"/>
        <v>-0.22195343211369822</v>
      </c>
      <c r="E76" s="36">
        <f t="shared" si="16"/>
        <v>-3.1092110376991838E-3</v>
      </c>
      <c r="F76" s="36">
        <f t="shared" si="16"/>
        <v>0.1617933723196881</v>
      </c>
      <c r="G76" s="36">
        <f t="shared" si="16"/>
        <v>-3.9261744966442955E-2</v>
      </c>
      <c r="H76" s="36">
        <f t="shared" si="16"/>
        <v>-2.3402025847013622E-2</v>
      </c>
      <c r="I76" s="36">
        <f t="shared" si="16"/>
        <v>7.7610872675250353E-2</v>
      </c>
      <c r="J76" s="36">
        <f t="shared" si="16"/>
        <v>-7.4012612014603379E-2</v>
      </c>
      <c r="K76" s="36">
        <f t="shared" si="16"/>
        <v>0.1039426523297491</v>
      </c>
      <c r="L76" s="36">
        <f t="shared" si="16"/>
        <v>1.8181818181818181E-2</v>
      </c>
      <c r="M76" s="36">
        <f t="shared" si="16"/>
        <v>0.19132653061224489</v>
      </c>
      <c r="N76" s="36">
        <f t="shared" si="16"/>
        <v>-0.10091006423982869</v>
      </c>
      <c r="O76" s="36">
        <f t="shared" si="16"/>
        <v>-9.7648109556415605E-2</v>
      </c>
      <c r="P76" s="36">
        <f t="shared" si="16"/>
        <v>-3.4971956450016495E-2</v>
      </c>
      <c r="Q76" s="36">
        <f t="shared" si="15"/>
        <v>0.23209772535804549</v>
      </c>
      <c r="R76" s="36">
        <f t="shared" si="15"/>
        <v>1.4826552462526768</v>
      </c>
    </row>
    <row r="77" spans="1:18" ht="13.5" thickBot="1" x14ac:dyDescent="0.3">
      <c r="A77" s="24" t="s">
        <v>33</v>
      </c>
      <c r="B77" s="36">
        <f t="shared" si="14"/>
        <v>2.6623073330219522E-2</v>
      </c>
      <c r="C77" s="36">
        <f t="shared" ref="C77:P77" si="17">(D37-C37)/C37</f>
        <v>0.2697452229299363</v>
      </c>
      <c r="D77" s="36">
        <f t="shared" si="17"/>
        <v>-0.14153140563975777</v>
      </c>
      <c r="E77" s="36">
        <f t="shared" si="17"/>
        <v>-2.2830669059643559E-2</v>
      </c>
      <c r="F77" s="36">
        <f t="shared" si="17"/>
        <v>6.8127456005467282E-2</v>
      </c>
      <c r="G77" s="36">
        <f t="shared" si="17"/>
        <v>-2.0794177630263527E-3</v>
      </c>
      <c r="H77" s="36">
        <f t="shared" si="17"/>
        <v>-5.710278501302344E-2</v>
      </c>
      <c r="I77" s="36">
        <f t="shared" si="17"/>
        <v>8.1682957926051847E-2</v>
      </c>
      <c r="J77" s="36">
        <f t="shared" si="17"/>
        <v>5.6969982712556967E-3</v>
      </c>
      <c r="K77" s="36">
        <f t="shared" si="17"/>
        <v>2.9183107395397898E-2</v>
      </c>
      <c r="L77" s="36">
        <f t="shared" si="17"/>
        <v>8.7040692377771026E-2</v>
      </c>
      <c r="M77" s="36">
        <f t="shared" si="17"/>
        <v>0.21636344589167861</v>
      </c>
      <c r="N77" s="36">
        <f t="shared" si="17"/>
        <v>-0.14911147475095454</v>
      </c>
      <c r="O77" s="36">
        <f t="shared" si="17"/>
        <v>-0.1131954519383245</v>
      </c>
      <c r="P77" s="36">
        <f t="shared" si="17"/>
        <v>2.0773093897428093E-2</v>
      </c>
      <c r="Q77" s="36">
        <f t="shared" si="15"/>
        <v>0.2531527323680523</v>
      </c>
      <c r="R77" s="36">
        <f t="shared" si="15"/>
        <v>0.54690627843494088</v>
      </c>
    </row>
    <row r="78" spans="1:18" x14ac:dyDescent="0.25">
      <c r="A78" s="13" t="s">
        <v>34</v>
      </c>
      <c r="D78" s="12"/>
      <c r="P78" s="12"/>
    </row>
    <row r="79" spans="1:18" x14ac:dyDescent="0.25">
      <c r="A79" s="13" t="s">
        <v>35</v>
      </c>
      <c r="D79" s="12"/>
      <c r="P79" s="12"/>
    </row>
  </sheetData>
  <mergeCells count="2">
    <mergeCell ref="B43:Q43"/>
    <mergeCell ref="B3:R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P79"/>
  <sheetViews>
    <sheetView zoomScale="130" zoomScaleNormal="13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8" width="9.140625" style="2" customWidth="1"/>
    <col min="9" max="16384" width="9.140625" style="2"/>
  </cols>
  <sheetData>
    <row r="1" spans="1:16" ht="18.75" x14ac:dyDescent="0.25">
      <c r="A1" s="1" t="s">
        <v>88</v>
      </c>
      <c r="B1" s="4"/>
      <c r="C1" s="4"/>
      <c r="D1" s="4"/>
      <c r="K1" s="5"/>
      <c r="L1" s="4"/>
      <c r="M1" s="4"/>
      <c r="N1" s="4"/>
      <c r="O1" s="4"/>
      <c r="P1" s="4"/>
    </row>
    <row r="2" spans="1:16" ht="9.9499999999999993" customHeight="1" thickBot="1" x14ac:dyDescent="0.3">
      <c r="L2" s="6"/>
    </row>
    <row r="3" spans="1:16" ht="15.75" customHeight="1" thickBot="1" x14ac:dyDescent="0.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s="6" customFormat="1" ht="13.5" thickBot="1" x14ac:dyDescent="0.3">
      <c r="A4" s="18" t="s">
        <v>1</v>
      </c>
      <c r="B4" s="17">
        <v>2011</v>
      </c>
      <c r="C4" s="17">
        <v>2012</v>
      </c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7">
        <v>2022</v>
      </c>
      <c r="N4" s="17">
        <v>2023</v>
      </c>
      <c r="O4" s="17">
        <v>2024</v>
      </c>
      <c r="P4" s="17">
        <v>2025</v>
      </c>
    </row>
    <row r="5" spans="1:16" s="6" customFormat="1" ht="13.5" thickBot="1" x14ac:dyDescent="0.3">
      <c r="A5" s="20" t="s">
        <v>2</v>
      </c>
      <c r="B5" s="11">
        <v>4029</v>
      </c>
      <c r="C5" s="11">
        <v>3848</v>
      </c>
      <c r="D5" s="11">
        <v>3780</v>
      </c>
      <c r="E5" s="11">
        <v>3968</v>
      </c>
      <c r="F5" s="11">
        <v>4294</v>
      </c>
      <c r="G5" s="11">
        <v>4122</v>
      </c>
      <c r="H5" s="11">
        <v>3874</v>
      </c>
      <c r="I5" s="11">
        <v>3839</v>
      </c>
      <c r="J5" s="11">
        <v>3550</v>
      </c>
      <c r="K5" s="11">
        <v>3651</v>
      </c>
      <c r="L5" s="11">
        <v>3695</v>
      </c>
      <c r="M5" s="11">
        <v>3266</v>
      </c>
      <c r="N5" s="11">
        <v>3706</v>
      </c>
      <c r="O5" s="11">
        <v>3222</v>
      </c>
      <c r="P5" s="11">
        <v>3201</v>
      </c>
    </row>
    <row r="6" spans="1:16" x14ac:dyDescent="0.25">
      <c r="A6" s="15" t="s">
        <v>6</v>
      </c>
      <c r="B6" s="9">
        <v>2792</v>
      </c>
      <c r="C6" s="9">
        <v>2380</v>
      </c>
      <c r="D6" s="9">
        <v>2310</v>
      </c>
      <c r="E6" s="9">
        <v>2505</v>
      </c>
      <c r="F6" s="9">
        <v>2520</v>
      </c>
      <c r="G6" s="9">
        <v>2514</v>
      </c>
      <c r="H6" s="9">
        <v>2658</v>
      </c>
      <c r="I6" s="9">
        <v>2603</v>
      </c>
      <c r="J6" s="9">
        <v>2379</v>
      </c>
      <c r="K6" s="9">
        <v>2071</v>
      </c>
      <c r="L6" s="9">
        <v>2303</v>
      </c>
      <c r="M6" s="9">
        <v>2331</v>
      </c>
      <c r="N6" s="9">
        <v>2276</v>
      </c>
      <c r="O6" s="9">
        <v>2188</v>
      </c>
      <c r="P6" s="9">
        <v>2412</v>
      </c>
    </row>
    <row r="7" spans="1:16" x14ac:dyDescent="0.25">
      <c r="A7" s="15" t="s">
        <v>7</v>
      </c>
      <c r="B7" s="9">
        <v>483</v>
      </c>
      <c r="C7" s="9">
        <v>409</v>
      </c>
      <c r="D7" s="9">
        <v>382</v>
      </c>
      <c r="E7" s="9">
        <v>416</v>
      </c>
      <c r="F7" s="9">
        <v>395</v>
      </c>
      <c r="G7" s="9">
        <v>443</v>
      </c>
      <c r="H7" s="9">
        <v>361</v>
      </c>
      <c r="I7" s="9">
        <v>395</v>
      </c>
      <c r="J7" s="9">
        <v>367</v>
      </c>
      <c r="K7" s="9">
        <v>282</v>
      </c>
      <c r="L7" s="9">
        <v>307</v>
      </c>
      <c r="M7" s="9">
        <v>282</v>
      </c>
      <c r="N7" s="9">
        <v>338</v>
      </c>
      <c r="O7" s="9">
        <v>328</v>
      </c>
      <c r="P7" s="9">
        <v>313</v>
      </c>
    </row>
    <row r="8" spans="1:16" x14ac:dyDescent="0.25">
      <c r="A8" s="15" t="s">
        <v>8</v>
      </c>
      <c r="B8" s="9">
        <v>578</v>
      </c>
      <c r="C8" s="9">
        <v>419</v>
      </c>
      <c r="D8" s="9">
        <v>440</v>
      </c>
      <c r="E8" s="9">
        <v>413</v>
      </c>
      <c r="F8" s="9">
        <v>410</v>
      </c>
      <c r="G8" s="9">
        <v>445</v>
      </c>
      <c r="H8" s="9">
        <v>388</v>
      </c>
      <c r="I8" s="9">
        <v>386</v>
      </c>
      <c r="J8" s="9">
        <v>378</v>
      </c>
      <c r="K8" s="9">
        <v>298</v>
      </c>
      <c r="L8" s="9">
        <v>329</v>
      </c>
      <c r="M8" s="9">
        <v>301</v>
      </c>
      <c r="N8" s="9">
        <v>275</v>
      </c>
      <c r="O8" s="9">
        <v>301</v>
      </c>
      <c r="P8" s="9">
        <v>471</v>
      </c>
    </row>
    <row r="9" spans="1:16" x14ac:dyDescent="0.25">
      <c r="A9" s="15" t="s">
        <v>9</v>
      </c>
      <c r="B9" s="9">
        <v>436</v>
      </c>
      <c r="C9" s="9">
        <v>373</v>
      </c>
      <c r="D9" s="9">
        <v>313</v>
      </c>
      <c r="E9" s="9">
        <v>309</v>
      </c>
      <c r="F9" s="9">
        <v>261</v>
      </c>
      <c r="G9" s="9">
        <v>327</v>
      </c>
      <c r="H9" s="9">
        <v>300</v>
      </c>
      <c r="I9" s="9">
        <v>330</v>
      </c>
      <c r="J9" s="9">
        <v>276</v>
      </c>
      <c r="K9" s="9">
        <v>222</v>
      </c>
      <c r="L9" s="9">
        <v>184</v>
      </c>
      <c r="M9" s="9">
        <v>189</v>
      </c>
      <c r="N9" s="9">
        <v>216</v>
      </c>
      <c r="O9" s="9">
        <v>199</v>
      </c>
      <c r="P9" s="9">
        <v>177</v>
      </c>
    </row>
    <row r="10" spans="1:16" x14ac:dyDescent="0.25">
      <c r="A10" s="15" t="s">
        <v>10</v>
      </c>
      <c r="B10" s="9">
        <v>816</v>
      </c>
      <c r="C10" s="9">
        <v>657</v>
      </c>
      <c r="D10" s="9">
        <v>612</v>
      </c>
      <c r="E10" s="9">
        <v>554</v>
      </c>
      <c r="F10" s="9">
        <v>612</v>
      </c>
      <c r="G10" s="9">
        <v>501</v>
      </c>
      <c r="H10" s="9">
        <v>589</v>
      </c>
      <c r="I10" s="9">
        <v>608</v>
      </c>
      <c r="J10" s="9">
        <v>531</v>
      </c>
      <c r="K10" s="9">
        <v>493</v>
      </c>
      <c r="L10" s="9">
        <v>515</v>
      </c>
      <c r="M10" s="9">
        <v>410</v>
      </c>
      <c r="N10" s="9">
        <v>373</v>
      </c>
      <c r="O10" s="9">
        <v>390</v>
      </c>
      <c r="P10" s="9">
        <v>379</v>
      </c>
    </row>
    <row r="11" spans="1:16" ht="13.5" thickBot="1" x14ac:dyDescent="0.3">
      <c r="A11" s="15" t="s">
        <v>67</v>
      </c>
      <c r="B11" s="9">
        <v>1668</v>
      </c>
      <c r="C11" s="9">
        <v>1513</v>
      </c>
      <c r="D11" s="9">
        <v>1435</v>
      </c>
      <c r="E11" s="9">
        <v>1555</v>
      </c>
      <c r="F11" s="9">
        <v>1682</v>
      </c>
      <c r="G11" s="9">
        <v>1611</v>
      </c>
      <c r="H11" s="9">
        <v>1617</v>
      </c>
      <c r="I11" s="9">
        <v>1354</v>
      </c>
      <c r="J11" s="9">
        <v>1360</v>
      </c>
      <c r="K11" s="9">
        <v>1306</v>
      </c>
      <c r="L11" s="9">
        <v>1366</v>
      </c>
      <c r="M11" s="9">
        <v>1300</v>
      </c>
      <c r="N11" s="9">
        <v>1302</v>
      </c>
      <c r="O11" s="9">
        <v>1173</v>
      </c>
      <c r="P11" s="9">
        <v>1362</v>
      </c>
    </row>
    <row r="12" spans="1:16" ht="13.5" thickBot="1" x14ac:dyDescent="0.3">
      <c r="A12" s="20" t="s">
        <v>5</v>
      </c>
      <c r="B12" s="11">
        <f t="shared" ref="B12:O12" si="0">SUM(B6:B11)</f>
        <v>6773</v>
      </c>
      <c r="C12" s="11">
        <f t="shared" si="0"/>
        <v>5751</v>
      </c>
      <c r="D12" s="11">
        <f t="shared" si="0"/>
        <v>5492</v>
      </c>
      <c r="E12" s="11">
        <f t="shared" si="0"/>
        <v>5752</v>
      </c>
      <c r="F12" s="11">
        <f t="shared" si="0"/>
        <v>5880</v>
      </c>
      <c r="G12" s="11">
        <f t="shared" si="0"/>
        <v>5841</v>
      </c>
      <c r="H12" s="11">
        <f t="shared" si="0"/>
        <v>5913</v>
      </c>
      <c r="I12" s="11">
        <f t="shared" si="0"/>
        <v>5676</v>
      </c>
      <c r="J12" s="11">
        <f t="shared" si="0"/>
        <v>5291</v>
      </c>
      <c r="K12" s="11">
        <f t="shared" si="0"/>
        <v>4672</v>
      </c>
      <c r="L12" s="11">
        <f t="shared" si="0"/>
        <v>5004</v>
      </c>
      <c r="M12" s="11">
        <f t="shared" si="0"/>
        <v>4813</v>
      </c>
      <c r="N12" s="11">
        <f t="shared" si="0"/>
        <v>4780</v>
      </c>
      <c r="O12" s="11">
        <f t="shared" si="0"/>
        <v>4579</v>
      </c>
      <c r="P12" s="11">
        <f t="shared" ref="P12" si="1">SUM(P6:P11)</f>
        <v>5114</v>
      </c>
    </row>
    <row r="13" spans="1:16" x14ac:dyDescent="0.25">
      <c r="A13" s="15" t="s">
        <v>11</v>
      </c>
      <c r="B13" s="9">
        <v>3667</v>
      </c>
      <c r="C13" s="9">
        <v>3403</v>
      </c>
      <c r="D13" s="9">
        <v>3301</v>
      </c>
      <c r="E13" s="9">
        <v>3478</v>
      </c>
      <c r="F13" s="9">
        <v>3370</v>
      </c>
      <c r="G13" s="9">
        <v>3817</v>
      </c>
      <c r="H13" s="9">
        <v>3439</v>
      </c>
      <c r="I13" s="9">
        <v>3233</v>
      </c>
      <c r="J13" s="9">
        <v>3165</v>
      </c>
      <c r="K13" s="9">
        <v>2763</v>
      </c>
      <c r="L13" s="9">
        <v>3337</v>
      </c>
      <c r="M13" s="9">
        <v>2774</v>
      </c>
      <c r="N13" s="9">
        <v>3357</v>
      </c>
      <c r="O13" s="9">
        <v>2090</v>
      </c>
      <c r="P13" s="9">
        <v>3208</v>
      </c>
    </row>
    <row r="14" spans="1:16" ht="13.5" thickBot="1" x14ac:dyDescent="0.3">
      <c r="A14" s="16" t="s">
        <v>12</v>
      </c>
      <c r="B14" s="10">
        <v>707</v>
      </c>
      <c r="C14" s="10">
        <v>687</v>
      </c>
      <c r="D14" s="10">
        <v>674</v>
      </c>
      <c r="E14" s="10">
        <v>772</v>
      </c>
      <c r="F14" s="10">
        <v>783</v>
      </c>
      <c r="G14" s="10">
        <v>808</v>
      </c>
      <c r="H14" s="10">
        <v>924</v>
      </c>
      <c r="I14" s="10">
        <v>834</v>
      </c>
      <c r="J14" s="10">
        <v>1183</v>
      </c>
      <c r="K14" s="10">
        <v>519</v>
      </c>
      <c r="L14" s="10">
        <v>777</v>
      </c>
      <c r="M14" s="10">
        <v>706</v>
      </c>
      <c r="N14" s="10">
        <v>621</v>
      </c>
      <c r="O14" s="10">
        <v>490</v>
      </c>
      <c r="P14" s="10">
        <v>753</v>
      </c>
    </row>
    <row r="15" spans="1:16" ht="13.5" thickBot="1" x14ac:dyDescent="0.3">
      <c r="A15" s="20" t="s">
        <v>13</v>
      </c>
      <c r="B15" s="11">
        <f t="shared" ref="B15:O15" si="2">SUM(B13:B14)</f>
        <v>4374</v>
      </c>
      <c r="C15" s="11">
        <f t="shared" si="2"/>
        <v>4090</v>
      </c>
      <c r="D15" s="11">
        <f t="shared" si="2"/>
        <v>3975</v>
      </c>
      <c r="E15" s="11">
        <f t="shared" si="2"/>
        <v>4250</v>
      </c>
      <c r="F15" s="11">
        <f t="shared" si="2"/>
        <v>4153</v>
      </c>
      <c r="G15" s="11">
        <f t="shared" si="2"/>
        <v>4625</v>
      </c>
      <c r="H15" s="11">
        <f t="shared" si="2"/>
        <v>4363</v>
      </c>
      <c r="I15" s="11">
        <f t="shared" si="2"/>
        <v>4067</v>
      </c>
      <c r="J15" s="11">
        <f t="shared" si="2"/>
        <v>4348</v>
      </c>
      <c r="K15" s="11">
        <f t="shared" si="2"/>
        <v>3282</v>
      </c>
      <c r="L15" s="11">
        <f t="shared" si="2"/>
        <v>4114</v>
      </c>
      <c r="M15" s="11">
        <f t="shared" si="2"/>
        <v>3480</v>
      </c>
      <c r="N15" s="11">
        <f t="shared" si="2"/>
        <v>3978</v>
      </c>
      <c r="O15" s="11">
        <f t="shared" si="2"/>
        <v>2580</v>
      </c>
      <c r="P15" s="11">
        <f t="shared" ref="P15" si="3">SUM(P13:P14)</f>
        <v>3961</v>
      </c>
    </row>
    <row r="16" spans="1:16" x14ac:dyDescent="0.25">
      <c r="A16" s="19" t="s">
        <v>14</v>
      </c>
      <c r="B16" s="8">
        <v>2088</v>
      </c>
      <c r="C16" s="8">
        <v>1406</v>
      </c>
      <c r="D16" s="8">
        <v>1503</v>
      </c>
      <c r="E16" s="8">
        <v>1496</v>
      </c>
      <c r="F16" s="8">
        <v>1514</v>
      </c>
      <c r="G16" s="8">
        <v>1618</v>
      </c>
      <c r="H16" s="8">
        <v>1665</v>
      </c>
      <c r="I16" s="8">
        <v>1767</v>
      </c>
      <c r="J16" s="8">
        <v>1532</v>
      </c>
      <c r="K16" s="8">
        <v>1295</v>
      </c>
      <c r="L16" s="8">
        <v>1881</v>
      </c>
      <c r="M16" s="8">
        <v>1069</v>
      </c>
      <c r="N16" s="8">
        <v>1340</v>
      </c>
      <c r="O16" s="8">
        <v>1176</v>
      </c>
      <c r="P16" s="8">
        <v>1390</v>
      </c>
    </row>
    <row r="17" spans="1:16" x14ac:dyDescent="0.25">
      <c r="A17" s="15" t="s">
        <v>15</v>
      </c>
      <c r="B17" s="9">
        <v>1004</v>
      </c>
      <c r="C17" s="9">
        <v>914</v>
      </c>
      <c r="D17" s="9">
        <v>830</v>
      </c>
      <c r="E17" s="9">
        <v>968</v>
      </c>
      <c r="F17" s="9">
        <v>888</v>
      </c>
      <c r="G17" s="9">
        <v>858</v>
      </c>
      <c r="H17" s="9">
        <v>901</v>
      </c>
      <c r="I17" s="9">
        <v>966</v>
      </c>
      <c r="J17" s="9">
        <v>891</v>
      </c>
      <c r="K17" s="9">
        <v>785</v>
      </c>
      <c r="L17" s="9">
        <v>816</v>
      </c>
      <c r="M17" s="9">
        <v>743</v>
      </c>
      <c r="N17" s="9">
        <v>784</v>
      </c>
      <c r="O17" s="9">
        <v>699</v>
      </c>
      <c r="P17" s="9">
        <v>864</v>
      </c>
    </row>
    <row r="18" spans="1:16" ht="13.5" thickBot="1" x14ac:dyDescent="0.3">
      <c r="A18" s="16" t="s">
        <v>16</v>
      </c>
      <c r="B18" s="10">
        <v>473</v>
      </c>
      <c r="C18" s="10">
        <v>425</v>
      </c>
      <c r="D18" s="10">
        <v>514</v>
      </c>
      <c r="E18" s="10">
        <v>482</v>
      </c>
      <c r="F18" s="10">
        <v>449</v>
      </c>
      <c r="G18" s="10">
        <v>283</v>
      </c>
      <c r="H18" s="10">
        <v>412</v>
      </c>
      <c r="I18" s="10">
        <v>752</v>
      </c>
      <c r="J18" s="10">
        <v>660</v>
      </c>
      <c r="K18" s="10">
        <v>314</v>
      </c>
      <c r="L18" s="10">
        <v>347</v>
      </c>
      <c r="M18" s="10">
        <v>295</v>
      </c>
      <c r="N18" s="10">
        <v>325</v>
      </c>
      <c r="O18" s="10">
        <v>361</v>
      </c>
      <c r="P18" s="10">
        <v>345</v>
      </c>
    </row>
    <row r="19" spans="1:16" ht="13.5" thickBot="1" x14ac:dyDescent="0.3">
      <c r="A19" s="20" t="s">
        <v>17</v>
      </c>
      <c r="B19" s="14">
        <f>SUM(B16:B18)</f>
        <v>3565</v>
      </c>
      <c r="C19" s="14">
        <f t="shared" ref="C19:P19" si="4">SUM(C16:C18)</f>
        <v>2745</v>
      </c>
      <c r="D19" s="14">
        <f t="shared" si="4"/>
        <v>2847</v>
      </c>
      <c r="E19" s="14">
        <f t="shared" si="4"/>
        <v>2946</v>
      </c>
      <c r="F19" s="14">
        <f t="shared" si="4"/>
        <v>2851</v>
      </c>
      <c r="G19" s="14">
        <f t="shared" si="4"/>
        <v>2759</v>
      </c>
      <c r="H19" s="14">
        <f t="shared" si="4"/>
        <v>2978</v>
      </c>
      <c r="I19" s="14">
        <f t="shared" si="4"/>
        <v>3485</v>
      </c>
      <c r="J19" s="14">
        <f t="shared" si="4"/>
        <v>3083</v>
      </c>
      <c r="K19" s="14">
        <f t="shared" si="4"/>
        <v>2394</v>
      </c>
      <c r="L19" s="14">
        <f t="shared" si="4"/>
        <v>3044</v>
      </c>
      <c r="M19" s="14">
        <f t="shared" si="4"/>
        <v>2107</v>
      </c>
      <c r="N19" s="14">
        <f t="shared" si="4"/>
        <v>2449</v>
      </c>
      <c r="O19" s="14">
        <f t="shared" si="4"/>
        <v>2236</v>
      </c>
      <c r="P19" s="14">
        <f t="shared" si="4"/>
        <v>2599</v>
      </c>
    </row>
    <row r="20" spans="1:16" x14ac:dyDescent="0.25">
      <c r="A20" s="19" t="s">
        <v>18</v>
      </c>
      <c r="B20" s="8">
        <v>687</v>
      </c>
      <c r="C20" s="8">
        <v>687</v>
      </c>
      <c r="D20" s="8">
        <v>641</v>
      </c>
      <c r="E20" s="8">
        <v>639</v>
      </c>
      <c r="F20" s="8">
        <v>668</v>
      </c>
      <c r="G20" s="35">
        <v>593</v>
      </c>
      <c r="H20" s="8">
        <v>696</v>
      </c>
      <c r="I20" s="8">
        <v>627</v>
      </c>
      <c r="J20" s="8">
        <v>576</v>
      </c>
      <c r="K20" s="8">
        <v>523</v>
      </c>
      <c r="L20" s="8">
        <v>642</v>
      </c>
      <c r="M20" s="8">
        <v>487</v>
      </c>
      <c r="N20" s="8">
        <v>535</v>
      </c>
      <c r="O20" s="8">
        <v>476</v>
      </c>
      <c r="P20" s="8">
        <v>511</v>
      </c>
    </row>
    <row r="21" spans="1:16" x14ac:dyDescent="0.25">
      <c r="A21" s="15" t="s">
        <v>19</v>
      </c>
      <c r="B21" s="9">
        <v>685</v>
      </c>
      <c r="C21" s="9">
        <v>667</v>
      </c>
      <c r="D21" s="9">
        <v>613</v>
      </c>
      <c r="E21" s="9">
        <v>625</v>
      </c>
      <c r="F21" s="9">
        <v>578</v>
      </c>
      <c r="G21" s="9">
        <v>625</v>
      </c>
      <c r="H21" s="9">
        <v>599</v>
      </c>
      <c r="I21" s="9">
        <v>608</v>
      </c>
      <c r="J21" s="9">
        <v>557</v>
      </c>
      <c r="K21" s="9">
        <v>451</v>
      </c>
      <c r="L21" s="9">
        <v>578</v>
      </c>
      <c r="M21" s="9">
        <v>454</v>
      </c>
      <c r="N21" s="9">
        <v>509</v>
      </c>
      <c r="O21" s="9">
        <v>485</v>
      </c>
      <c r="P21" s="9">
        <v>474</v>
      </c>
    </row>
    <row r="22" spans="1:16" x14ac:dyDescent="0.25">
      <c r="A22" s="15" t="s">
        <v>68</v>
      </c>
      <c r="B22" s="9">
        <v>1180</v>
      </c>
      <c r="C22" s="9">
        <v>1116</v>
      </c>
      <c r="D22" s="9">
        <v>1117</v>
      </c>
      <c r="E22" s="9">
        <v>1109</v>
      </c>
      <c r="F22" s="9">
        <v>977</v>
      </c>
      <c r="G22" s="9">
        <v>1083</v>
      </c>
      <c r="H22" s="9">
        <v>1050</v>
      </c>
      <c r="I22" s="9">
        <v>953</v>
      </c>
      <c r="J22" s="9">
        <v>940</v>
      </c>
      <c r="K22" s="9">
        <v>1166</v>
      </c>
      <c r="L22" s="9">
        <v>907</v>
      </c>
      <c r="M22" s="9">
        <v>751</v>
      </c>
      <c r="N22" s="9">
        <v>726</v>
      </c>
      <c r="O22" s="9">
        <v>797</v>
      </c>
      <c r="P22" s="9">
        <v>897</v>
      </c>
    </row>
    <row r="23" spans="1:16" x14ac:dyDescent="0.25">
      <c r="A23" s="15" t="s">
        <v>20</v>
      </c>
      <c r="B23" s="9">
        <v>1408</v>
      </c>
      <c r="C23" s="9">
        <v>1325</v>
      </c>
      <c r="D23" s="9">
        <v>1273</v>
      </c>
      <c r="E23" s="9">
        <v>1285</v>
      </c>
      <c r="F23" s="9">
        <v>1375</v>
      </c>
      <c r="G23" s="9">
        <v>1238</v>
      </c>
      <c r="H23" s="9">
        <v>1430</v>
      </c>
      <c r="I23" s="9">
        <v>1331</v>
      </c>
      <c r="J23" s="9">
        <v>1123</v>
      </c>
      <c r="K23" s="9">
        <v>699</v>
      </c>
      <c r="L23" s="9">
        <v>1114</v>
      </c>
      <c r="M23" s="9">
        <v>983</v>
      </c>
      <c r="N23" s="9">
        <v>928</v>
      </c>
      <c r="O23" s="9">
        <v>982</v>
      </c>
      <c r="P23" s="9">
        <v>1076</v>
      </c>
    </row>
    <row r="24" spans="1:16" x14ac:dyDescent="0.25">
      <c r="A24" s="15" t="s">
        <v>21</v>
      </c>
      <c r="B24" s="9">
        <v>1127</v>
      </c>
      <c r="C24" s="9">
        <v>1009</v>
      </c>
      <c r="D24" s="9">
        <v>1011</v>
      </c>
      <c r="E24" s="9">
        <v>1140</v>
      </c>
      <c r="F24" s="9">
        <v>1040</v>
      </c>
      <c r="G24" s="9">
        <v>926</v>
      </c>
      <c r="H24" s="9">
        <v>1006</v>
      </c>
      <c r="I24" s="9">
        <v>1001</v>
      </c>
      <c r="J24" s="9">
        <v>890</v>
      </c>
      <c r="K24" s="9">
        <v>679</v>
      </c>
      <c r="L24" s="9">
        <v>794</v>
      </c>
      <c r="M24" s="9">
        <v>692</v>
      </c>
      <c r="N24" s="9">
        <v>782</v>
      </c>
      <c r="O24" s="9">
        <v>738</v>
      </c>
      <c r="P24" s="9">
        <v>733</v>
      </c>
    </row>
    <row r="25" spans="1:16" ht="13.5" thickBot="1" x14ac:dyDescent="0.3">
      <c r="A25" s="16" t="s">
        <v>22</v>
      </c>
      <c r="B25" s="10">
        <v>1840</v>
      </c>
      <c r="C25" s="10">
        <v>1819</v>
      </c>
      <c r="D25" s="10">
        <v>1852</v>
      </c>
      <c r="E25" s="10">
        <v>1844</v>
      </c>
      <c r="F25" s="10">
        <v>1798</v>
      </c>
      <c r="G25" s="10">
        <v>1754</v>
      </c>
      <c r="H25" s="10">
        <v>1830</v>
      </c>
      <c r="I25" s="10">
        <v>1605</v>
      </c>
      <c r="J25" s="10">
        <v>1570</v>
      </c>
      <c r="K25" s="10">
        <v>1328</v>
      </c>
      <c r="L25" s="10">
        <v>1439</v>
      </c>
      <c r="M25" s="10">
        <v>1327</v>
      </c>
      <c r="N25" s="10">
        <v>1275</v>
      </c>
      <c r="O25" s="10">
        <v>610</v>
      </c>
      <c r="P25" s="10">
        <v>1454</v>
      </c>
    </row>
    <row r="26" spans="1:16" ht="13.5" thickBot="1" x14ac:dyDescent="0.3">
      <c r="A26" s="20" t="s">
        <v>23</v>
      </c>
      <c r="B26" s="11">
        <f t="shared" ref="B26:O26" si="5">SUM(B20:B25)</f>
        <v>6927</v>
      </c>
      <c r="C26" s="11">
        <f t="shared" si="5"/>
        <v>6623</v>
      </c>
      <c r="D26" s="11">
        <f t="shared" si="5"/>
        <v>6507</v>
      </c>
      <c r="E26" s="11">
        <f t="shared" si="5"/>
        <v>6642</v>
      </c>
      <c r="F26" s="11">
        <f t="shared" si="5"/>
        <v>6436</v>
      </c>
      <c r="G26" s="11">
        <f t="shared" si="5"/>
        <v>6219</v>
      </c>
      <c r="H26" s="11">
        <f t="shared" si="5"/>
        <v>6611</v>
      </c>
      <c r="I26" s="11">
        <f t="shared" si="5"/>
        <v>6125</v>
      </c>
      <c r="J26" s="11">
        <f t="shared" si="5"/>
        <v>5656</v>
      </c>
      <c r="K26" s="11">
        <f t="shared" si="5"/>
        <v>4846</v>
      </c>
      <c r="L26" s="11">
        <f t="shared" si="5"/>
        <v>5474</v>
      </c>
      <c r="M26" s="11">
        <f t="shared" si="5"/>
        <v>4694</v>
      </c>
      <c r="N26" s="11">
        <f t="shared" si="5"/>
        <v>4755</v>
      </c>
      <c r="O26" s="11">
        <f t="shared" si="5"/>
        <v>4088</v>
      </c>
      <c r="P26" s="11">
        <f t="shared" ref="P26" si="6">SUM(P20:P25)</f>
        <v>5145</v>
      </c>
    </row>
    <row r="27" spans="1:16" ht="13.5" thickBot="1" x14ac:dyDescent="0.3">
      <c r="A27" s="20" t="s">
        <v>24</v>
      </c>
      <c r="B27" s="11">
        <v>4134</v>
      </c>
      <c r="C27" s="11">
        <v>3714</v>
      </c>
      <c r="D27" s="11">
        <v>3692</v>
      </c>
      <c r="E27" s="11">
        <v>3820</v>
      </c>
      <c r="F27" s="11">
        <v>3592</v>
      </c>
      <c r="G27" s="11">
        <v>3336</v>
      </c>
      <c r="H27" s="11">
        <v>3375</v>
      </c>
      <c r="I27" s="11">
        <v>3502</v>
      </c>
      <c r="J27" s="11">
        <v>3155</v>
      </c>
      <c r="K27" s="11">
        <v>2699</v>
      </c>
      <c r="L27" s="11">
        <v>3204</v>
      </c>
      <c r="M27" s="11">
        <v>2975</v>
      </c>
      <c r="N27" s="11">
        <v>2857</v>
      </c>
      <c r="O27" s="11">
        <v>2549</v>
      </c>
      <c r="P27" s="11">
        <v>3154</v>
      </c>
    </row>
    <row r="28" spans="1:16" x14ac:dyDescent="0.25">
      <c r="A28" s="19" t="s">
        <v>25</v>
      </c>
      <c r="B28" s="8">
        <v>1952</v>
      </c>
      <c r="C28" s="8">
        <v>2067</v>
      </c>
      <c r="D28" s="8">
        <v>1940</v>
      </c>
      <c r="E28" s="8">
        <v>1968</v>
      </c>
      <c r="F28" s="8">
        <v>1974</v>
      </c>
      <c r="G28" s="8">
        <v>128</v>
      </c>
      <c r="H28" s="8">
        <v>1931</v>
      </c>
      <c r="I28" s="8">
        <v>2002</v>
      </c>
      <c r="J28" s="8">
        <v>1750</v>
      </c>
      <c r="K28" s="8">
        <v>1635</v>
      </c>
      <c r="L28" s="8">
        <v>1800</v>
      </c>
      <c r="M28" s="8">
        <v>1427</v>
      </c>
      <c r="N28" s="8">
        <v>1689</v>
      </c>
      <c r="O28" s="8">
        <v>1455</v>
      </c>
      <c r="P28" s="8">
        <v>1864</v>
      </c>
    </row>
    <row r="29" spans="1:16" x14ac:dyDescent="0.25">
      <c r="A29" s="15" t="s">
        <v>26</v>
      </c>
      <c r="B29" s="9">
        <v>2409</v>
      </c>
      <c r="C29" s="9">
        <v>2329</v>
      </c>
      <c r="D29" s="9">
        <v>2313</v>
      </c>
      <c r="E29" s="9">
        <v>2419</v>
      </c>
      <c r="F29" s="9">
        <v>2396</v>
      </c>
      <c r="G29" s="9">
        <v>2329</v>
      </c>
      <c r="H29" s="9">
        <v>2308</v>
      </c>
      <c r="I29" s="9">
        <v>2236</v>
      </c>
      <c r="J29" s="9">
        <v>2030</v>
      </c>
      <c r="K29" s="9">
        <v>1846</v>
      </c>
      <c r="L29" s="9">
        <v>2212</v>
      </c>
      <c r="M29" s="9">
        <v>1983</v>
      </c>
      <c r="N29" s="9">
        <v>1934</v>
      </c>
      <c r="O29" s="9">
        <v>1413</v>
      </c>
      <c r="P29" s="9">
        <v>2268</v>
      </c>
    </row>
    <row r="30" spans="1:16" ht="13.5" thickBot="1" x14ac:dyDescent="0.3">
      <c r="A30" s="16" t="s">
        <v>27</v>
      </c>
      <c r="B30" s="10">
        <v>463</v>
      </c>
      <c r="C30" s="10">
        <v>405</v>
      </c>
      <c r="D30" s="10">
        <v>422</v>
      </c>
      <c r="E30" s="10">
        <v>431</v>
      </c>
      <c r="F30" s="10">
        <v>444</v>
      </c>
      <c r="G30" s="10">
        <v>421</v>
      </c>
      <c r="H30" s="10">
        <v>423</v>
      </c>
      <c r="I30" s="10">
        <v>416</v>
      </c>
      <c r="J30" s="10">
        <v>432</v>
      </c>
      <c r="K30" s="10">
        <v>377</v>
      </c>
      <c r="L30" s="10">
        <v>360</v>
      </c>
      <c r="M30" s="10">
        <v>339</v>
      </c>
      <c r="N30" s="10">
        <v>321</v>
      </c>
      <c r="O30" s="10">
        <v>371</v>
      </c>
      <c r="P30" s="10">
        <v>350</v>
      </c>
    </row>
    <row r="31" spans="1:16" ht="13.5" thickBot="1" x14ac:dyDescent="0.3">
      <c r="A31" s="20" t="s">
        <v>28</v>
      </c>
      <c r="B31" s="11">
        <f t="shared" ref="B31:O31" si="7">SUM(B28:B30)</f>
        <v>4824</v>
      </c>
      <c r="C31" s="11">
        <f t="shared" si="7"/>
        <v>4801</v>
      </c>
      <c r="D31" s="11">
        <f t="shared" si="7"/>
        <v>4675</v>
      </c>
      <c r="E31" s="11">
        <f t="shared" si="7"/>
        <v>4818</v>
      </c>
      <c r="F31" s="11">
        <f t="shared" si="7"/>
        <v>4814</v>
      </c>
      <c r="G31" s="11">
        <f t="shared" si="7"/>
        <v>2878</v>
      </c>
      <c r="H31" s="11">
        <f t="shared" si="7"/>
        <v>4662</v>
      </c>
      <c r="I31" s="11">
        <f t="shared" si="7"/>
        <v>4654</v>
      </c>
      <c r="J31" s="11">
        <f t="shared" si="7"/>
        <v>4212</v>
      </c>
      <c r="K31" s="11">
        <f t="shared" si="7"/>
        <v>3858</v>
      </c>
      <c r="L31" s="11">
        <f t="shared" si="7"/>
        <v>4372</v>
      </c>
      <c r="M31" s="11">
        <f t="shared" si="7"/>
        <v>3749</v>
      </c>
      <c r="N31" s="11">
        <f t="shared" si="7"/>
        <v>3944</v>
      </c>
      <c r="O31" s="11">
        <f t="shared" si="7"/>
        <v>3239</v>
      </c>
      <c r="P31" s="11">
        <f t="shared" ref="P31" si="8">SUM(P28:P30)</f>
        <v>4482</v>
      </c>
    </row>
    <row r="32" spans="1:16" x14ac:dyDescent="0.25">
      <c r="A32" s="21" t="s">
        <v>29</v>
      </c>
      <c r="B32" s="26">
        <v>1851</v>
      </c>
      <c r="C32" s="26">
        <v>1775</v>
      </c>
      <c r="D32" s="26">
        <v>1770</v>
      </c>
      <c r="E32" s="26">
        <v>1883</v>
      </c>
      <c r="F32" s="26">
        <v>1851</v>
      </c>
      <c r="G32" s="26">
        <v>1755</v>
      </c>
      <c r="H32" s="26">
        <v>1787</v>
      </c>
      <c r="I32" s="26">
        <v>1832</v>
      </c>
      <c r="J32" s="26">
        <v>1704</v>
      </c>
      <c r="K32" s="26">
        <v>1514</v>
      </c>
      <c r="L32" s="26">
        <v>1575</v>
      </c>
      <c r="M32" s="26">
        <v>1646</v>
      </c>
      <c r="N32" s="26">
        <v>1456</v>
      </c>
      <c r="O32" s="26">
        <v>1160</v>
      </c>
      <c r="P32" s="26">
        <v>1778</v>
      </c>
    </row>
    <row r="33" spans="1:16" x14ac:dyDescent="0.25">
      <c r="A33" s="15" t="s">
        <v>30</v>
      </c>
      <c r="B33" s="27">
        <v>1490</v>
      </c>
      <c r="C33" s="27">
        <v>1272</v>
      </c>
      <c r="D33" s="27">
        <v>1266</v>
      </c>
      <c r="E33" s="27">
        <v>1192</v>
      </c>
      <c r="F33" s="27">
        <v>1157</v>
      </c>
      <c r="G33" s="27">
        <v>1284</v>
      </c>
      <c r="H33" s="27">
        <v>1741</v>
      </c>
      <c r="I33" s="27">
        <v>1159</v>
      </c>
      <c r="J33" s="27">
        <v>1124</v>
      </c>
      <c r="K33" s="27">
        <v>1025</v>
      </c>
      <c r="L33" s="27">
        <v>1198</v>
      </c>
      <c r="M33" s="27">
        <v>1142</v>
      </c>
      <c r="N33" s="27">
        <v>980</v>
      </c>
      <c r="O33" s="27">
        <v>738</v>
      </c>
      <c r="P33" s="27">
        <v>1298</v>
      </c>
    </row>
    <row r="34" spans="1:16" x14ac:dyDescent="0.25">
      <c r="A34" s="22" t="s">
        <v>31</v>
      </c>
      <c r="B34" s="28">
        <v>1773</v>
      </c>
      <c r="C34" s="28">
        <v>1627</v>
      </c>
      <c r="D34" s="28">
        <v>1591</v>
      </c>
      <c r="E34" s="28">
        <v>1519</v>
      </c>
      <c r="F34" s="28">
        <v>1618</v>
      </c>
      <c r="G34" s="28">
        <v>1571</v>
      </c>
      <c r="H34" s="28">
        <v>1565</v>
      </c>
      <c r="I34" s="28">
        <v>1518</v>
      </c>
      <c r="J34" s="28">
        <v>1478</v>
      </c>
      <c r="K34" s="28">
        <v>1198</v>
      </c>
      <c r="L34" s="28">
        <v>1601</v>
      </c>
      <c r="M34" s="28">
        <v>1474</v>
      </c>
      <c r="N34" s="28">
        <v>1342</v>
      </c>
      <c r="O34" s="28">
        <v>848</v>
      </c>
      <c r="P34" s="28">
        <v>1698</v>
      </c>
    </row>
    <row r="35" spans="1:16" ht="13.5" thickBot="1" x14ac:dyDescent="0.3">
      <c r="A35" s="23" t="s">
        <v>32</v>
      </c>
      <c r="B35" s="29">
        <v>492</v>
      </c>
      <c r="C35" s="29">
        <v>502</v>
      </c>
      <c r="D35" s="29">
        <v>452</v>
      </c>
      <c r="E35" s="29">
        <v>536</v>
      </c>
      <c r="F35" s="29">
        <v>453</v>
      </c>
      <c r="G35" s="29">
        <v>466</v>
      </c>
      <c r="H35" s="29">
        <v>91</v>
      </c>
      <c r="I35" s="29">
        <v>430</v>
      </c>
      <c r="J35" s="29">
        <v>475</v>
      </c>
      <c r="K35" s="29">
        <v>354</v>
      </c>
      <c r="L35" s="29">
        <v>380</v>
      </c>
      <c r="M35" s="29">
        <v>424</v>
      </c>
      <c r="N35" s="29">
        <v>306</v>
      </c>
      <c r="O35" s="29">
        <v>389</v>
      </c>
      <c r="P35" s="29">
        <v>422</v>
      </c>
    </row>
    <row r="36" spans="1:16" ht="13.5" thickBot="1" x14ac:dyDescent="0.3">
      <c r="A36" s="24" t="s">
        <v>29</v>
      </c>
      <c r="B36" s="25">
        <f t="shared" ref="B36:O36" si="9">SUM(B32:B35)</f>
        <v>5606</v>
      </c>
      <c r="C36" s="25">
        <f t="shared" si="9"/>
        <v>5176</v>
      </c>
      <c r="D36" s="25">
        <f t="shared" si="9"/>
        <v>5079</v>
      </c>
      <c r="E36" s="25">
        <f t="shared" si="9"/>
        <v>5130</v>
      </c>
      <c r="F36" s="25">
        <f t="shared" si="9"/>
        <v>5079</v>
      </c>
      <c r="G36" s="25">
        <f t="shared" si="9"/>
        <v>5076</v>
      </c>
      <c r="H36" s="25">
        <f t="shared" si="9"/>
        <v>5184</v>
      </c>
      <c r="I36" s="25">
        <f t="shared" si="9"/>
        <v>4939</v>
      </c>
      <c r="J36" s="25">
        <f t="shared" si="9"/>
        <v>4781</v>
      </c>
      <c r="K36" s="25">
        <f t="shared" si="9"/>
        <v>4091</v>
      </c>
      <c r="L36" s="25">
        <f t="shared" si="9"/>
        <v>4754</v>
      </c>
      <c r="M36" s="25">
        <f t="shared" si="9"/>
        <v>4686</v>
      </c>
      <c r="N36" s="25">
        <f t="shared" si="9"/>
        <v>4084</v>
      </c>
      <c r="O36" s="25">
        <f t="shared" si="9"/>
        <v>3135</v>
      </c>
      <c r="P36" s="25">
        <f t="shared" ref="P36" si="10">SUM(P32:P35)</f>
        <v>5196</v>
      </c>
    </row>
    <row r="37" spans="1:16" ht="13.5" thickBot="1" x14ac:dyDescent="0.3">
      <c r="A37" s="24" t="s">
        <v>33</v>
      </c>
      <c r="B37" s="25">
        <f t="shared" ref="B37:O37" si="11">B5+B12+B15+B19+B26+B27+B31+B36</f>
        <v>40232</v>
      </c>
      <c r="C37" s="25">
        <f t="shared" si="11"/>
        <v>36748</v>
      </c>
      <c r="D37" s="25">
        <f t="shared" si="11"/>
        <v>36047</v>
      </c>
      <c r="E37" s="25">
        <f t="shared" si="11"/>
        <v>37326</v>
      </c>
      <c r="F37" s="25">
        <f t="shared" si="11"/>
        <v>37099</v>
      </c>
      <c r="G37" s="25">
        <f t="shared" si="11"/>
        <v>34856</v>
      </c>
      <c r="H37" s="25">
        <f t="shared" si="11"/>
        <v>36960</v>
      </c>
      <c r="I37" s="25">
        <f t="shared" si="11"/>
        <v>36287</v>
      </c>
      <c r="J37" s="25">
        <f t="shared" si="11"/>
        <v>34076</v>
      </c>
      <c r="K37" s="25">
        <f t="shared" si="11"/>
        <v>29493</v>
      </c>
      <c r="L37" s="25">
        <f t="shared" si="11"/>
        <v>33661</v>
      </c>
      <c r="M37" s="25">
        <f t="shared" si="11"/>
        <v>29770</v>
      </c>
      <c r="N37" s="25">
        <f t="shared" si="11"/>
        <v>30553</v>
      </c>
      <c r="O37" s="25">
        <f t="shared" si="11"/>
        <v>25628</v>
      </c>
      <c r="P37" s="25">
        <f t="shared" ref="P37" si="12">P5+P12+P15+P19+P26+P27+P31+P36</f>
        <v>32852</v>
      </c>
    </row>
    <row r="38" spans="1:16" x14ac:dyDescent="0.25">
      <c r="A38" s="13" t="s">
        <v>34</v>
      </c>
      <c r="B38" s="12"/>
      <c r="N38" s="12"/>
    </row>
    <row r="39" spans="1:16" x14ac:dyDescent="0.25">
      <c r="A39" s="13" t="s">
        <v>35</v>
      </c>
      <c r="B39" s="12"/>
      <c r="N39" s="12"/>
    </row>
    <row r="41" spans="1:16" ht="18.75" x14ac:dyDescent="0.25">
      <c r="A41" s="1" t="s">
        <v>70</v>
      </c>
      <c r="B41" s="4"/>
      <c r="C41" s="4"/>
      <c r="D41" s="4"/>
      <c r="K41" s="5"/>
      <c r="L41" s="4"/>
      <c r="M41" s="4"/>
      <c r="N41" s="4"/>
      <c r="O41" s="4"/>
      <c r="P41" s="4"/>
    </row>
    <row r="42" spans="1:16" ht="13.5" thickBot="1" x14ac:dyDescent="0.3">
      <c r="L42" s="6"/>
    </row>
    <row r="43" spans="1:16" ht="13.5" thickBot="1" x14ac:dyDescent="0.3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6" ht="13.5" thickBot="1" x14ac:dyDescent="0.3">
      <c r="A44" s="18" t="s">
        <v>1</v>
      </c>
      <c r="B44" s="17" t="s">
        <v>53</v>
      </c>
      <c r="C44" s="17" t="s">
        <v>54</v>
      </c>
      <c r="D44" s="17" t="s">
        <v>55</v>
      </c>
      <c r="E44" s="17" t="s">
        <v>56</v>
      </c>
      <c r="F44" s="17" t="s">
        <v>57</v>
      </c>
      <c r="G44" s="17" t="s">
        <v>58</v>
      </c>
      <c r="H44" s="17" t="s">
        <v>59</v>
      </c>
      <c r="I44" s="17" t="s">
        <v>60</v>
      </c>
      <c r="J44" s="17" t="s">
        <v>61</v>
      </c>
      <c r="K44" s="17" t="s">
        <v>62</v>
      </c>
      <c r="L44" s="17" t="s">
        <v>63</v>
      </c>
      <c r="M44" s="17" t="s">
        <v>64</v>
      </c>
      <c r="N44" s="17" t="s">
        <v>65</v>
      </c>
      <c r="O44" s="17" t="s">
        <v>66</v>
      </c>
      <c r="P44" s="17" t="s">
        <v>66</v>
      </c>
    </row>
    <row r="45" spans="1:16" ht="13.5" thickBot="1" x14ac:dyDescent="0.3">
      <c r="A45" s="20" t="s">
        <v>2</v>
      </c>
      <c r="B45" s="36">
        <f t="shared" ref="B45:N45" si="13">(C5-B5)/B5</f>
        <v>-4.4924298833457436E-2</v>
      </c>
      <c r="C45" s="36">
        <f t="shared" si="13"/>
        <v>-1.7671517671517672E-2</v>
      </c>
      <c r="D45" s="36">
        <f t="shared" si="13"/>
        <v>4.9735449735449737E-2</v>
      </c>
      <c r="E45" s="36">
        <f t="shared" si="13"/>
        <v>8.2157258064516125E-2</v>
      </c>
      <c r="F45" s="36">
        <f t="shared" si="13"/>
        <v>-4.0055891942244994E-2</v>
      </c>
      <c r="G45" s="36">
        <f t="shared" si="13"/>
        <v>-6.0164968461911696E-2</v>
      </c>
      <c r="H45" s="36">
        <f t="shared" si="13"/>
        <v>-9.0345895715023238E-3</v>
      </c>
      <c r="I45" s="36">
        <f t="shared" si="13"/>
        <v>-7.5280020838760092E-2</v>
      </c>
      <c r="J45" s="36">
        <f t="shared" si="13"/>
        <v>2.8450704225352112E-2</v>
      </c>
      <c r="K45" s="36">
        <f t="shared" si="13"/>
        <v>1.2051492741714598E-2</v>
      </c>
      <c r="L45" s="36">
        <f t="shared" si="13"/>
        <v>-0.11610284167794317</v>
      </c>
      <c r="M45" s="36">
        <f t="shared" si="13"/>
        <v>0.13472137170851195</v>
      </c>
      <c r="N45" s="36">
        <f t="shared" si="13"/>
        <v>-0.1305990286022666</v>
      </c>
      <c r="O45" s="37" t="e">
        <f>(O5-#REF!)/#REF!</f>
        <v>#REF!</v>
      </c>
      <c r="P45" s="37" t="e">
        <f>(P5-#REF!)/#REF!</f>
        <v>#REF!</v>
      </c>
    </row>
    <row r="46" spans="1:16" x14ac:dyDescent="0.25">
      <c r="A46" s="15" t="s">
        <v>6</v>
      </c>
      <c r="B46" s="41">
        <f t="shared" ref="B46:N60" si="14">(C6-B6)/B6</f>
        <v>-0.14756446991404013</v>
      </c>
      <c r="C46" s="41">
        <f t="shared" si="14"/>
        <v>-2.9411764705882353E-2</v>
      </c>
      <c r="D46" s="41">
        <f t="shared" si="14"/>
        <v>8.4415584415584416E-2</v>
      </c>
      <c r="E46" s="41">
        <f t="shared" si="14"/>
        <v>5.9880239520958087E-3</v>
      </c>
      <c r="F46" s="41">
        <f t="shared" si="14"/>
        <v>-2.3809523809523812E-3</v>
      </c>
      <c r="G46" s="41">
        <f t="shared" si="14"/>
        <v>5.7279236276849645E-2</v>
      </c>
      <c r="H46" s="41">
        <f t="shared" si="14"/>
        <v>-2.0692249811888639E-2</v>
      </c>
      <c r="I46" s="41">
        <f t="shared" si="14"/>
        <v>-8.6054552439492893E-2</v>
      </c>
      <c r="J46" s="41">
        <f t="shared" si="14"/>
        <v>-0.1294661622530475</v>
      </c>
      <c r="K46" s="41">
        <f t="shared" si="14"/>
        <v>0.11202317720907774</v>
      </c>
      <c r="L46" s="41">
        <f t="shared" si="14"/>
        <v>1.2158054711246201E-2</v>
      </c>
      <c r="M46" s="41">
        <f t="shared" si="14"/>
        <v>-2.3595023595023596E-2</v>
      </c>
      <c r="N46" s="41">
        <f t="shared" si="14"/>
        <v>-3.8664323374340948E-2</v>
      </c>
      <c r="O46" s="38" t="e">
        <f>(O6-#REF!)/#REF!</f>
        <v>#REF!</v>
      </c>
      <c r="P46" s="38" t="e">
        <f>(P6-#REF!)/#REF!</f>
        <v>#REF!</v>
      </c>
    </row>
    <row r="47" spans="1:16" x14ac:dyDescent="0.25">
      <c r="A47" s="15" t="s">
        <v>7</v>
      </c>
      <c r="B47" s="32">
        <f t="shared" si="14"/>
        <v>-0.15320910973084886</v>
      </c>
      <c r="C47" s="32">
        <f t="shared" si="14"/>
        <v>-6.6014669926650366E-2</v>
      </c>
      <c r="D47" s="32">
        <f t="shared" si="14"/>
        <v>8.9005235602094238E-2</v>
      </c>
      <c r="E47" s="32">
        <f t="shared" si="14"/>
        <v>-5.0480769230769232E-2</v>
      </c>
      <c r="F47" s="32">
        <f t="shared" si="14"/>
        <v>0.12151898734177215</v>
      </c>
      <c r="G47" s="32">
        <f t="shared" si="14"/>
        <v>-0.18510158013544017</v>
      </c>
      <c r="H47" s="32">
        <f t="shared" si="14"/>
        <v>9.4182825484764546E-2</v>
      </c>
      <c r="I47" s="32">
        <f t="shared" si="14"/>
        <v>-7.0886075949367092E-2</v>
      </c>
      <c r="J47" s="32">
        <f t="shared" si="14"/>
        <v>-0.23160762942779292</v>
      </c>
      <c r="K47" s="32">
        <f t="shared" si="14"/>
        <v>8.8652482269503549E-2</v>
      </c>
      <c r="L47" s="32">
        <f t="shared" si="14"/>
        <v>-8.143322475570032E-2</v>
      </c>
      <c r="M47" s="32">
        <f t="shared" si="14"/>
        <v>0.19858156028368795</v>
      </c>
      <c r="N47" s="32">
        <f t="shared" si="14"/>
        <v>-2.9585798816568046E-2</v>
      </c>
      <c r="O47" s="38" t="e">
        <f>(O7-#REF!)/#REF!</f>
        <v>#REF!</v>
      </c>
      <c r="P47" s="38" t="e">
        <f>(P7-#REF!)/#REF!</f>
        <v>#REF!</v>
      </c>
    </row>
    <row r="48" spans="1:16" x14ac:dyDescent="0.25">
      <c r="A48" s="15" t="s">
        <v>8</v>
      </c>
      <c r="B48" s="32">
        <f t="shared" si="14"/>
        <v>-0.27508650519031141</v>
      </c>
      <c r="C48" s="32">
        <f t="shared" si="14"/>
        <v>5.0119331742243436E-2</v>
      </c>
      <c r="D48" s="32">
        <f t="shared" si="14"/>
        <v>-6.1363636363636363E-2</v>
      </c>
      <c r="E48" s="32">
        <f t="shared" si="14"/>
        <v>-7.2639225181598066E-3</v>
      </c>
      <c r="F48" s="32">
        <f t="shared" si="14"/>
        <v>8.5365853658536592E-2</v>
      </c>
      <c r="G48" s="32">
        <f t="shared" si="14"/>
        <v>-0.12808988764044943</v>
      </c>
      <c r="H48" s="32">
        <f t="shared" si="14"/>
        <v>-5.1546391752577319E-3</v>
      </c>
      <c r="I48" s="32">
        <f t="shared" si="14"/>
        <v>-2.072538860103627E-2</v>
      </c>
      <c r="J48" s="32">
        <f t="shared" si="14"/>
        <v>-0.21164021164021163</v>
      </c>
      <c r="K48" s="32">
        <f t="shared" si="14"/>
        <v>0.1040268456375839</v>
      </c>
      <c r="L48" s="32">
        <f t="shared" si="14"/>
        <v>-8.5106382978723402E-2</v>
      </c>
      <c r="M48" s="32">
        <f t="shared" si="14"/>
        <v>-8.6378737541528236E-2</v>
      </c>
      <c r="N48" s="32">
        <f t="shared" si="14"/>
        <v>9.4545454545454544E-2</v>
      </c>
      <c r="O48" s="38" t="e">
        <f>(O8-#REF!)/#REF!</f>
        <v>#REF!</v>
      </c>
      <c r="P48" s="38" t="e">
        <f>(P8-#REF!)/#REF!</f>
        <v>#REF!</v>
      </c>
    </row>
    <row r="49" spans="1:16" x14ac:dyDescent="0.25">
      <c r="A49" s="15" t="s">
        <v>9</v>
      </c>
      <c r="B49" s="32">
        <f t="shared" si="14"/>
        <v>-0.14449541284403669</v>
      </c>
      <c r="C49" s="32">
        <f t="shared" si="14"/>
        <v>-0.16085790884718498</v>
      </c>
      <c r="D49" s="32">
        <f t="shared" si="14"/>
        <v>-1.2779552715654952E-2</v>
      </c>
      <c r="E49" s="32">
        <f t="shared" si="14"/>
        <v>-0.1553398058252427</v>
      </c>
      <c r="F49" s="32">
        <f t="shared" si="14"/>
        <v>0.25287356321839083</v>
      </c>
      <c r="G49" s="32">
        <f t="shared" si="14"/>
        <v>-8.2568807339449546E-2</v>
      </c>
      <c r="H49" s="32">
        <f t="shared" si="14"/>
        <v>0.1</v>
      </c>
      <c r="I49" s="32">
        <f t="shared" si="14"/>
        <v>-0.16363636363636364</v>
      </c>
      <c r="J49" s="32">
        <f t="shared" si="14"/>
        <v>-0.19565217391304349</v>
      </c>
      <c r="K49" s="32">
        <f t="shared" si="14"/>
        <v>-0.17117117117117117</v>
      </c>
      <c r="L49" s="32">
        <f t="shared" si="14"/>
        <v>2.717391304347826E-2</v>
      </c>
      <c r="M49" s="32">
        <f t="shared" si="14"/>
        <v>0.14285714285714285</v>
      </c>
      <c r="N49" s="32">
        <f t="shared" si="14"/>
        <v>-7.8703703703703706E-2</v>
      </c>
      <c r="O49" s="38" t="e">
        <f>(O9-#REF!)/#REF!</f>
        <v>#REF!</v>
      </c>
      <c r="P49" s="38" t="e">
        <f>(P9-#REF!)/#REF!</f>
        <v>#REF!</v>
      </c>
    </row>
    <row r="50" spans="1:16" x14ac:dyDescent="0.25">
      <c r="A50" s="15" t="s">
        <v>10</v>
      </c>
      <c r="B50" s="32">
        <f t="shared" si="14"/>
        <v>-0.19485294117647059</v>
      </c>
      <c r="C50" s="32">
        <f t="shared" si="14"/>
        <v>-6.8493150684931503E-2</v>
      </c>
      <c r="D50" s="32">
        <f t="shared" si="14"/>
        <v>-9.4771241830065356E-2</v>
      </c>
      <c r="E50" s="32">
        <f t="shared" si="14"/>
        <v>0.10469314079422383</v>
      </c>
      <c r="F50" s="32">
        <f t="shared" si="14"/>
        <v>-0.18137254901960784</v>
      </c>
      <c r="G50" s="32">
        <f t="shared" si="14"/>
        <v>0.17564870259481039</v>
      </c>
      <c r="H50" s="32">
        <f t="shared" si="14"/>
        <v>3.2258064516129031E-2</v>
      </c>
      <c r="I50" s="32">
        <f t="shared" si="14"/>
        <v>-0.12664473684210525</v>
      </c>
      <c r="J50" s="32">
        <f t="shared" si="14"/>
        <v>-7.1563088512241052E-2</v>
      </c>
      <c r="K50" s="32">
        <f t="shared" si="14"/>
        <v>4.4624746450304259E-2</v>
      </c>
      <c r="L50" s="32">
        <f t="shared" si="14"/>
        <v>-0.20388349514563106</v>
      </c>
      <c r="M50" s="32">
        <f t="shared" si="14"/>
        <v>-9.0243902439024387E-2</v>
      </c>
      <c r="N50" s="32">
        <f t="shared" si="14"/>
        <v>4.5576407506702415E-2</v>
      </c>
      <c r="O50" s="38" t="e">
        <f>(O10-#REF!)/#REF!</f>
        <v>#REF!</v>
      </c>
      <c r="P50" s="38" t="e">
        <f>(P10-#REF!)/#REF!</f>
        <v>#REF!</v>
      </c>
    </row>
    <row r="51" spans="1:16" ht="13.5" thickBot="1" x14ac:dyDescent="0.3">
      <c r="A51" s="15" t="s">
        <v>67</v>
      </c>
      <c r="B51" s="42">
        <f t="shared" si="14"/>
        <v>-9.2925659472422067E-2</v>
      </c>
      <c r="C51" s="42">
        <f t="shared" si="14"/>
        <v>-5.1553205551883675E-2</v>
      </c>
      <c r="D51" s="42">
        <f t="shared" si="14"/>
        <v>8.3623693379790948E-2</v>
      </c>
      <c r="E51" s="42">
        <f t="shared" si="14"/>
        <v>8.1672025723472666E-2</v>
      </c>
      <c r="F51" s="42">
        <f t="shared" si="14"/>
        <v>-4.2211652794292509E-2</v>
      </c>
      <c r="G51" s="42">
        <f t="shared" si="14"/>
        <v>3.7243947858472998E-3</v>
      </c>
      <c r="H51" s="42">
        <f t="shared" si="14"/>
        <v>-0.16264687693259122</v>
      </c>
      <c r="I51" s="42">
        <f t="shared" si="14"/>
        <v>4.4313146233382573E-3</v>
      </c>
      <c r="J51" s="42">
        <f t="shared" si="14"/>
        <v>-3.9705882352941174E-2</v>
      </c>
      <c r="K51" s="42">
        <f t="shared" si="14"/>
        <v>4.5941807044410414E-2</v>
      </c>
      <c r="L51" s="42">
        <f t="shared" si="14"/>
        <v>-4.8316251830161056E-2</v>
      </c>
      <c r="M51" s="42">
        <f t="shared" si="14"/>
        <v>1.5384615384615385E-3</v>
      </c>
      <c r="N51" s="42">
        <f t="shared" si="14"/>
        <v>-9.9078341013824886E-2</v>
      </c>
      <c r="O51" s="39" t="e">
        <f>(O11-#REF!)/#REF!</f>
        <v>#REF!</v>
      </c>
      <c r="P51" s="39" t="e">
        <f>(P11-#REF!)/#REF!</f>
        <v>#REF!</v>
      </c>
    </row>
    <row r="52" spans="1:16" ht="13.5" thickBot="1" x14ac:dyDescent="0.3">
      <c r="A52" s="20" t="s">
        <v>5</v>
      </c>
      <c r="B52" s="36">
        <f t="shared" si="14"/>
        <v>-0.15089325262069983</v>
      </c>
      <c r="C52" s="36">
        <f t="shared" si="14"/>
        <v>-4.5035645974613112E-2</v>
      </c>
      <c r="D52" s="36">
        <f t="shared" si="14"/>
        <v>4.7341587764020393E-2</v>
      </c>
      <c r="E52" s="36">
        <f t="shared" si="14"/>
        <v>2.2253129346314324E-2</v>
      </c>
      <c r="F52" s="36">
        <f t="shared" si="14"/>
        <v>-6.6326530612244895E-3</v>
      </c>
      <c r="G52" s="36">
        <f t="shared" si="14"/>
        <v>1.2326656394453005E-2</v>
      </c>
      <c r="H52" s="36">
        <f t="shared" si="14"/>
        <v>-4.0081177067478435E-2</v>
      </c>
      <c r="I52" s="36">
        <f t="shared" si="14"/>
        <v>-6.7829457364341081E-2</v>
      </c>
      <c r="J52" s="36">
        <f t="shared" si="14"/>
        <v>-0.11699111699111699</v>
      </c>
      <c r="K52" s="36">
        <f t="shared" si="14"/>
        <v>7.1061643835616445E-2</v>
      </c>
      <c r="L52" s="36">
        <f t="shared" si="14"/>
        <v>-3.8169464428457235E-2</v>
      </c>
      <c r="M52" s="36">
        <f t="shared" si="14"/>
        <v>-6.8564305007271968E-3</v>
      </c>
      <c r="N52" s="36">
        <f t="shared" si="14"/>
        <v>-4.2050209205020922E-2</v>
      </c>
      <c r="O52" s="36" t="e">
        <f>(O12-#REF!)/#REF!</f>
        <v>#REF!</v>
      </c>
      <c r="P52" s="36" t="e">
        <f>(P12-#REF!)/#REF!</f>
        <v>#REF!</v>
      </c>
    </row>
    <row r="53" spans="1:16" x14ac:dyDescent="0.25">
      <c r="A53" s="15" t="s">
        <v>11</v>
      </c>
      <c r="B53" s="41">
        <f t="shared" si="14"/>
        <v>-7.1993455140441781E-2</v>
      </c>
      <c r="C53" s="41">
        <f t="shared" si="14"/>
        <v>-2.9973552747575669E-2</v>
      </c>
      <c r="D53" s="41">
        <f t="shared" si="14"/>
        <v>5.3620115116631326E-2</v>
      </c>
      <c r="E53" s="41">
        <f t="shared" si="14"/>
        <v>-3.1052328924669349E-2</v>
      </c>
      <c r="F53" s="41">
        <f t="shared" si="14"/>
        <v>0.13264094955489614</v>
      </c>
      <c r="G53" s="41">
        <f t="shared" si="14"/>
        <v>-9.9030652344773387E-2</v>
      </c>
      <c r="H53" s="41">
        <f t="shared" si="14"/>
        <v>-5.9901134050596105E-2</v>
      </c>
      <c r="I53" s="41">
        <f t="shared" si="14"/>
        <v>-2.1033096195484071E-2</v>
      </c>
      <c r="J53" s="41">
        <f t="shared" si="14"/>
        <v>-0.12701421800947868</v>
      </c>
      <c r="K53" s="41">
        <f t="shared" si="14"/>
        <v>0.20774520448787551</v>
      </c>
      <c r="L53" s="41">
        <f t="shared" si="14"/>
        <v>-0.1687144141444411</v>
      </c>
      <c r="M53" s="41">
        <f t="shared" si="14"/>
        <v>0.21016582552271088</v>
      </c>
      <c r="N53" s="41">
        <f t="shared" si="14"/>
        <v>-0.37742031575811735</v>
      </c>
      <c r="O53" s="37" t="e">
        <f>(O13-#REF!)/#REF!</f>
        <v>#REF!</v>
      </c>
      <c r="P53" s="37" t="e">
        <f>(P13-#REF!)/#REF!</f>
        <v>#REF!</v>
      </c>
    </row>
    <row r="54" spans="1:16" ht="13.5" thickBot="1" x14ac:dyDescent="0.3">
      <c r="A54" s="16" t="s">
        <v>12</v>
      </c>
      <c r="B54" s="42">
        <f t="shared" si="14"/>
        <v>-2.8288543140028287E-2</v>
      </c>
      <c r="C54" s="42">
        <f t="shared" si="14"/>
        <v>-1.8922852983988356E-2</v>
      </c>
      <c r="D54" s="42">
        <f t="shared" si="14"/>
        <v>0.14540059347181009</v>
      </c>
      <c r="E54" s="42">
        <f t="shared" si="14"/>
        <v>1.4248704663212436E-2</v>
      </c>
      <c r="F54" s="42">
        <f t="shared" si="14"/>
        <v>3.1928480204342274E-2</v>
      </c>
      <c r="G54" s="42">
        <f t="shared" si="14"/>
        <v>0.14356435643564355</v>
      </c>
      <c r="H54" s="42">
        <f t="shared" si="14"/>
        <v>-9.7402597402597407E-2</v>
      </c>
      <c r="I54" s="42">
        <f t="shared" si="14"/>
        <v>0.41846522781774581</v>
      </c>
      <c r="J54" s="42">
        <f t="shared" si="14"/>
        <v>-0.56128486897717667</v>
      </c>
      <c r="K54" s="42">
        <f t="shared" si="14"/>
        <v>0.49710982658959535</v>
      </c>
      <c r="L54" s="42">
        <f t="shared" si="14"/>
        <v>-9.137709137709138E-2</v>
      </c>
      <c r="M54" s="42">
        <f t="shared" si="14"/>
        <v>-0.12039660056657224</v>
      </c>
      <c r="N54" s="42">
        <f t="shared" si="14"/>
        <v>-0.2109500805152979</v>
      </c>
      <c r="O54" s="39" t="e">
        <f>(O14-#REF!)/#REF!</f>
        <v>#REF!</v>
      </c>
      <c r="P54" s="39" t="e">
        <f>(P14-#REF!)/#REF!</f>
        <v>#REF!</v>
      </c>
    </row>
    <row r="55" spans="1:16" ht="13.5" thickBot="1" x14ac:dyDescent="0.3">
      <c r="A55" s="20" t="s">
        <v>13</v>
      </c>
      <c r="B55" s="36">
        <f t="shared" si="14"/>
        <v>-6.4929126657521721E-2</v>
      </c>
      <c r="C55" s="36">
        <f t="shared" si="14"/>
        <v>-2.8117359413202935E-2</v>
      </c>
      <c r="D55" s="36">
        <f t="shared" si="14"/>
        <v>6.9182389937106917E-2</v>
      </c>
      <c r="E55" s="36">
        <f t="shared" si="14"/>
        <v>-2.2823529411764704E-2</v>
      </c>
      <c r="F55" s="36">
        <f t="shared" si="14"/>
        <v>0.11365278112208042</v>
      </c>
      <c r="G55" s="36">
        <f t="shared" si="14"/>
        <v>-5.6648648648648652E-2</v>
      </c>
      <c r="H55" s="36">
        <f t="shared" si="14"/>
        <v>-6.7843227137290851E-2</v>
      </c>
      <c r="I55" s="36">
        <f t="shared" si="14"/>
        <v>6.9092697319891816E-2</v>
      </c>
      <c r="J55" s="36">
        <f t="shared" si="14"/>
        <v>-0.24517019319227232</v>
      </c>
      <c r="K55" s="36">
        <f t="shared" si="14"/>
        <v>0.2535039609993906</v>
      </c>
      <c r="L55" s="36">
        <f t="shared" si="14"/>
        <v>-0.15410792416140009</v>
      </c>
      <c r="M55" s="36">
        <f t="shared" si="14"/>
        <v>0.14310344827586208</v>
      </c>
      <c r="N55" s="36">
        <f t="shared" si="14"/>
        <v>-0.35143288084464552</v>
      </c>
      <c r="O55" s="36" t="e">
        <f>(O15-#REF!)/#REF!</f>
        <v>#REF!</v>
      </c>
      <c r="P55" s="36" t="e">
        <f>(P15-#REF!)/#REF!</f>
        <v>#REF!</v>
      </c>
    </row>
    <row r="56" spans="1:16" x14ac:dyDescent="0.25">
      <c r="A56" s="19" t="s">
        <v>14</v>
      </c>
      <c r="B56" s="41">
        <f t="shared" si="14"/>
        <v>-0.32662835249042144</v>
      </c>
      <c r="C56" s="41">
        <f t="shared" si="14"/>
        <v>6.8990042674253196E-2</v>
      </c>
      <c r="D56" s="41">
        <f t="shared" si="14"/>
        <v>-4.6573519627411842E-3</v>
      </c>
      <c r="E56" s="41">
        <f t="shared" si="14"/>
        <v>1.2032085561497326E-2</v>
      </c>
      <c r="F56" s="41">
        <f t="shared" si="14"/>
        <v>6.8692206076618231E-2</v>
      </c>
      <c r="G56" s="41">
        <f t="shared" si="14"/>
        <v>2.9048207663782449E-2</v>
      </c>
      <c r="H56" s="41">
        <f t="shared" si="14"/>
        <v>6.126126126126126E-2</v>
      </c>
      <c r="I56" s="41">
        <f t="shared" si="14"/>
        <v>-0.13299377475947935</v>
      </c>
      <c r="J56" s="41">
        <f t="shared" si="14"/>
        <v>-0.15469973890339425</v>
      </c>
      <c r="K56" s="41">
        <f t="shared" si="14"/>
        <v>0.45250965250965253</v>
      </c>
      <c r="L56" s="41">
        <f t="shared" si="14"/>
        <v>-0.43168527379053695</v>
      </c>
      <c r="M56" s="41">
        <f t="shared" si="14"/>
        <v>0.25350795135640786</v>
      </c>
      <c r="N56" s="41">
        <f t="shared" si="14"/>
        <v>-0.12238805970149254</v>
      </c>
      <c r="O56" s="37" t="e">
        <f>(O16-#REF!)/#REF!</f>
        <v>#REF!</v>
      </c>
      <c r="P56" s="37" t="e">
        <f>(P16-#REF!)/#REF!</f>
        <v>#REF!</v>
      </c>
    </row>
    <row r="57" spans="1:16" x14ac:dyDescent="0.25">
      <c r="A57" s="15" t="s">
        <v>15</v>
      </c>
      <c r="B57" s="32">
        <f t="shared" si="14"/>
        <v>-8.9641434262948211E-2</v>
      </c>
      <c r="C57" s="32">
        <f t="shared" si="14"/>
        <v>-9.1903719912472648E-2</v>
      </c>
      <c r="D57" s="32">
        <f t="shared" si="14"/>
        <v>0.16626506024096385</v>
      </c>
      <c r="E57" s="32">
        <f t="shared" si="14"/>
        <v>-8.2644628099173556E-2</v>
      </c>
      <c r="F57" s="32">
        <f t="shared" si="14"/>
        <v>-3.3783783783783786E-2</v>
      </c>
      <c r="G57" s="32">
        <f t="shared" si="14"/>
        <v>5.011655011655012E-2</v>
      </c>
      <c r="H57" s="32">
        <f t="shared" si="14"/>
        <v>7.2142064372918979E-2</v>
      </c>
      <c r="I57" s="32">
        <f t="shared" si="14"/>
        <v>-7.7639751552795025E-2</v>
      </c>
      <c r="J57" s="32">
        <f t="shared" si="14"/>
        <v>-0.11896745230078563</v>
      </c>
      <c r="K57" s="32">
        <f t="shared" si="14"/>
        <v>3.949044585987261E-2</v>
      </c>
      <c r="L57" s="32">
        <f t="shared" si="14"/>
        <v>-8.9460784313725492E-2</v>
      </c>
      <c r="M57" s="32">
        <f t="shared" si="14"/>
        <v>5.518169582772544E-2</v>
      </c>
      <c r="N57" s="32">
        <f t="shared" si="14"/>
        <v>-0.10841836734693877</v>
      </c>
      <c r="O57" s="38" t="e">
        <f>(O17-#REF!)/#REF!</f>
        <v>#REF!</v>
      </c>
      <c r="P57" s="38" t="e">
        <f>(P17-#REF!)/#REF!</f>
        <v>#REF!</v>
      </c>
    </row>
    <row r="58" spans="1:16" ht="13.5" thickBot="1" x14ac:dyDescent="0.3">
      <c r="A58" s="16" t="s">
        <v>16</v>
      </c>
      <c r="B58" s="42">
        <f t="shared" si="14"/>
        <v>-0.1014799154334038</v>
      </c>
      <c r="C58" s="42">
        <f t="shared" si="14"/>
        <v>0.20941176470588235</v>
      </c>
      <c r="D58" s="42">
        <f t="shared" si="14"/>
        <v>-6.2256809338521402E-2</v>
      </c>
      <c r="E58" s="42">
        <f t="shared" si="14"/>
        <v>-6.8464730290456438E-2</v>
      </c>
      <c r="F58" s="42">
        <f t="shared" si="14"/>
        <v>-0.36971046770601335</v>
      </c>
      <c r="G58" s="42">
        <f t="shared" si="14"/>
        <v>0.45583038869257952</v>
      </c>
      <c r="H58" s="42">
        <f t="shared" si="14"/>
        <v>0.82524271844660191</v>
      </c>
      <c r="I58" s="42">
        <f t="shared" si="14"/>
        <v>-0.12234042553191489</v>
      </c>
      <c r="J58" s="42">
        <f t="shared" si="14"/>
        <v>-0.52424242424242429</v>
      </c>
      <c r="K58" s="42">
        <f t="shared" si="14"/>
        <v>0.10509554140127389</v>
      </c>
      <c r="L58" s="42">
        <f t="shared" si="14"/>
        <v>-0.14985590778097982</v>
      </c>
      <c r="M58" s="42">
        <f t="shared" si="14"/>
        <v>0.10169491525423729</v>
      </c>
      <c r="N58" s="42">
        <f t="shared" si="14"/>
        <v>0.11076923076923077</v>
      </c>
      <c r="O58" s="39" t="e">
        <f>(O18-#REF!)/#REF!</f>
        <v>#REF!</v>
      </c>
      <c r="P58" s="39" t="e">
        <f>(P18-#REF!)/#REF!</f>
        <v>#REF!</v>
      </c>
    </row>
    <row r="59" spans="1:16" ht="13.5" thickBot="1" x14ac:dyDescent="0.3">
      <c r="A59" s="20" t="s">
        <v>17</v>
      </c>
      <c r="B59" s="36">
        <f t="shared" si="14"/>
        <v>-0.23001402524544179</v>
      </c>
      <c r="C59" s="36">
        <f t="shared" si="14"/>
        <v>3.7158469945355189E-2</v>
      </c>
      <c r="D59" s="36">
        <f t="shared" si="14"/>
        <v>3.4773445732349841E-2</v>
      </c>
      <c r="E59" s="36">
        <f t="shared" si="14"/>
        <v>-3.2247114731839784E-2</v>
      </c>
      <c r="F59" s="36">
        <f t="shared" si="14"/>
        <v>-3.2269379165205191E-2</v>
      </c>
      <c r="G59" s="36">
        <f t="shared" si="14"/>
        <v>7.9376585719463572E-2</v>
      </c>
      <c r="H59" s="36">
        <f t="shared" si="14"/>
        <v>0.1702484889187374</v>
      </c>
      <c r="I59" s="36">
        <f t="shared" si="14"/>
        <v>-0.11535150645624104</v>
      </c>
      <c r="J59" s="36">
        <f t="shared" si="14"/>
        <v>-0.22348361985079468</v>
      </c>
      <c r="K59" s="36">
        <f t="shared" si="14"/>
        <v>0.27151211361737676</v>
      </c>
      <c r="L59" s="36">
        <f t="shared" si="14"/>
        <v>-0.30781865965834426</v>
      </c>
      <c r="M59" s="36">
        <f t="shared" si="14"/>
        <v>0.16231608922638824</v>
      </c>
      <c r="N59" s="36">
        <f t="shared" si="14"/>
        <v>-8.6974275214373217E-2</v>
      </c>
      <c r="O59" s="36" t="e">
        <f>(O19-#REF!)/#REF!</f>
        <v>#REF!</v>
      </c>
      <c r="P59" s="36" t="e">
        <f>(P19-#REF!)/#REF!</f>
        <v>#REF!</v>
      </c>
    </row>
    <row r="60" spans="1:16" x14ac:dyDescent="0.25">
      <c r="A60" s="19" t="s">
        <v>18</v>
      </c>
      <c r="B60" s="41">
        <f t="shared" si="14"/>
        <v>0</v>
      </c>
      <c r="C60" s="41">
        <f t="shared" si="14"/>
        <v>-6.6957787481804948E-2</v>
      </c>
      <c r="D60" s="41">
        <f t="shared" si="14"/>
        <v>-3.1201248049921998E-3</v>
      </c>
      <c r="E60" s="41">
        <f t="shared" si="14"/>
        <v>4.5383411580594682E-2</v>
      </c>
      <c r="F60" s="41">
        <f t="shared" si="14"/>
        <v>-0.1122754491017964</v>
      </c>
      <c r="G60" s="41">
        <f t="shared" si="14"/>
        <v>0.17369308600337269</v>
      </c>
      <c r="H60" s="41">
        <f t="shared" si="14"/>
        <v>-9.9137931034482762E-2</v>
      </c>
      <c r="I60" s="41">
        <f t="shared" si="14"/>
        <v>-8.1339712918660281E-2</v>
      </c>
      <c r="J60" s="41">
        <f t="shared" si="14"/>
        <v>-9.2013888888888895E-2</v>
      </c>
      <c r="K60" s="41">
        <f t="shared" si="14"/>
        <v>0.22753346080305928</v>
      </c>
      <c r="L60" s="41">
        <f t="shared" si="14"/>
        <v>-0.24143302180685358</v>
      </c>
      <c r="M60" s="41">
        <f t="shared" si="14"/>
        <v>9.856262833675565E-2</v>
      </c>
      <c r="N60" s="41">
        <f t="shared" si="14"/>
        <v>-0.1102803738317757</v>
      </c>
      <c r="O60" s="37" t="e">
        <f>(O20-#REF!)/#REF!</f>
        <v>#REF!</v>
      </c>
      <c r="P60" s="37" t="e">
        <f>(P20-#REF!)/#REF!</f>
        <v>#REF!</v>
      </c>
    </row>
    <row r="61" spans="1:16" x14ac:dyDescent="0.25">
      <c r="A61" s="15" t="s">
        <v>19</v>
      </c>
      <c r="B61" s="32">
        <f t="shared" ref="B61:N76" si="15">(C21-B21)/B21</f>
        <v>-2.6277372262773723E-2</v>
      </c>
      <c r="C61" s="32">
        <f t="shared" si="15"/>
        <v>-8.0959520239880053E-2</v>
      </c>
      <c r="D61" s="32">
        <f t="shared" si="15"/>
        <v>1.9575856443719411E-2</v>
      </c>
      <c r="E61" s="32">
        <f t="shared" si="15"/>
        <v>-7.5200000000000003E-2</v>
      </c>
      <c r="F61" s="32">
        <f t="shared" si="15"/>
        <v>8.1314878892733561E-2</v>
      </c>
      <c r="G61" s="32">
        <f t="shared" si="15"/>
        <v>-4.1599999999999998E-2</v>
      </c>
      <c r="H61" s="32">
        <f t="shared" si="15"/>
        <v>1.5025041736227046E-2</v>
      </c>
      <c r="I61" s="32">
        <f t="shared" si="15"/>
        <v>-8.3881578947368418E-2</v>
      </c>
      <c r="J61" s="32">
        <f t="shared" si="15"/>
        <v>-0.19030520646319568</v>
      </c>
      <c r="K61" s="32">
        <f t="shared" si="15"/>
        <v>0.28159645232815966</v>
      </c>
      <c r="L61" s="32">
        <f t="shared" si="15"/>
        <v>-0.21453287197231835</v>
      </c>
      <c r="M61" s="32">
        <f t="shared" si="15"/>
        <v>0.1211453744493392</v>
      </c>
      <c r="N61" s="32">
        <f t="shared" si="15"/>
        <v>-4.7151277013752456E-2</v>
      </c>
      <c r="O61" s="38" t="e">
        <f>(O21-#REF!)/#REF!</f>
        <v>#REF!</v>
      </c>
      <c r="P61" s="38" t="e">
        <f>(P21-#REF!)/#REF!</f>
        <v>#REF!</v>
      </c>
    </row>
    <row r="62" spans="1:16" x14ac:dyDescent="0.25">
      <c r="A62" s="15" t="s">
        <v>68</v>
      </c>
      <c r="B62" s="32">
        <f t="shared" si="15"/>
        <v>-5.4237288135593219E-2</v>
      </c>
      <c r="C62" s="32">
        <f t="shared" si="15"/>
        <v>8.960573476702509E-4</v>
      </c>
      <c r="D62" s="32">
        <f t="shared" si="15"/>
        <v>-7.162041181736795E-3</v>
      </c>
      <c r="E62" s="32">
        <f t="shared" si="15"/>
        <v>-0.11902614968440037</v>
      </c>
      <c r="F62" s="32">
        <f t="shared" si="15"/>
        <v>0.10849539406345957</v>
      </c>
      <c r="G62" s="32">
        <f t="shared" si="15"/>
        <v>-3.0470914127423823E-2</v>
      </c>
      <c r="H62" s="32">
        <f t="shared" si="15"/>
        <v>-9.2380952380952383E-2</v>
      </c>
      <c r="I62" s="32">
        <f t="shared" si="15"/>
        <v>-1.3641133263378805E-2</v>
      </c>
      <c r="J62" s="32">
        <f t="shared" si="15"/>
        <v>0.2404255319148936</v>
      </c>
      <c r="K62" s="32">
        <f t="shared" si="15"/>
        <v>-0.2221269296740995</v>
      </c>
      <c r="L62" s="32">
        <f t="shared" si="15"/>
        <v>-0.17199558985667035</v>
      </c>
      <c r="M62" s="32">
        <f t="shared" si="15"/>
        <v>-3.3288948069241014E-2</v>
      </c>
      <c r="N62" s="32">
        <f t="shared" si="15"/>
        <v>9.7796143250688708E-2</v>
      </c>
      <c r="O62" s="38" t="e">
        <f>(O22-#REF!)/#REF!</f>
        <v>#REF!</v>
      </c>
      <c r="P62" s="38" t="e">
        <f>(P22-#REF!)/#REF!</f>
        <v>#REF!</v>
      </c>
    </row>
    <row r="63" spans="1:16" x14ac:dyDescent="0.25">
      <c r="A63" s="15" t="s">
        <v>20</v>
      </c>
      <c r="B63" s="32">
        <f t="shared" si="15"/>
        <v>-5.894886363636364E-2</v>
      </c>
      <c r="C63" s="32">
        <f t="shared" si="15"/>
        <v>-3.9245283018867927E-2</v>
      </c>
      <c r="D63" s="32">
        <f t="shared" si="15"/>
        <v>9.4265514532600164E-3</v>
      </c>
      <c r="E63" s="32">
        <f t="shared" si="15"/>
        <v>7.0038910505836577E-2</v>
      </c>
      <c r="F63" s="32">
        <f t="shared" si="15"/>
        <v>-9.9636363636363634E-2</v>
      </c>
      <c r="G63" s="32">
        <f t="shared" si="15"/>
        <v>0.15508885298869143</v>
      </c>
      <c r="H63" s="32">
        <f t="shared" si="15"/>
        <v>-6.9230769230769235E-2</v>
      </c>
      <c r="I63" s="32">
        <f t="shared" si="15"/>
        <v>-0.15627347858752819</v>
      </c>
      <c r="J63" s="32">
        <f t="shared" si="15"/>
        <v>-0.37756010685663399</v>
      </c>
      <c r="K63" s="32">
        <f t="shared" si="15"/>
        <v>0.59370529327610877</v>
      </c>
      <c r="L63" s="32">
        <f t="shared" si="15"/>
        <v>-0.11759425493716337</v>
      </c>
      <c r="M63" s="32">
        <f t="shared" si="15"/>
        <v>-5.595116988809766E-2</v>
      </c>
      <c r="N63" s="32">
        <f t="shared" si="15"/>
        <v>5.8189655172413791E-2</v>
      </c>
      <c r="O63" s="38" t="e">
        <f>(O23-#REF!)/#REF!</f>
        <v>#REF!</v>
      </c>
      <c r="P63" s="38" t="e">
        <f>(P23-#REF!)/#REF!</f>
        <v>#REF!</v>
      </c>
    </row>
    <row r="64" spans="1:16" x14ac:dyDescent="0.25">
      <c r="A64" s="15" t="s">
        <v>21</v>
      </c>
      <c r="B64" s="32">
        <f t="shared" si="15"/>
        <v>-0.10470275066548358</v>
      </c>
      <c r="C64" s="32">
        <f t="shared" si="15"/>
        <v>1.9821605550049554E-3</v>
      </c>
      <c r="D64" s="32">
        <f t="shared" si="15"/>
        <v>0.12759643916913946</v>
      </c>
      <c r="E64" s="32">
        <f t="shared" si="15"/>
        <v>-8.771929824561403E-2</v>
      </c>
      <c r="F64" s="32">
        <f t="shared" si="15"/>
        <v>-0.10961538461538461</v>
      </c>
      <c r="G64" s="32">
        <f t="shared" si="15"/>
        <v>8.6393088552915762E-2</v>
      </c>
      <c r="H64" s="32">
        <f t="shared" si="15"/>
        <v>-4.970178926441352E-3</v>
      </c>
      <c r="I64" s="32">
        <f t="shared" si="15"/>
        <v>-0.1108891108891109</v>
      </c>
      <c r="J64" s="32">
        <f t="shared" si="15"/>
        <v>-0.23707865168539327</v>
      </c>
      <c r="K64" s="32">
        <f t="shared" si="15"/>
        <v>0.16936671575846834</v>
      </c>
      <c r="L64" s="32">
        <f t="shared" si="15"/>
        <v>-0.12846347607052896</v>
      </c>
      <c r="M64" s="32">
        <f t="shared" si="15"/>
        <v>0.13005780346820808</v>
      </c>
      <c r="N64" s="32">
        <f t="shared" si="15"/>
        <v>-5.6265984654731455E-2</v>
      </c>
      <c r="O64" s="38" t="e">
        <f>(O24-#REF!)/#REF!</f>
        <v>#REF!</v>
      </c>
      <c r="P64" s="38" t="e">
        <f>(P24-#REF!)/#REF!</f>
        <v>#REF!</v>
      </c>
    </row>
    <row r="65" spans="1:16" ht="13.5" thickBot="1" x14ac:dyDescent="0.3">
      <c r="A65" s="16" t="s">
        <v>22</v>
      </c>
      <c r="B65" s="42">
        <f t="shared" si="15"/>
        <v>-1.141304347826087E-2</v>
      </c>
      <c r="C65" s="42">
        <f t="shared" si="15"/>
        <v>1.8141836173721827E-2</v>
      </c>
      <c r="D65" s="42">
        <f t="shared" si="15"/>
        <v>-4.3196544276457886E-3</v>
      </c>
      <c r="E65" s="42">
        <f t="shared" si="15"/>
        <v>-2.4945770065075923E-2</v>
      </c>
      <c r="F65" s="42">
        <f t="shared" si="15"/>
        <v>-2.4471635150166853E-2</v>
      </c>
      <c r="G65" s="42">
        <f t="shared" si="15"/>
        <v>4.3329532497149374E-2</v>
      </c>
      <c r="H65" s="42">
        <f t="shared" si="15"/>
        <v>-0.12295081967213115</v>
      </c>
      <c r="I65" s="42">
        <f t="shared" si="15"/>
        <v>-2.1806853582554516E-2</v>
      </c>
      <c r="J65" s="42">
        <f t="shared" si="15"/>
        <v>-0.15414012738853503</v>
      </c>
      <c r="K65" s="42">
        <f t="shared" si="15"/>
        <v>8.3584337349397589E-2</v>
      </c>
      <c r="L65" s="42">
        <f t="shared" si="15"/>
        <v>-7.7831827658095903E-2</v>
      </c>
      <c r="M65" s="42">
        <f t="shared" si="15"/>
        <v>-3.9186134137151468E-2</v>
      </c>
      <c r="N65" s="42">
        <f t="shared" si="15"/>
        <v>-0.52156862745098043</v>
      </c>
      <c r="O65" s="39" t="e">
        <f>(O25-#REF!)/#REF!</f>
        <v>#REF!</v>
      </c>
      <c r="P65" s="39" t="e">
        <f>(P25-#REF!)/#REF!</f>
        <v>#REF!</v>
      </c>
    </row>
    <row r="66" spans="1:16" ht="13.5" thickBot="1" x14ac:dyDescent="0.3">
      <c r="A66" s="20" t="s">
        <v>23</v>
      </c>
      <c r="B66" s="36">
        <f t="shared" si="15"/>
        <v>-4.3886242240508154E-2</v>
      </c>
      <c r="C66" s="36">
        <f t="shared" si="15"/>
        <v>-1.7514721425335951E-2</v>
      </c>
      <c r="D66" s="36">
        <f t="shared" si="15"/>
        <v>2.0746887966804978E-2</v>
      </c>
      <c r="E66" s="36">
        <f t="shared" si="15"/>
        <v>-3.1014754591990365E-2</v>
      </c>
      <c r="F66" s="36">
        <f t="shared" si="15"/>
        <v>-3.3716594157862025E-2</v>
      </c>
      <c r="G66" s="36">
        <f t="shared" si="15"/>
        <v>6.3032641903843056E-2</v>
      </c>
      <c r="H66" s="36">
        <f t="shared" si="15"/>
        <v>-7.3513840568749059E-2</v>
      </c>
      <c r="I66" s="36">
        <f t="shared" si="15"/>
        <v>-7.6571428571428568E-2</v>
      </c>
      <c r="J66" s="36">
        <f t="shared" si="15"/>
        <v>-0.14321074964639322</v>
      </c>
      <c r="K66" s="36">
        <f t="shared" si="15"/>
        <v>0.12959141560049525</v>
      </c>
      <c r="L66" s="36">
        <f t="shared" si="15"/>
        <v>-0.14249177932042381</v>
      </c>
      <c r="M66" s="36">
        <f t="shared" si="15"/>
        <v>1.2995313165743502E-2</v>
      </c>
      <c r="N66" s="36">
        <f t="shared" si="15"/>
        <v>-0.14027339642481598</v>
      </c>
      <c r="O66" s="36" t="e">
        <f>(O26-#REF!)/#REF!</f>
        <v>#REF!</v>
      </c>
      <c r="P66" s="36" t="e">
        <f>(P26-#REF!)/#REF!</f>
        <v>#REF!</v>
      </c>
    </row>
    <row r="67" spans="1:16" ht="13.5" thickBot="1" x14ac:dyDescent="0.3">
      <c r="A67" s="20" t="s">
        <v>24</v>
      </c>
      <c r="B67" s="36">
        <f t="shared" si="15"/>
        <v>-0.10159651669085631</v>
      </c>
      <c r="C67" s="36">
        <f t="shared" si="15"/>
        <v>-5.9235325794291865E-3</v>
      </c>
      <c r="D67" s="36">
        <f t="shared" si="15"/>
        <v>3.4669555796316358E-2</v>
      </c>
      <c r="E67" s="36">
        <f t="shared" si="15"/>
        <v>-5.9685863874345553E-2</v>
      </c>
      <c r="F67" s="36">
        <f t="shared" si="15"/>
        <v>-7.126948775055679E-2</v>
      </c>
      <c r="G67" s="36">
        <f t="shared" si="15"/>
        <v>1.1690647482014389E-2</v>
      </c>
      <c r="H67" s="36">
        <f t="shared" si="15"/>
        <v>3.7629629629629631E-2</v>
      </c>
      <c r="I67" s="36">
        <f t="shared" si="15"/>
        <v>-9.9086236436322098E-2</v>
      </c>
      <c r="J67" s="36">
        <f t="shared" si="15"/>
        <v>-0.1445324881141046</v>
      </c>
      <c r="K67" s="36">
        <f t="shared" si="15"/>
        <v>0.18710633567988144</v>
      </c>
      <c r="L67" s="36">
        <f t="shared" si="15"/>
        <v>-7.1473158551810231E-2</v>
      </c>
      <c r="M67" s="36">
        <f t="shared" si="15"/>
        <v>-3.9663865546218487E-2</v>
      </c>
      <c r="N67" s="36">
        <f t="shared" si="15"/>
        <v>-0.10780539026951348</v>
      </c>
      <c r="O67" s="36" t="e">
        <f>(O27-#REF!)/#REF!</f>
        <v>#REF!</v>
      </c>
      <c r="P67" s="36" t="e">
        <f>(P27-#REF!)/#REF!</f>
        <v>#REF!</v>
      </c>
    </row>
    <row r="68" spans="1:16" x14ac:dyDescent="0.25">
      <c r="A68" s="19" t="s">
        <v>25</v>
      </c>
      <c r="B68" s="43">
        <f t="shared" si="15"/>
        <v>5.8913934426229511E-2</v>
      </c>
      <c r="C68" s="43">
        <f t="shared" si="15"/>
        <v>-6.1441702951136913E-2</v>
      </c>
      <c r="D68" s="43">
        <f t="shared" si="15"/>
        <v>1.443298969072165E-2</v>
      </c>
      <c r="E68" s="43">
        <f t="shared" si="15"/>
        <v>3.0487804878048782E-3</v>
      </c>
      <c r="F68" s="43">
        <f t="shared" si="15"/>
        <v>-0.93515704154002022</v>
      </c>
      <c r="G68" s="43">
        <f t="shared" si="15"/>
        <v>14.0859375</v>
      </c>
      <c r="H68" s="43">
        <f t="shared" si="15"/>
        <v>3.6768513723459351E-2</v>
      </c>
      <c r="I68" s="43">
        <f t="shared" si="15"/>
        <v>-0.12587412587412589</v>
      </c>
      <c r="J68" s="43">
        <f t="shared" si="15"/>
        <v>-6.5714285714285711E-2</v>
      </c>
      <c r="K68" s="43">
        <f t="shared" si="15"/>
        <v>0.10091743119266056</v>
      </c>
      <c r="L68" s="43">
        <f t="shared" si="15"/>
        <v>-0.20722222222222222</v>
      </c>
      <c r="M68" s="43">
        <f t="shared" si="15"/>
        <v>0.18360196215837421</v>
      </c>
      <c r="N68" s="43">
        <f t="shared" si="15"/>
        <v>-0.13854351687388988</v>
      </c>
      <c r="O68" s="40" t="e">
        <f>(O28-#REF!)/#REF!</f>
        <v>#REF!</v>
      </c>
      <c r="P68" s="40" t="e">
        <f>(P28-#REF!)/#REF!</f>
        <v>#REF!</v>
      </c>
    </row>
    <row r="69" spans="1:16" x14ac:dyDescent="0.25">
      <c r="A69" s="15" t="s">
        <v>26</v>
      </c>
      <c r="B69" s="32">
        <f t="shared" si="15"/>
        <v>-3.3208800332088007E-2</v>
      </c>
      <c r="C69" s="32">
        <f t="shared" si="15"/>
        <v>-6.8699012451696011E-3</v>
      </c>
      <c r="D69" s="32">
        <f t="shared" si="15"/>
        <v>4.5827929096411583E-2</v>
      </c>
      <c r="E69" s="32">
        <f t="shared" si="15"/>
        <v>-9.5080611823067391E-3</v>
      </c>
      <c r="F69" s="32">
        <f t="shared" si="15"/>
        <v>-2.7963272120200333E-2</v>
      </c>
      <c r="G69" s="32">
        <f t="shared" si="15"/>
        <v>-9.0167453842851016E-3</v>
      </c>
      <c r="H69" s="32">
        <f t="shared" si="15"/>
        <v>-3.1195840554592721E-2</v>
      </c>
      <c r="I69" s="32">
        <f t="shared" si="15"/>
        <v>-9.2128801431127019E-2</v>
      </c>
      <c r="J69" s="32">
        <f t="shared" si="15"/>
        <v>-9.0640394088669946E-2</v>
      </c>
      <c r="K69" s="32">
        <f t="shared" si="15"/>
        <v>0.19826652221018418</v>
      </c>
      <c r="L69" s="32">
        <f t="shared" si="15"/>
        <v>-0.1035262206148282</v>
      </c>
      <c r="M69" s="32">
        <f t="shared" si="15"/>
        <v>-2.4710035300050427E-2</v>
      </c>
      <c r="N69" s="32">
        <f t="shared" si="15"/>
        <v>-0.26938986556359878</v>
      </c>
      <c r="O69" s="38" t="e">
        <f>(O29-#REF!)/#REF!</f>
        <v>#REF!</v>
      </c>
      <c r="P69" s="38" t="e">
        <f>(P29-#REF!)/#REF!</f>
        <v>#REF!</v>
      </c>
    </row>
    <row r="70" spans="1:16" ht="13.5" thickBot="1" x14ac:dyDescent="0.3">
      <c r="A70" s="30" t="s">
        <v>27</v>
      </c>
      <c r="B70" s="42">
        <f t="shared" si="15"/>
        <v>-0.12526997840172785</v>
      </c>
      <c r="C70" s="42">
        <f t="shared" si="15"/>
        <v>4.1975308641975309E-2</v>
      </c>
      <c r="D70" s="42">
        <f t="shared" si="15"/>
        <v>2.132701421800948E-2</v>
      </c>
      <c r="E70" s="42">
        <f t="shared" si="15"/>
        <v>3.0162412993039442E-2</v>
      </c>
      <c r="F70" s="42">
        <f t="shared" si="15"/>
        <v>-5.18018018018018E-2</v>
      </c>
      <c r="G70" s="42">
        <f t="shared" si="15"/>
        <v>4.7505938242280287E-3</v>
      </c>
      <c r="H70" s="42">
        <f t="shared" si="15"/>
        <v>-1.6548463356973995E-2</v>
      </c>
      <c r="I70" s="42">
        <f t="shared" si="15"/>
        <v>3.8461538461538464E-2</v>
      </c>
      <c r="J70" s="42">
        <f t="shared" si="15"/>
        <v>-0.12731481481481483</v>
      </c>
      <c r="K70" s="42">
        <f t="shared" si="15"/>
        <v>-4.5092838196286469E-2</v>
      </c>
      <c r="L70" s="42">
        <f t="shared" si="15"/>
        <v>-5.8333333333333334E-2</v>
      </c>
      <c r="M70" s="42">
        <f t="shared" si="15"/>
        <v>-5.3097345132743362E-2</v>
      </c>
      <c r="N70" s="42">
        <f t="shared" si="15"/>
        <v>0.1557632398753894</v>
      </c>
      <c r="O70" s="39" t="e">
        <f>(O30-#REF!)/#REF!</f>
        <v>#REF!</v>
      </c>
      <c r="P70" s="39" t="e">
        <f>(P30-#REF!)/#REF!</f>
        <v>#REF!</v>
      </c>
    </row>
    <row r="71" spans="1:16" ht="13.5" thickBot="1" x14ac:dyDescent="0.3">
      <c r="A71" s="20" t="s">
        <v>28</v>
      </c>
      <c r="B71" s="36">
        <f t="shared" si="15"/>
        <v>-4.7678275290215589E-3</v>
      </c>
      <c r="C71" s="36">
        <f t="shared" si="15"/>
        <v>-2.6244532389085608E-2</v>
      </c>
      <c r="D71" s="36">
        <f t="shared" si="15"/>
        <v>3.0588235294117649E-2</v>
      </c>
      <c r="E71" s="36">
        <f t="shared" si="15"/>
        <v>-8.3022000830220008E-4</v>
      </c>
      <c r="F71" s="36">
        <f t="shared" si="15"/>
        <v>-0.40216036560033236</v>
      </c>
      <c r="G71" s="36">
        <f t="shared" si="15"/>
        <v>0.61987491313412091</v>
      </c>
      <c r="H71" s="36">
        <f t="shared" si="15"/>
        <v>-1.716001716001716E-3</v>
      </c>
      <c r="I71" s="36">
        <f t="shared" si="15"/>
        <v>-9.4972067039106142E-2</v>
      </c>
      <c r="J71" s="36">
        <f t="shared" si="15"/>
        <v>-8.4045584045584043E-2</v>
      </c>
      <c r="K71" s="36">
        <f t="shared" si="15"/>
        <v>0.1332296526697771</v>
      </c>
      <c r="L71" s="36">
        <f t="shared" si="15"/>
        <v>-0.14249771271729186</v>
      </c>
      <c r="M71" s="36">
        <f t="shared" si="15"/>
        <v>5.201387036543078E-2</v>
      </c>
      <c r="N71" s="36">
        <f t="shared" si="15"/>
        <v>-0.17875253549695741</v>
      </c>
      <c r="O71" s="36" t="e">
        <f>(O31-#REF!)/#REF!</f>
        <v>#REF!</v>
      </c>
      <c r="P71" s="36" t="e">
        <f>(P31-#REF!)/#REF!</f>
        <v>#REF!</v>
      </c>
    </row>
    <row r="72" spans="1:16" x14ac:dyDescent="0.25">
      <c r="A72" s="21" t="s">
        <v>29</v>
      </c>
      <c r="B72" s="41">
        <f t="shared" si="15"/>
        <v>-4.1058887088060506E-2</v>
      </c>
      <c r="C72" s="41">
        <f t="shared" si="15"/>
        <v>-2.8169014084507044E-3</v>
      </c>
      <c r="D72" s="41">
        <f t="shared" si="15"/>
        <v>6.3841807909604517E-2</v>
      </c>
      <c r="E72" s="41">
        <f t="shared" si="15"/>
        <v>-1.6994158258098777E-2</v>
      </c>
      <c r="F72" s="41">
        <f t="shared" si="15"/>
        <v>-5.1863857374392218E-2</v>
      </c>
      <c r="G72" s="41">
        <f t="shared" si="15"/>
        <v>1.8233618233618232E-2</v>
      </c>
      <c r="H72" s="41">
        <f t="shared" si="15"/>
        <v>2.5181869054280919E-2</v>
      </c>
      <c r="I72" s="41">
        <f t="shared" si="15"/>
        <v>-6.9868995633187769E-2</v>
      </c>
      <c r="J72" s="41">
        <f t="shared" si="15"/>
        <v>-0.11150234741784038</v>
      </c>
      <c r="K72" s="41">
        <f t="shared" si="15"/>
        <v>4.0290620871862616E-2</v>
      </c>
      <c r="L72" s="41">
        <f t="shared" si="15"/>
        <v>4.507936507936508E-2</v>
      </c>
      <c r="M72" s="41">
        <f t="shared" si="15"/>
        <v>-0.11543134872417983</v>
      </c>
      <c r="N72" s="41">
        <f t="shared" si="15"/>
        <v>-0.2032967032967033</v>
      </c>
      <c r="O72" s="37" t="e">
        <f>(O32-#REF!)/#REF!</f>
        <v>#REF!</v>
      </c>
      <c r="P72" s="37" t="e">
        <f>(P32-#REF!)/#REF!</f>
        <v>#REF!</v>
      </c>
    </row>
    <row r="73" spans="1:16" x14ac:dyDescent="0.25">
      <c r="A73" s="15" t="s">
        <v>30</v>
      </c>
      <c r="B73" s="32">
        <f t="shared" si="15"/>
        <v>-0.14630872483221477</v>
      </c>
      <c r="C73" s="32">
        <f t="shared" si="15"/>
        <v>-4.7169811320754715E-3</v>
      </c>
      <c r="D73" s="32">
        <f t="shared" si="15"/>
        <v>-5.845181674565561E-2</v>
      </c>
      <c r="E73" s="32">
        <f t="shared" si="15"/>
        <v>-2.936241610738255E-2</v>
      </c>
      <c r="F73" s="32">
        <f t="shared" si="15"/>
        <v>0.1097666378565255</v>
      </c>
      <c r="G73" s="32">
        <f t="shared" si="15"/>
        <v>0.35591900311526481</v>
      </c>
      <c r="H73" s="32">
        <f t="shared" si="15"/>
        <v>-0.33429063756461802</v>
      </c>
      <c r="I73" s="32">
        <f t="shared" si="15"/>
        <v>-3.0198446937014668E-2</v>
      </c>
      <c r="J73" s="32">
        <f t="shared" si="15"/>
        <v>-8.8078291814946613E-2</v>
      </c>
      <c r="K73" s="32">
        <f t="shared" si="15"/>
        <v>0.16878048780487806</v>
      </c>
      <c r="L73" s="32">
        <f t="shared" si="15"/>
        <v>-4.6744574290484141E-2</v>
      </c>
      <c r="M73" s="32">
        <f t="shared" si="15"/>
        <v>-0.14185639229422067</v>
      </c>
      <c r="N73" s="32">
        <f t="shared" si="15"/>
        <v>-0.24693877551020407</v>
      </c>
      <c r="O73" s="38" t="e">
        <f>(O33-#REF!)/#REF!</f>
        <v>#REF!</v>
      </c>
      <c r="P73" s="38" t="e">
        <f>(P33-#REF!)/#REF!</f>
        <v>#REF!</v>
      </c>
    </row>
    <row r="74" spans="1:16" x14ac:dyDescent="0.25">
      <c r="A74" s="22" t="s">
        <v>31</v>
      </c>
      <c r="B74" s="32">
        <f t="shared" si="15"/>
        <v>-8.2346305696559499E-2</v>
      </c>
      <c r="C74" s="32">
        <f t="shared" si="15"/>
        <v>-2.2126613398893668E-2</v>
      </c>
      <c r="D74" s="32">
        <f t="shared" si="15"/>
        <v>-4.525455688246386E-2</v>
      </c>
      <c r="E74" s="32">
        <f t="shared" si="15"/>
        <v>6.5174456879525999E-2</v>
      </c>
      <c r="F74" s="32">
        <f t="shared" si="15"/>
        <v>-2.9048207663782449E-2</v>
      </c>
      <c r="G74" s="32">
        <f t="shared" si="15"/>
        <v>-3.8192234245703373E-3</v>
      </c>
      <c r="H74" s="32">
        <f t="shared" si="15"/>
        <v>-3.0031948881789138E-2</v>
      </c>
      <c r="I74" s="32">
        <f t="shared" si="15"/>
        <v>-2.6350461133069828E-2</v>
      </c>
      <c r="J74" s="32">
        <f t="shared" si="15"/>
        <v>-0.18944519621109607</v>
      </c>
      <c r="K74" s="32">
        <f t="shared" si="15"/>
        <v>0.3363939899833055</v>
      </c>
      <c r="L74" s="32">
        <f t="shared" si="15"/>
        <v>-7.9325421611492822E-2</v>
      </c>
      <c r="M74" s="32">
        <f t="shared" si="15"/>
        <v>-8.9552238805970144E-2</v>
      </c>
      <c r="N74" s="32">
        <f t="shared" si="15"/>
        <v>-0.36810730253353202</v>
      </c>
      <c r="O74" s="38" t="e">
        <f>(O34-#REF!)/#REF!</f>
        <v>#REF!</v>
      </c>
      <c r="P74" s="38" t="e">
        <f>(P34-#REF!)/#REF!</f>
        <v>#REF!</v>
      </c>
    </row>
    <row r="75" spans="1:16" ht="13.5" thickBot="1" x14ac:dyDescent="0.3">
      <c r="A75" s="23" t="s">
        <v>32</v>
      </c>
      <c r="B75" s="42">
        <f t="shared" si="15"/>
        <v>2.032520325203252E-2</v>
      </c>
      <c r="C75" s="42">
        <f t="shared" si="15"/>
        <v>-9.9601593625498003E-2</v>
      </c>
      <c r="D75" s="42">
        <f t="shared" si="15"/>
        <v>0.18584070796460178</v>
      </c>
      <c r="E75" s="42">
        <f t="shared" si="15"/>
        <v>-0.15485074626865672</v>
      </c>
      <c r="F75" s="42">
        <f t="shared" si="15"/>
        <v>2.8697571743929361E-2</v>
      </c>
      <c r="G75" s="42">
        <f t="shared" si="15"/>
        <v>-0.80472103004291851</v>
      </c>
      <c r="H75" s="42">
        <f t="shared" si="15"/>
        <v>3.7252747252747254</v>
      </c>
      <c r="I75" s="42">
        <f t="shared" si="15"/>
        <v>0.10465116279069768</v>
      </c>
      <c r="J75" s="42">
        <f t="shared" si="15"/>
        <v>-0.25473684210526315</v>
      </c>
      <c r="K75" s="42">
        <f t="shared" si="15"/>
        <v>7.3446327683615822E-2</v>
      </c>
      <c r="L75" s="42">
        <f t="shared" si="15"/>
        <v>0.11578947368421053</v>
      </c>
      <c r="M75" s="42">
        <f t="shared" si="15"/>
        <v>-0.27830188679245282</v>
      </c>
      <c r="N75" s="42">
        <f t="shared" si="15"/>
        <v>0.27124183006535946</v>
      </c>
      <c r="O75" s="39" t="e">
        <f>(O35-#REF!)/#REF!</f>
        <v>#REF!</v>
      </c>
      <c r="P75" s="39" t="e">
        <f>(P35-#REF!)/#REF!</f>
        <v>#REF!</v>
      </c>
    </row>
    <row r="76" spans="1:16" ht="13.5" thickBot="1" x14ac:dyDescent="0.3">
      <c r="A76" s="24" t="s">
        <v>29</v>
      </c>
      <c r="B76" s="36">
        <f t="shared" si="15"/>
        <v>-7.6703531930074925E-2</v>
      </c>
      <c r="C76" s="36">
        <f t="shared" si="15"/>
        <v>-1.8740340030911903E-2</v>
      </c>
      <c r="D76" s="36">
        <f t="shared" si="15"/>
        <v>1.004134672179563E-2</v>
      </c>
      <c r="E76" s="36">
        <f t="shared" si="15"/>
        <v>-9.9415204678362581E-3</v>
      </c>
      <c r="F76" s="36">
        <f t="shared" si="15"/>
        <v>-5.9066745422327229E-4</v>
      </c>
      <c r="G76" s="36">
        <f t="shared" si="15"/>
        <v>2.1276595744680851E-2</v>
      </c>
      <c r="H76" s="36">
        <f t="shared" si="15"/>
        <v>-4.7260802469135804E-2</v>
      </c>
      <c r="I76" s="36">
        <f t="shared" si="15"/>
        <v>-3.199028143348856E-2</v>
      </c>
      <c r="J76" s="36">
        <f t="shared" si="15"/>
        <v>-0.14432127170048106</v>
      </c>
      <c r="K76" s="36">
        <f t="shared" si="15"/>
        <v>0.16206306526521633</v>
      </c>
      <c r="L76" s="36">
        <f t="shared" si="15"/>
        <v>-1.4303744215397559E-2</v>
      </c>
      <c r="M76" s="36">
        <f t="shared" si="15"/>
        <v>-0.12846777635510029</v>
      </c>
      <c r="N76" s="36">
        <f t="shared" si="15"/>
        <v>-0.23237022526934378</v>
      </c>
      <c r="O76" s="36" t="e">
        <f>(O36-#REF!)/#REF!</f>
        <v>#REF!</v>
      </c>
      <c r="P76" s="36" t="e">
        <f>(P36-#REF!)/#REF!</f>
        <v>#REF!</v>
      </c>
    </row>
    <row r="77" spans="1:16" ht="13.5" thickBot="1" x14ac:dyDescent="0.3">
      <c r="A77" s="24" t="s">
        <v>33</v>
      </c>
      <c r="B77" s="36">
        <f t="shared" ref="B77:N77" si="16">(C37-B37)/B37</f>
        <v>-8.6597733147743092E-2</v>
      </c>
      <c r="C77" s="36">
        <f t="shared" si="16"/>
        <v>-1.907586807445303E-2</v>
      </c>
      <c r="D77" s="36">
        <f t="shared" si="16"/>
        <v>3.5481454767387025E-2</v>
      </c>
      <c r="E77" s="36">
        <f t="shared" si="16"/>
        <v>-6.0815517333761993E-3</v>
      </c>
      <c r="F77" s="36">
        <f t="shared" si="16"/>
        <v>-6.0459850669829375E-2</v>
      </c>
      <c r="G77" s="36">
        <f t="shared" si="16"/>
        <v>6.0362634840486575E-2</v>
      </c>
      <c r="H77" s="36">
        <f t="shared" si="16"/>
        <v>-1.8208874458874459E-2</v>
      </c>
      <c r="I77" s="36">
        <f t="shared" si="16"/>
        <v>-6.0930911896822551E-2</v>
      </c>
      <c r="J77" s="36">
        <f t="shared" si="16"/>
        <v>-0.13449348515083931</v>
      </c>
      <c r="K77" s="36">
        <f t="shared" si="16"/>
        <v>0.14132166954870648</v>
      </c>
      <c r="L77" s="36">
        <f t="shared" si="16"/>
        <v>-0.11559371379341077</v>
      </c>
      <c r="M77" s="36">
        <f t="shared" si="16"/>
        <v>2.6301645952300973E-2</v>
      </c>
      <c r="N77" s="36">
        <f t="shared" si="16"/>
        <v>-0.16119529997054299</v>
      </c>
      <c r="O77" s="36" t="e">
        <f>(O37-#REF!)/#REF!</f>
        <v>#REF!</v>
      </c>
      <c r="P77" s="36" t="e">
        <f>(P37-#REF!)/#REF!</f>
        <v>#REF!</v>
      </c>
    </row>
    <row r="78" spans="1:16" x14ac:dyDescent="0.25">
      <c r="A78" s="13" t="s">
        <v>34</v>
      </c>
      <c r="B78" s="12"/>
      <c r="N78" s="12"/>
    </row>
    <row r="79" spans="1:16" x14ac:dyDescent="0.25">
      <c r="A79" s="13" t="s">
        <v>35</v>
      </c>
      <c r="B79" s="12"/>
      <c r="N79" s="12"/>
    </row>
  </sheetData>
  <mergeCells count="2">
    <mergeCell ref="B43:O43"/>
    <mergeCell ref="B3:P3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P79"/>
  <sheetViews>
    <sheetView zoomScale="140" zoomScaleNormal="140" workbookViewId="0">
      <pane ySplit="4" topLeftCell="A5" activePane="bottomLeft" state="frozen"/>
      <selection pane="bottomLeft"/>
    </sheetView>
  </sheetViews>
  <sheetFormatPr defaultColWidth="9.140625" defaultRowHeight="12.75" x14ac:dyDescent="0.25"/>
  <cols>
    <col min="1" max="1" width="20.28515625" style="13" customWidth="1"/>
    <col min="2" max="8" width="9.140625" style="2" customWidth="1"/>
    <col min="9" max="16384" width="9.140625" style="2"/>
  </cols>
  <sheetData>
    <row r="1" spans="1:16" ht="18.75" x14ac:dyDescent="0.25">
      <c r="A1" s="1" t="s">
        <v>89</v>
      </c>
      <c r="B1" s="4"/>
      <c r="C1" s="4"/>
      <c r="D1" s="4"/>
      <c r="K1" s="5"/>
      <c r="L1" s="4"/>
      <c r="M1" s="4"/>
      <c r="N1" s="4"/>
      <c r="O1" s="4"/>
      <c r="P1" s="4"/>
    </row>
    <row r="2" spans="1:16" ht="9.9499999999999993" customHeight="1" thickBot="1" x14ac:dyDescent="0.3">
      <c r="L2" s="6"/>
    </row>
    <row r="3" spans="1:16" ht="15.75" customHeight="1" thickBot="1" x14ac:dyDescent="0.3">
      <c r="A3" s="46" t="s">
        <v>38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s="6" customFormat="1" ht="13.5" thickBot="1" x14ac:dyDescent="0.3">
      <c r="A4" s="18" t="s">
        <v>1</v>
      </c>
      <c r="B4" s="17">
        <v>2011</v>
      </c>
      <c r="C4" s="17">
        <v>2012</v>
      </c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7">
        <v>2022</v>
      </c>
      <c r="N4" s="17">
        <v>2023</v>
      </c>
      <c r="O4" s="17">
        <v>2024</v>
      </c>
      <c r="P4" s="17">
        <v>2025</v>
      </c>
    </row>
    <row r="5" spans="1:16" s="6" customFormat="1" ht="13.5" thickBot="1" x14ac:dyDescent="0.3">
      <c r="A5" s="20" t="s">
        <v>2</v>
      </c>
      <c r="B5" s="11">
        <v>386</v>
      </c>
      <c r="C5" s="11">
        <v>377</v>
      </c>
      <c r="D5" s="11">
        <v>388</v>
      </c>
      <c r="E5" s="11">
        <v>435</v>
      </c>
      <c r="F5" s="11">
        <v>575</v>
      </c>
      <c r="G5" s="11">
        <v>544</v>
      </c>
      <c r="H5" s="11">
        <v>559</v>
      </c>
      <c r="I5" s="11">
        <v>542</v>
      </c>
      <c r="J5" s="11">
        <v>548</v>
      </c>
      <c r="K5" s="11">
        <v>540</v>
      </c>
      <c r="L5" s="11">
        <v>706</v>
      </c>
      <c r="M5" s="11">
        <v>786</v>
      </c>
      <c r="N5" s="11">
        <v>831</v>
      </c>
      <c r="O5" s="11">
        <v>755</v>
      </c>
      <c r="P5" s="11">
        <v>738</v>
      </c>
    </row>
    <row r="6" spans="1:16" x14ac:dyDescent="0.25">
      <c r="A6" s="15" t="s">
        <v>6</v>
      </c>
      <c r="B6" s="9">
        <v>572</v>
      </c>
      <c r="C6" s="9">
        <v>652</v>
      </c>
      <c r="D6" s="9">
        <v>602</v>
      </c>
      <c r="E6" s="9">
        <v>697</v>
      </c>
      <c r="F6" s="9">
        <v>754</v>
      </c>
      <c r="G6" s="9">
        <v>737</v>
      </c>
      <c r="H6" s="9">
        <v>745</v>
      </c>
      <c r="I6" s="9">
        <v>824</v>
      </c>
      <c r="J6" s="9">
        <v>697</v>
      </c>
      <c r="K6" s="9">
        <v>804</v>
      </c>
      <c r="L6" s="9">
        <v>902</v>
      </c>
      <c r="M6" s="9">
        <v>889</v>
      </c>
      <c r="N6" s="9">
        <v>945</v>
      </c>
      <c r="O6" s="9">
        <v>786</v>
      </c>
      <c r="P6" s="9">
        <v>800</v>
      </c>
    </row>
    <row r="7" spans="1:16" x14ac:dyDescent="0.25">
      <c r="A7" s="15" t="s">
        <v>7</v>
      </c>
      <c r="B7" s="9">
        <v>48</v>
      </c>
      <c r="C7" s="9">
        <v>61</v>
      </c>
      <c r="D7" s="9">
        <v>59</v>
      </c>
      <c r="E7" s="9">
        <v>31</v>
      </c>
      <c r="F7" s="9">
        <v>56</v>
      </c>
      <c r="G7" s="9">
        <v>50</v>
      </c>
      <c r="H7" s="9">
        <v>71</v>
      </c>
      <c r="I7" s="9">
        <v>68</v>
      </c>
      <c r="J7" s="9">
        <v>61</v>
      </c>
      <c r="K7" s="9">
        <v>55</v>
      </c>
      <c r="L7" s="9">
        <v>42</v>
      </c>
      <c r="M7" s="9">
        <v>72</v>
      </c>
      <c r="N7" s="9">
        <v>60</v>
      </c>
      <c r="O7" s="9">
        <v>85</v>
      </c>
      <c r="P7" s="9">
        <v>63</v>
      </c>
    </row>
    <row r="8" spans="1:16" x14ac:dyDescent="0.25">
      <c r="A8" s="15" t="s">
        <v>8</v>
      </c>
      <c r="B8" s="9">
        <v>42</v>
      </c>
      <c r="C8" s="9">
        <v>41</v>
      </c>
      <c r="D8" s="9">
        <v>36</v>
      </c>
      <c r="E8" s="9">
        <v>45</v>
      </c>
      <c r="F8" s="9">
        <v>49</v>
      </c>
      <c r="G8" s="9">
        <v>49</v>
      </c>
      <c r="H8" s="9">
        <v>59</v>
      </c>
      <c r="I8" s="9">
        <v>46</v>
      </c>
      <c r="J8" s="9">
        <v>49</v>
      </c>
      <c r="K8" s="9">
        <v>37</v>
      </c>
      <c r="L8" s="9">
        <v>38</v>
      </c>
      <c r="M8" s="9">
        <v>38</v>
      </c>
      <c r="N8" s="9">
        <v>52</v>
      </c>
      <c r="O8" s="9">
        <v>47</v>
      </c>
      <c r="P8" s="9">
        <v>69</v>
      </c>
    </row>
    <row r="9" spans="1:16" x14ac:dyDescent="0.25">
      <c r="A9" s="15" t="s">
        <v>9</v>
      </c>
      <c r="B9" s="9">
        <v>16</v>
      </c>
      <c r="C9" s="9">
        <v>21</v>
      </c>
      <c r="D9" s="9">
        <v>19</v>
      </c>
      <c r="E9" s="9">
        <v>19</v>
      </c>
      <c r="F9" s="9">
        <v>20</v>
      </c>
      <c r="G9" s="9">
        <v>24</v>
      </c>
      <c r="H9" s="9">
        <v>23</v>
      </c>
      <c r="I9" s="9">
        <v>28</v>
      </c>
      <c r="J9" s="9">
        <v>22</v>
      </c>
      <c r="K9" s="9">
        <v>14</v>
      </c>
      <c r="L9" s="9">
        <v>16</v>
      </c>
      <c r="M9" s="9">
        <v>24</v>
      </c>
      <c r="N9" s="9">
        <v>37</v>
      </c>
      <c r="O9" s="9">
        <v>45</v>
      </c>
      <c r="P9" s="9">
        <v>29</v>
      </c>
    </row>
    <row r="10" spans="1:16" x14ac:dyDescent="0.25">
      <c r="A10" s="15" t="s">
        <v>10</v>
      </c>
      <c r="B10" s="9">
        <v>53</v>
      </c>
      <c r="C10" s="9">
        <v>42</v>
      </c>
      <c r="D10" s="9">
        <v>53</v>
      </c>
      <c r="E10" s="9">
        <v>60</v>
      </c>
      <c r="F10" s="9">
        <v>58</v>
      </c>
      <c r="G10" s="9">
        <v>86</v>
      </c>
      <c r="H10" s="9">
        <v>63</v>
      </c>
      <c r="I10" s="9">
        <v>59</v>
      </c>
      <c r="J10" s="9">
        <v>68</v>
      </c>
      <c r="K10" s="9">
        <v>34</v>
      </c>
      <c r="L10" s="9">
        <v>53</v>
      </c>
      <c r="M10" s="9">
        <v>56</v>
      </c>
      <c r="N10" s="9">
        <v>76</v>
      </c>
      <c r="O10" s="9">
        <v>75</v>
      </c>
      <c r="P10" s="9">
        <v>86</v>
      </c>
    </row>
    <row r="11" spans="1:16" ht="13.5" thickBot="1" x14ac:dyDescent="0.3">
      <c r="A11" s="15" t="s">
        <v>67</v>
      </c>
      <c r="B11" s="9">
        <v>201</v>
      </c>
      <c r="C11" s="9">
        <v>223</v>
      </c>
      <c r="D11" s="9">
        <v>240</v>
      </c>
      <c r="E11" s="9">
        <v>251</v>
      </c>
      <c r="F11" s="9">
        <v>280</v>
      </c>
      <c r="G11" s="9">
        <v>270</v>
      </c>
      <c r="H11" s="9">
        <v>256</v>
      </c>
      <c r="I11" s="9">
        <v>263</v>
      </c>
      <c r="J11" s="9">
        <v>207</v>
      </c>
      <c r="K11" s="9">
        <v>192</v>
      </c>
      <c r="L11" s="9">
        <v>315</v>
      </c>
      <c r="M11" s="9">
        <v>308</v>
      </c>
      <c r="N11" s="9">
        <v>286</v>
      </c>
      <c r="O11" s="9">
        <v>310</v>
      </c>
      <c r="P11" s="9">
        <v>340</v>
      </c>
    </row>
    <row r="12" spans="1:16" ht="13.5" thickBot="1" x14ac:dyDescent="0.3">
      <c r="A12" s="20" t="s">
        <v>5</v>
      </c>
      <c r="B12" s="11">
        <f t="shared" ref="B12:O12" si="0">SUM(B6:B11)</f>
        <v>932</v>
      </c>
      <c r="C12" s="11">
        <f t="shared" si="0"/>
        <v>1040</v>
      </c>
      <c r="D12" s="11">
        <f t="shared" si="0"/>
        <v>1009</v>
      </c>
      <c r="E12" s="11">
        <f t="shared" si="0"/>
        <v>1103</v>
      </c>
      <c r="F12" s="11">
        <f t="shared" si="0"/>
        <v>1217</v>
      </c>
      <c r="G12" s="11">
        <f t="shared" si="0"/>
        <v>1216</v>
      </c>
      <c r="H12" s="11">
        <f t="shared" si="0"/>
        <v>1217</v>
      </c>
      <c r="I12" s="11">
        <f t="shared" si="0"/>
        <v>1288</v>
      </c>
      <c r="J12" s="11">
        <f t="shared" si="0"/>
        <v>1104</v>
      </c>
      <c r="K12" s="11">
        <f t="shared" si="0"/>
        <v>1136</v>
      </c>
      <c r="L12" s="11">
        <f t="shared" si="0"/>
        <v>1366</v>
      </c>
      <c r="M12" s="11">
        <f t="shared" si="0"/>
        <v>1387</v>
      </c>
      <c r="N12" s="11">
        <f t="shared" si="0"/>
        <v>1456</v>
      </c>
      <c r="O12" s="11">
        <f t="shared" si="0"/>
        <v>1348</v>
      </c>
      <c r="P12" s="11">
        <f t="shared" ref="P12" si="1">SUM(P6:P11)</f>
        <v>1387</v>
      </c>
    </row>
    <row r="13" spans="1:16" x14ac:dyDescent="0.25">
      <c r="A13" s="15" t="s">
        <v>11</v>
      </c>
      <c r="B13" s="9">
        <v>399</v>
      </c>
      <c r="C13" s="9">
        <v>420</v>
      </c>
      <c r="D13" s="9">
        <v>451</v>
      </c>
      <c r="E13" s="9">
        <v>485</v>
      </c>
      <c r="F13" s="9">
        <v>501</v>
      </c>
      <c r="G13" s="9">
        <v>601</v>
      </c>
      <c r="H13" s="9">
        <v>656</v>
      </c>
      <c r="I13" s="9">
        <v>697</v>
      </c>
      <c r="J13" s="9">
        <v>591</v>
      </c>
      <c r="K13" s="9">
        <v>587</v>
      </c>
      <c r="L13" s="9">
        <v>645</v>
      </c>
      <c r="M13" s="9">
        <v>700</v>
      </c>
      <c r="N13" s="9">
        <v>872</v>
      </c>
      <c r="O13" s="9">
        <v>515</v>
      </c>
      <c r="P13" s="9">
        <v>772</v>
      </c>
    </row>
    <row r="14" spans="1:16" ht="13.5" thickBot="1" x14ac:dyDescent="0.3">
      <c r="A14" s="16" t="s">
        <v>12</v>
      </c>
      <c r="B14" s="10">
        <v>81</v>
      </c>
      <c r="C14" s="10">
        <v>75</v>
      </c>
      <c r="D14" s="10">
        <v>95</v>
      </c>
      <c r="E14" s="10">
        <v>88</v>
      </c>
      <c r="F14" s="10">
        <v>102</v>
      </c>
      <c r="G14" s="10">
        <v>102</v>
      </c>
      <c r="H14" s="10">
        <v>128</v>
      </c>
      <c r="I14" s="10">
        <v>103</v>
      </c>
      <c r="J14" s="10">
        <v>202</v>
      </c>
      <c r="K14" s="10">
        <v>111</v>
      </c>
      <c r="L14" s="10">
        <v>107</v>
      </c>
      <c r="M14" s="10">
        <v>105</v>
      </c>
      <c r="N14" s="10">
        <v>118</v>
      </c>
      <c r="O14" s="10">
        <v>82</v>
      </c>
      <c r="P14" s="10">
        <v>130</v>
      </c>
    </row>
    <row r="15" spans="1:16" ht="13.5" thickBot="1" x14ac:dyDescent="0.3">
      <c r="A15" s="20" t="s">
        <v>13</v>
      </c>
      <c r="B15" s="11">
        <f t="shared" ref="B15:O15" si="2">SUM(B13:B14)</f>
        <v>480</v>
      </c>
      <c r="C15" s="11">
        <f t="shared" si="2"/>
        <v>495</v>
      </c>
      <c r="D15" s="11">
        <f t="shared" si="2"/>
        <v>546</v>
      </c>
      <c r="E15" s="11">
        <f t="shared" si="2"/>
        <v>573</v>
      </c>
      <c r="F15" s="11">
        <f t="shared" si="2"/>
        <v>603</v>
      </c>
      <c r="G15" s="11">
        <f t="shared" si="2"/>
        <v>703</v>
      </c>
      <c r="H15" s="11">
        <f t="shared" si="2"/>
        <v>784</v>
      </c>
      <c r="I15" s="11">
        <f t="shared" si="2"/>
        <v>800</v>
      </c>
      <c r="J15" s="11">
        <f t="shared" si="2"/>
        <v>793</v>
      </c>
      <c r="K15" s="11">
        <f t="shared" si="2"/>
        <v>698</v>
      </c>
      <c r="L15" s="11">
        <f t="shared" si="2"/>
        <v>752</v>
      </c>
      <c r="M15" s="11">
        <f t="shared" si="2"/>
        <v>805</v>
      </c>
      <c r="N15" s="11">
        <f t="shared" si="2"/>
        <v>990</v>
      </c>
      <c r="O15" s="11">
        <f t="shared" si="2"/>
        <v>597</v>
      </c>
      <c r="P15" s="11">
        <f t="shared" ref="P15" si="3">SUM(P13:P14)</f>
        <v>902</v>
      </c>
    </row>
    <row r="16" spans="1:16" x14ac:dyDescent="0.25">
      <c r="A16" s="19" t="s">
        <v>14</v>
      </c>
      <c r="B16" s="8">
        <v>188</v>
      </c>
      <c r="C16" s="8">
        <v>177</v>
      </c>
      <c r="D16" s="8">
        <v>186</v>
      </c>
      <c r="E16" s="8">
        <v>190</v>
      </c>
      <c r="F16" s="8">
        <v>280</v>
      </c>
      <c r="G16" s="8">
        <v>254</v>
      </c>
      <c r="H16" s="8">
        <v>323</v>
      </c>
      <c r="I16" s="8">
        <v>315</v>
      </c>
      <c r="J16" s="8">
        <v>289</v>
      </c>
      <c r="K16" s="8">
        <v>243</v>
      </c>
      <c r="L16" s="8">
        <v>393</v>
      </c>
      <c r="M16" s="8">
        <v>253</v>
      </c>
      <c r="N16" s="8">
        <v>266</v>
      </c>
      <c r="O16" s="8">
        <v>258</v>
      </c>
      <c r="P16" s="8">
        <v>285</v>
      </c>
    </row>
    <row r="17" spans="1:16" x14ac:dyDescent="0.25">
      <c r="A17" s="15" t="s">
        <v>15</v>
      </c>
      <c r="B17" s="9">
        <v>144</v>
      </c>
      <c r="C17" s="9">
        <v>165</v>
      </c>
      <c r="D17" s="9">
        <v>154</v>
      </c>
      <c r="E17" s="9">
        <v>143</v>
      </c>
      <c r="F17" s="9">
        <v>161</v>
      </c>
      <c r="G17" s="9">
        <v>270</v>
      </c>
      <c r="H17" s="9">
        <v>192</v>
      </c>
      <c r="I17" s="9">
        <v>174</v>
      </c>
      <c r="J17" s="9">
        <v>182</v>
      </c>
      <c r="K17" s="9">
        <v>140</v>
      </c>
      <c r="L17" s="9">
        <v>175</v>
      </c>
      <c r="M17" s="9">
        <v>173</v>
      </c>
      <c r="N17" s="9">
        <v>209</v>
      </c>
      <c r="O17" s="9">
        <v>201</v>
      </c>
      <c r="P17" s="9">
        <v>199</v>
      </c>
    </row>
    <row r="18" spans="1:16" ht="13.5" thickBot="1" x14ac:dyDescent="0.3">
      <c r="A18" s="16" t="s">
        <v>16</v>
      </c>
      <c r="B18" s="10">
        <v>52</v>
      </c>
      <c r="C18" s="10">
        <v>71</v>
      </c>
      <c r="D18" s="10">
        <v>81</v>
      </c>
      <c r="E18" s="10">
        <v>60</v>
      </c>
      <c r="F18" s="10">
        <v>75</v>
      </c>
      <c r="G18" s="10">
        <v>73</v>
      </c>
      <c r="H18" s="10">
        <v>63</v>
      </c>
      <c r="I18" s="10">
        <v>139</v>
      </c>
      <c r="J18" s="10">
        <v>145</v>
      </c>
      <c r="K18" s="10">
        <v>77</v>
      </c>
      <c r="L18" s="10">
        <v>58</v>
      </c>
      <c r="M18" s="10">
        <v>65</v>
      </c>
      <c r="N18" s="10">
        <v>81</v>
      </c>
      <c r="O18" s="10">
        <v>72</v>
      </c>
      <c r="P18" s="10">
        <v>92</v>
      </c>
    </row>
    <row r="19" spans="1:16" ht="13.5" thickBot="1" x14ac:dyDescent="0.3">
      <c r="A19" s="20" t="s">
        <v>17</v>
      </c>
      <c r="B19" s="14">
        <f>SUM(B16:B18)</f>
        <v>384</v>
      </c>
      <c r="C19" s="14">
        <f t="shared" ref="C19:P19" si="4">SUM(C16:C18)</f>
        <v>413</v>
      </c>
      <c r="D19" s="14">
        <f t="shared" si="4"/>
        <v>421</v>
      </c>
      <c r="E19" s="14">
        <f t="shared" si="4"/>
        <v>393</v>
      </c>
      <c r="F19" s="14">
        <f t="shared" si="4"/>
        <v>516</v>
      </c>
      <c r="G19" s="14">
        <f t="shared" si="4"/>
        <v>597</v>
      </c>
      <c r="H19" s="14">
        <f t="shared" si="4"/>
        <v>578</v>
      </c>
      <c r="I19" s="14">
        <f t="shared" si="4"/>
        <v>628</v>
      </c>
      <c r="J19" s="14">
        <f t="shared" si="4"/>
        <v>616</v>
      </c>
      <c r="K19" s="14">
        <f t="shared" si="4"/>
        <v>460</v>
      </c>
      <c r="L19" s="14">
        <f t="shared" si="4"/>
        <v>626</v>
      </c>
      <c r="M19" s="14">
        <f t="shared" si="4"/>
        <v>491</v>
      </c>
      <c r="N19" s="14">
        <f t="shared" si="4"/>
        <v>556</v>
      </c>
      <c r="O19" s="14">
        <f t="shared" si="4"/>
        <v>531</v>
      </c>
      <c r="P19" s="14">
        <f t="shared" si="4"/>
        <v>576</v>
      </c>
    </row>
    <row r="20" spans="1:16" x14ac:dyDescent="0.25">
      <c r="A20" s="19" t="s">
        <v>18</v>
      </c>
      <c r="B20" s="8">
        <v>72</v>
      </c>
      <c r="C20" s="8">
        <v>72</v>
      </c>
      <c r="D20" s="8">
        <v>74</v>
      </c>
      <c r="E20" s="8">
        <v>79</v>
      </c>
      <c r="F20" s="8">
        <v>92</v>
      </c>
      <c r="G20" s="8">
        <v>94</v>
      </c>
      <c r="H20" s="8">
        <v>89</v>
      </c>
      <c r="I20" s="8">
        <v>91</v>
      </c>
      <c r="J20" s="8">
        <v>99</v>
      </c>
      <c r="K20" s="8">
        <v>114</v>
      </c>
      <c r="L20" s="8">
        <v>95</v>
      </c>
      <c r="M20" s="8">
        <v>90</v>
      </c>
      <c r="N20" s="8">
        <v>95</v>
      </c>
      <c r="O20" s="8">
        <v>74</v>
      </c>
      <c r="P20" s="8">
        <v>129</v>
      </c>
    </row>
    <row r="21" spans="1:16" x14ac:dyDescent="0.25">
      <c r="A21" s="15" t="s">
        <v>19</v>
      </c>
      <c r="B21" s="9">
        <v>64</v>
      </c>
      <c r="C21" s="9">
        <v>50</v>
      </c>
      <c r="D21" s="9">
        <v>47</v>
      </c>
      <c r="E21" s="9">
        <v>60</v>
      </c>
      <c r="F21" s="9">
        <v>75</v>
      </c>
      <c r="G21" s="9">
        <v>95</v>
      </c>
      <c r="H21" s="9">
        <v>68</v>
      </c>
      <c r="I21" s="9">
        <v>74</v>
      </c>
      <c r="J21" s="9">
        <v>69</v>
      </c>
      <c r="K21" s="9">
        <v>57</v>
      </c>
      <c r="L21" s="9">
        <v>58</v>
      </c>
      <c r="M21" s="9">
        <v>73</v>
      </c>
      <c r="N21" s="9">
        <v>106</v>
      </c>
      <c r="O21" s="9">
        <v>84</v>
      </c>
      <c r="P21" s="9">
        <v>91</v>
      </c>
    </row>
    <row r="22" spans="1:16" x14ac:dyDescent="0.25">
      <c r="A22" s="15" t="s">
        <v>68</v>
      </c>
      <c r="B22" s="9">
        <v>152</v>
      </c>
      <c r="C22" s="9">
        <v>139</v>
      </c>
      <c r="D22" s="9">
        <v>134</v>
      </c>
      <c r="E22" s="9">
        <v>144</v>
      </c>
      <c r="F22" s="9">
        <v>154</v>
      </c>
      <c r="G22" s="9">
        <v>151</v>
      </c>
      <c r="H22" s="9">
        <v>150</v>
      </c>
      <c r="I22" s="9">
        <v>178</v>
      </c>
      <c r="J22" s="9">
        <v>199</v>
      </c>
      <c r="K22" s="9">
        <v>208</v>
      </c>
      <c r="L22" s="9">
        <v>140</v>
      </c>
      <c r="M22" s="9">
        <v>159</v>
      </c>
      <c r="N22" s="9">
        <v>173</v>
      </c>
      <c r="O22" s="9">
        <v>234</v>
      </c>
      <c r="P22" s="9">
        <v>240</v>
      </c>
    </row>
    <row r="23" spans="1:16" x14ac:dyDescent="0.25">
      <c r="A23" s="15" t="s">
        <v>20</v>
      </c>
      <c r="B23" s="9">
        <v>247</v>
      </c>
      <c r="C23" s="9">
        <v>215</v>
      </c>
      <c r="D23" s="9">
        <v>228</v>
      </c>
      <c r="E23" s="9">
        <v>235</v>
      </c>
      <c r="F23" s="9">
        <v>258</v>
      </c>
      <c r="G23" s="9">
        <v>279</v>
      </c>
      <c r="H23" s="9">
        <v>304</v>
      </c>
      <c r="I23" s="9">
        <v>297</v>
      </c>
      <c r="J23" s="9">
        <v>302</v>
      </c>
      <c r="K23" s="9">
        <v>181</v>
      </c>
      <c r="L23" s="9">
        <v>225</v>
      </c>
      <c r="M23" s="9">
        <v>251</v>
      </c>
      <c r="N23" s="9">
        <v>283</v>
      </c>
      <c r="O23" s="9">
        <v>258</v>
      </c>
      <c r="P23" s="9">
        <v>345</v>
      </c>
    </row>
    <row r="24" spans="1:16" x14ac:dyDescent="0.25">
      <c r="A24" s="15" t="s">
        <v>21</v>
      </c>
      <c r="B24" s="9">
        <v>155</v>
      </c>
      <c r="C24" s="9">
        <v>149</v>
      </c>
      <c r="D24" s="9">
        <v>140</v>
      </c>
      <c r="E24" s="9">
        <v>191</v>
      </c>
      <c r="F24" s="9">
        <v>154</v>
      </c>
      <c r="G24" s="9">
        <v>176</v>
      </c>
      <c r="H24" s="9">
        <v>193</v>
      </c>
      <c r="I24" s="9">
        <v>193</v>
      </c>
      <c r="J24" s="9">
        <v>170</v>
      </c>
      <c r="K24" s="9">
        <v>155</v>
      </c>
      <c r="L24" s="9">
        <v>142</v>
      </c>
      <c r="M24" s="9">
        <v>161</v>
      </c>
      <c r="N24" s="9">
        <v>198</v>
      </c>
      <c r="O24" s="9">
        <v>241</v>
      </c>
      <c r="P24" s="9">
        <v>254</v>
      </c>
    </row>
    <row r="25" spans="1:16" ht="13.5" thickBot="1" x14ac:dyDescent="0.3">
      <c r="A25" s="16" t="s">
        <v>22</v>
      </c>
      <c r="B25" s="10">
        <v>271</v>
      </c>
      <c r="C25" s="10">
        <v>284</v>
      </c>
      <c r="D25" s="10">
        <v>291</v>
      </c>
      <c r="E25" s="10">
        <v>296</v>
      </c>
      <c r="F25" s="10">
        <v>259</v>
      </c>
      <c r="G25" s="10">
        <v>329</v>
      </c>
      <c r="H25" s="10">
        <v>365</v>
      </c>
      <c r="I25" s="10">
        <v>365</v>
      </c>
      <c r="J25" s="10">
        <v>342</v>
      </c>
      <c r="K25" s="10">
        <v>301</v>
      </c>
      <c r="L25" s="10">
        <v>341</v>
      </c>
      <c r="M25" s="10">
        <v>391</v>
      </c>
      <c r="N25" s="10">
        <v>420</v>
      </c>
      <c r="O25" s="10">
        <v>181</v>
      </c>
      <c r="P25" s="10">
        <v>403</v>
      </c>
    </row>
    <row r="26" spans="1:16" ht="13.5" thickBot="1" x14ac:dyDescent="0.3">
      <c r="A26" s="20" t="s">
        <v>23</v>
      </c>
      <c r="B26" s="11">
        <f t="shared" ref="B26:O26" si="5">SUM(B20:B25)</f>
        <v>961</v>
      </c>
      <c r="C26" s="11">
        <f t="shared" si="5"/>
        <v>909</v>
      </c>
      <c r="D26" s="11">
        <f t="shared" si="5"/>
        <v>914</v>
      </c>
      <c r="E26" s="11">
        <f t="shared" si="5"/>
        <v>1005</v>
      </c>
      <c r="F26" s="11">
        <f t="shared" si="5"/>
        <v>992</v>
      </c>
      <c r="G26" s="11">
        <f t="shared" si="5"/>
        <v>1124</v>
      </c>
      <c r="H26" s="11">
        <f t="shared" si="5"/>
        <v>1169</v>
      </c>
      <c r="I26" s="11">
        <f t="shared" si="5"/>
        <v>1198</v>
      </c>
      <c r="J26" s="11">
        <f t="shared" si="5"/>
        <v>1181</v>
      </c>
      <c r="K26" s="11">
        <f t="shared" si="5"/>
        <v>1016</v>
      </c>
      <c r="L26" s="11">
        <f t="shared" si="5"/>
        <v>1001</v>
      </c>
      <c r="M26" s="11">
        <f t="shared" si="5"/>
        <v>1125</v>
      </c>
      <c r="N26" s="11">
        <f t="shared" si="5"/>
        <v>1275</v>
      </c>
      <c r="O26" s="11">
        <f t="shared" si="5"/>
        <v>1072</v>
      </c>
      <c r="P26" s="11">
        <f t="shared" ref="P26" si="6">SUM(P20:P25)</f>
        <v>1462</v>
      </c>
    </row>
    <row r="27" spans="1:16" ht="13.5" thickBot="1" x14ac:dyDescent="0.3">
      <c r="A27" s="20" t="s">
        <v>24</v>
      </c>
      <c r="B27" s="11">
        <v>951</v>
      </c>
      <c r="C27" s="11">
        <v>952</v>
      </c>
      <c r="D27" s="11">
        <v>963</v>
      </c>
      <c r="E27" s="11">
        <v>1176</v>
      </c>
      <c r="F27" s="11">
        <v>1090</v>
      </c>
      <c r="G27" s="11">
        <v>1001</v>
      </c>
      <c r="H27" s="11">
        <v>1131</v>
      </c>
      <c r="I27" s="11">
        <v>1131</v>
      </c>
      <c r="J27" s="11">
        <v>1071</v>
      </c>
      <c r="K27" s="11">
        <v>914</v>
      </c>
      <c r="L27" s="11">
        <v>1088</v>
      </c>
      <c r="M27" s="11">
        <v>1022</v>
      </c>
      <c r="N27" s="11">
        <v>1113</v>
      </c>
      <c r="O27" s="11">
        <v>881</v>
      </c>
      <c r="P27" s="11">
        <v>1118</v>
      </c>
    </row>
    <row r="28" spans="1:16" x14ac:dyDescent="0.25">
      <c r="A28" s="19" t="s">
        <v>25</v>
      </c>
      <c r="B28" s="8">
        <v>370</v>
      </c>
      <c r="C28" s="8">
        <v>437</v>
      </c>
      <c r="D28" s="8">
        <v>379</v>
      </c>
      <c r="E28" s="8">
        <v>430</v>
      </c>
      <c r="F28" s="8">
        <v>432</v>
      </c>
      <c r="G28" s="8">
        <v>14</v>
      </c>
      <c r="H28" s="8">
        <v>529</v>
      </c>
      <c r="I28" s="8">
        <v>529</v>
      </c>
      <c r="J28" s="8">
        <v>468</v>
      </c>
      <c r="K28" s="8">
        <v>441</v>
      </c>
      <c r="L28" s="8">
        <v>453</v>
      </c>
      <c r="M28" s="8">
        <v>489</v>
      </c>
      <c r="N28" s="8">
        <v>527</v>
      </c>
      <c r="O28" s="8">
        <v>438</v>
      </c>
      <c r="P28" s="8">
        <v>512</v>
      </c>
    </row>
    <row r="29" spans="1:16" x14ac:dyDescent="0.25">
      <c r="A29" s="15" t="s">
        <v>26</v>
      </c>
      <c r="B29" s="9">
        <v>447</v>
      </c>
      <c r="C29" s="9">
        <v>477</v>
      </c>
      <c r="D29" s="9">
        <v>484</v>
      </c>
      <c r="E29" s="9">
        <v>515</v>
      </c>
      <c r="F29" s="9">
        <v>543</v>
      </c>
      <c r="G29" s="9">
        <v>577</v>
      </c>
      <c r="H29" s="9">
        <v>548</v>
      </c>
      <c r="I29" s="9">
        <v>548</v>
      </c>
      <c r="J29" s="9">
        <v>581</v>
      </c>
      <c r="K29" s="9">
        <v>482</v>
      </c>
      <c r="L29" s="9">
        <v>569</v>
      </c>
      <c r="M29" s="9">
        <v>638</v>
      </c>
      <c r="N29" s="9">
        <v>536</v>
      </c>
      <c r="O29" s="9">
        <v>384</v>
      </c>
      <c r="P29" s="9">
        <v>610</v>
      </c>
    </row>
    <row r="30" spans="1:16" ht="13.5" thickBot="1" x14ac:dyDescent="0.3">
      <c r="A30" s="16" t="s">
        <v>27</v>
      </c>
      <c r="B30" s="10">
        <v>53</v>
      </c>
      <c r="C30" s="10">
        <v>67</v>
      </c>
      <c r="D30" s="10">
        <v>67</v>
      </c>
      <c r="E30" s="10">
        <v>57</v>
      </c>
      <c r="F30" s="10">
        <v>67</v>
      </c>
      <c r="G30" s="10">
        <v>75</v>
      </c>
      <c r="H30" s="10">
        <v>84</v>
      </c>
      <c r="I30" s="10">
        <v>84</v>
      </c>
      <c r="J30" s="10">
        <v>70</v>
      </c>
      <c r="K30" s="10">
        <v>66</v>
      </c>
      <c r="L30" s="10">
        <v>60</v>
      </c>
      <c r="M30" s="10">
        <v>64</v>
      </c>
      <c r="N30" s="10">
        <v>74</v>
      </c>
      <c r="O30" s="10">
        <v>79</v>
      </c>
      <c r="P30" s="10">
        <v>91</v>
      </c>
    </row>
    <row r="31" spans="1:16" ht="13.5" thickBot="1" x14ac:dyDescent="0.3">
      <c r="A31" s="20" t="s">
        <v>28</v>
      </c>
      <c r="B31" s="11">
        <f t="shared" ref="B31:O31" si="7">SUM(B28:B30)</f>
        <v>870</v>
      </c>
      <c r="C31" s="11">
        <f t="shared" si="7"/>
        <v>981</v>
      </c>
      <c r="D31" s="11">
        <f t="shared" si="7"/>
        <v>930</v>
      </c>
      <c r="E31" s="11">
        <f t="shared" si="7"/>
        <v>1002</v>
      </c>
      <c r="F31" s="11">
        <f t="shared" si="7"/>
        <v>1042</v>
      </c>
      <c r="G31" s="11">
        <f t="shared" si="7"/>
        <v>666</v>
      </c>
      <c r="H31" s="11">
        <f t="shared" si="7"/>
        <v>1161</v>
      </c>
      <c r="I31" s="11">
        <f t="shared" si="7"/>
        <v>1161</v>
      </c>
      <c r="J31" s="11">
        <f t="shared" si="7"/>
        <v>1119</v>
      </c>
      <c r="K31" s="11">
        <f t="shared" si="7"/>
        <v>989</v>
      </c>
      <c r="L31" s="11">
        <f t="shared" si="7"/>
        <v>1082</v>
      </c>
      <c r="M31" s="11">
        <f t="shared" si="7"/>
        <v>1191</v>
      </c>
      <c r="N31" s="11">
        <f t="shared" si="7"/>
        <v>1137</v>
      </c>
      <c r="O31" s="11">
        <f t="shared" si="7"/>
        <v>901</v>
      </c>
      <c r="P31" s="11">
        <f t="shared" ref="P31" si="8">SUM(P28:P30)</f>
        <v>1213</v>
      </c>
    </row>
    <row r="32" spans="1:16" x14ac:dyDescent="0.25">
      <c r="A32" s="21" t="s">
        <v>29</v>
      </c>
      <c r="B32" s="26">
        <v>403</v>
      </c>
      <c r="C32" s="26">
        <v>411</v>
      </c>
      <c r="D32" s="26">
        <v>504</v>
      </c>
      <c r="E32" s="26">
        <v>435</v>
      </c>
      <c r="F32" s="26">
        <v>416</v>
      </c>
      <c r="G32" s="26">
        <v>513</v>
      </c>
      <c r="H32" s="26">
        <v>447</v>
      </c>
      <c r="I32" s="26">
        <v>447</v>
      </c>
      <c r="J32" s="26">
        <v>486</v>
      </c>
      <c r="K32" s="26">
        <v>393</v>
      </c>
      <c r="L32" s="26">
        <v>385</v>
      </c>
      <c r="M32" s="26">
        <v>424</v>
      </c>
      <c r="N32" s="26">
        <v>469</v>
      </c>
      <c r="O32" s="26">
        <v>294</v>
      </c>
      <c r="P32" s="26">
        <v>477</v>
      </c>
    </row>
    <row r="33" spans="1:16" x14ac:dyDescent="0.25">
      <c r="A33" s="15" t="s">
        <v>30</v>
      </c>
      <c r="B33" s="27">
        <v>247</v>
      </c>
      <c r="C33" s="27">
        <v>232</v>
      </c>
      <c r="D33" s="35">
        <v>266</v>
      </c>
      <c r="E33" s="27">
        <v>291</v>
      </c>
      <c r="F33" s="27">
        <v>239</v>
      </c>
      <c r="G33" s="27">
        <v>286</v>
      </c>
      <c r="H33" s="27">
        <v>334</v>
      </c>
      <c r="I33" s="27">
        <v>334</v>
      </c>
      <c r="J33" s="27">
        <v>253</v>
      </c>
      <c r="K33" s="27">
        <v>258</v>
      </c>
      <c r="L33" s="27">
        <v>297</v>
      </c>
      <c r="M33" s="27">
        <v>267</v>
      </c>
      <c r="N33" s="27">
        <v>246</v>
      </c>
      <c r="O33" s="27">
        <v>196</v>
      </c>
      <c r="P33" s="27">
        <v>376</v>
      </c>
    </row>
    <row r="34" spans="1:16" x14ac:dyDescent="0.25">
      <c r="A34" s="22" t="s">
        <v>31</v>
      </c>
      <c r="B34" s="28">
        <v>429</v>
      </c>
      <c r="C34" s="28">
        <v>366</v>
      </c>
      <c r="D34" s="28">
        <v>388</v>
      </c>
      <c r="E34" s="28">
        <v>403</v>
      </c>
      <c r="F34" s="28">
        <v>345</v>
      </c>
      <c r="G34" s="28">
        <v>419</v>
      </c>
      <c r="H34" s="28">
        <v>385</v>
      </c>
      <c r="I34" s="28">
        <v>385</v>
      </c>
      <c r="J34" s="28">
        <v>386</v>
      </c>
      <c r="K34" s="28">
        <v>318</v>
      </c>
      <c r="L34" s="28">
        <v>370</v>
      </c>
      <c r="M34" s="28">
        <v>387</v>
      </c>
      <c r="N34" s="28">
        <v>352</v>
      </c>
      <c r="O34" s="28">
        <v>234</v>
      </c>
      <c r="P34" s="28">
        <v>442</v>
      </c>
    </row>
    <row r="35" spans="1:16" ht="13.5" thickBot="1" x14ac:dyDescent="0.3">
      <c r="A35" s="23" t="s">
        <v>32</v>
      </c>
      <c r="B35" s="29">
        <v>79</v>
      </c>
      <c r="C35" s="29">
        <v>73</v>
      </c>
      <c r="D35" s="29">
        <v>69</v>
      </c>
      <c r="E35" s="29">
        <v>82</v>
      </c>
      <c r="F35" s="29">
        <v>77</v>
      </c>
      <c r="G35" s="29">
        <v>93</v>
      </c>
      <c r="H35" s="29">
        <v>81</v>
      </c>
      <c r="I35" s="29">
        <v>81</v>
      </c>
      <c r="J35" s="29">
        <v>89</v>
      </c>
      <c r="K35" s="29">
        <v>71</v>
      </c>
      <c r="L35" s="29">
        <v>78</v>
      </c>
      <c r="M35" s="29">
        <v>102</v>
      </c>
      <c r="N35" s="29">
        <v>116</v>
      </c>
      <c r="O35" s="29">
        <v>85</v>
      </c>
      <c r="P35" s="29">
        <v>132</v>
      </c>
    </row>
    <row r="36" spans="1:16" ht="13.5" thickBot="1" x14ac:dyDescent="0.3">
      <c r="A36" s="24" t="s">
        <v>29</v>
      </c>
      <c r="B36" s="25">
        <f t="shared" ref="B36:O36" si="9">SUM(B32:B35)</f>
        <v>1158</v>
      </c>
      <c r="C36" s="25">
        <f t="shared" si="9"/>
        <v>1082</v>
      </c>
      <c r="D36" s="25">
        <f t="shared" si="9"/>
        <v>1227</v>
      </c>
      <c r="E36" s="25">
        <f t="shared" si="9"/>
        <v>1211</v>
      </c>
      <c r="F36" s="25">
        <f t="shared" si="9"/>
        <v>1077</v>
      </c>
      <c r="G36" s="25">
        <f t="shared" si="9"/>
        <v>1311</v>
      </c>
      <c r="H36" s="25">
        <f t="shared" si="9"/>
        <v>1247</v>
      </c>
      <c r="I36" s="25">
        <f t="shared" si="9"/>
        <v>1247</v>
      </c>
      <c r="J36" s="25">
        <f t="shared" si="9"/>
        <v>1214</v>
      </c>
      <c r="K36" s="25">
        <f t="shared" si="9"/>
        <v>1040</v>
      </c>
      <c r="L36" s="25">
        <f t="shared" si="9"/>
        <v>1130</v>
      </c>
      <c r="M36" s="25">
        <f t="shared" si="9"/>
        <v>1180</v>
      </c>
      <c r="N36" s="25">
        <f t="shared" si="9"/>
        <v>1183</v>
      </c>
      <c r="O36" s="25">
        <f t="shared" si="9"/>
        <v>809</v>
      </c>
      <c r="P36" s="25">
        <f t="shared" ref="P36" si="10">SUM(P32:P35)</f>
        <v>1427</v>
      </c>
    </row>
    <row r="37" spans="1:16" ht="13.5" thickBot="1" x14ac:dyDescent="0.3">
      <c r="A37" s="24" t="s">
        <v>33</v>
      </c>
      <c r="B37" s="25">
        <f t="shared" ref="B37:O37" si="11">B5+B12+B15+B19+B26+B27+B31+B36</f>
        <v>6122</v>
      </c>
      <c r="C37" s="25">
        <f t="shared" si="11"/>
        <v>6249</v>
      </c>
      <c r="D37" s="25">
        <f t="shared" si="11"/>
        <v>6398</v>
      </c>
      <c r="E37" s="25">
        <f t="shared" si="11"/>
        <v>6898</v>
      </c>
      <c r="F37" s="25">
        <f t="shared" si="11"/>
        <v>7112</v>
      </c>
      <c r="G37" s="25">
        <f t="shared" si="11"/>
        <v>7162</v>
      </c>
      <c r="H37" s="25">
        <f t="shared" si="11"/>
        <v>7846</v>
      </c>
      <c r="I37" s="25">
        <f t="shared" si="11"/>
        <v>7995</v>
      </c>
      <c r="J37" s="25">
        <f t="shared" si="11"/>
        <v>7646</v>
      </c>
      <c r="K37" s="25">
        <f t="shared" si="11"/>
        <v>6793</v>
      </c>
      <c r="L37" s="25">
        <f t="shared" si="11"/>
        <v>7751</v>
      </c>
      <c r="M37" s="25">
        <f t="shared" si="11"/>
        <v>7987</v>
      </c>
      <c r="N37" s="25">
        <f t="shared" si="11"/>
        <v>8541</v>
      </c>
      <c r="O37" s="25">
        <f t="shared" si="11"/>
        <v>6894</v>
      </c>
      <c r="P37" s="25">
        <f t="shared" ref="P37" si="12">P5+P12+P15+P19+P26+P27+P31+P36</f>
        <v>8823</v>
      </c>
    </row>
    <row r="38" spans="1:16" x14ac:dyDescent="0.25">
      <c r="A38" s="13" t="s">
        <v>34</v>
      </c>
      <c r="B38" s="12"/>
      <c r="N38" s="12"/>
    </row>
    <row r="39" spans="1:16" x14ac:dyDescent="0.25">
      <c r="A39" s="13" t="s">
        <v>35</v>
      </c>
      <c r="B39" s="12"/>
      <c r="N39" s="12"/>
    </row>
    <row r="41" spans="1:16" ht="18.75" x14ac:dyDescent="0.25">
      <c r="A41" s="1" t="s">
        <v>71</v>
      </c>
      <c r="B41" s="4"/>
      <c r="C41" s="4"/>
      <c r="D41" s="4"/>
      <c r="K41" s="5"/>
      <c r="L41" s="4"/>
      <c r="M41" s="4"/>
      <c r="N41" s="4"/>
      <c r="O41" s="4"/>
      <c r="P41" s="4"/>
    </row>
    <row r="42" spans="1:16" ht="13.5" thickBot="1" x14ac:dyDescent="0.3">
      <c r="L42" s="6"/>
    </row>
    <row r="43" spans="1:16" ht="13.5" thickBot="1" x14ac:dyDescent="0.3"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</row>
    <row r="44" spans="1:16" ht="13.5" thickBot="1" x14ac:dyDescent="0.3">
      <c r="A44" s="18" t="s">
        <v>1</v>
      </c>
      <c r="B44" s="17" t="s">
        <v>53</v>
      </c>
      <c r="C44" s="17" t="s">
        <v>54</v>
      </c>
      <c r="D44" s="17" t="s">
        <v>55</v>
      </c>
      <c r="E44" s="17" t="s">
        <v>56</v>
      </c>
      <c r="F44" s="17" t="s">
        <v>57</v>
      </c>
      <c r="G44" s="17" t="s">
        <v>58</v>
      </c>
      <c r="H44" s="17" t="s">
        <v>59</v>
      </c>
      <c r="I44" s="17" t="s">
        <v>60</v>
      </c>
      <c r="J44" s="17" t="s">
        <v>61</v>
      </c>
      <c r="K44" s="17" t="s">
        <v>62</v>
      </c>
      <c r="L44" s="17" t="s">
        <v>63</v>
      </c>
      <c r="M44" s="17" t="s">
        <v>64</v>
      </c>
      <c r="N44" s="17" t="s">
        <v>65</v>
      </c>
      <c r="O44" s="17" t="s">
        <v>66</v>
      </c>
      <c r="P44" s="17" t="s">
        <v>66</v>
      </c>
    </row>
    <row r="45" spans="1:16" ht="13.5" thickBot="1" x14ac:dyDescent="0.3">
      <c r="A45" s="20" t="s">
        <v>2</v>
      </c>
      <c r="B45" s="36">
        <f t="shared" ref="B45:N45" si="13">(C5-B5)/B5</f>
        <v>-2.3316062176165803E-2</v>
      </c>
      <c r="C45" s="36">
        <f t="shared" si="13"/>
        <v>2.9177718832891247E-2</v>
      </c>
      <c r="D45" s="36">
        <f t="shared" si="13"/>
        <v>0.1211340206185567</v>
      </c>
      <c r="E45" s="36">
        <f t="shared" si="13"/>
        <v>0.32183908045977011</v>
      </c>
      <c r="F45" s="36">
        <f t="shared" si="13"/>
        <v>-5.3913043478260869E-2</v>
      </c>
      <c r="G45" s="36">
        <f t="shared" si="13"/>
        <v>2.7573529411764705E-2</v>
      </c>
      <c r="H45" s="36">
        <f t="shared" si="13"/>
        <v>-3.041144901610018E-2</v>
      </c>
      <c r="I45" s="36">
        <f t="shared" si="13"/>
        <v>1.107011070110701E-2</v>
      </c>
      <c r="J45" s="36">
        <f t="shared" si="13"/>
        <v>-1.4598540145985401E-2</v>
      </c>
      <c r="K45" s="36">
        <f t="shared" si="13"/>
        <v>0.30740740740740741</v>
      </c>
      <c r="L45" s="36">
        <f t="shared" si="13"/>
        <v>0.11331444759206799</v>
      </c>
      <c r="M45" s="36">
        <f t="shared" si="13"/>
        <v>5.7251908396946563E-2</v>
      </c>
      <c r="N45" s="36">
        <f t="shared" si="13"/>
        <v>-9.1456077015643802E-2</v>
      </c>
      <c r="O45" s="37" t="e">
        <f>(O5-#REF!)/#REF!</f>
        <v>#REF!</v>
      </c>
      <c r="P45" s="37" t="e">
        <f>(P5-#REF!)/#REF!</f>
        <v>#REF!</v>
      </c>
    </row>
    <row r="46" spans="1:16" x14ac:dyDescent="0.25">
      <c r="A46" s="15" t="s">
        <v>6</v>
      </c>
      <c r="B46" s="41">
        <f t="shared" ref="B46:N61" si="14">(C6-B6)/B6</f>
        <v>0.13986013986013987</v>
      </c>
      <c r="C46" s="41">
        <f t="shared" si="14"/>
        <v>-7.6687116564417179E-2</v>
      </c>
      <c r="D46" s="41">
        <f t="shared" si="14"/>
        <v>0.15780730897009967</v>
      </c>
      <c r="E46" s="41">
        <f t="shared" si="14"/>
        <v>8.1779053084648487E-2</v>
      </c>
      <c r="F46" s="41">
        <f t="shared" si="14"/>
        <v>-2.2546419098143235E-2</v>
      </c>
      <c r="G46" s="41">
        <f t="shared" si="14"/>
        <v>1.0854816824966078E-2</v>
      </c>
      <c r="H46" s="41">
        <f t="shared" si="14"/>
        <v>0.10604026845637583</v>
      </c>
      <c r="I46" s="41">
        <f t="shared" si="14"/>
        <v>-0.154126213592233</v>
      </c>
      <c r="J46" s="41">
        <f t="shared" si="14"/>
        <v>0.15351506456241032</v>
      </c>
      <c r="K46" s="41">
        <f t="shared" si="14"/>
        <v>0.12189054726368159</v>
      </c>
      <c r="L46" s="41">
        <f t="shared" si="14"/>
        <v>-1.4412416851441241E-2</v>
      </c>
      <c r="M46" s="41">
        <f t="shared" si="14"/>
        <v>6.2992125984251968E-2</v>
      </c>
      <c r="N46" s="41">
        <f t="shared" si="14"/>
        <v>-0.16825396825396827</v>
      </c>
      <c r="O46" s="37" t="e">
        <f>(O6-#REF!)/#REF!</f>
        <v>#REF!</v>
      </c>
      <c r="P46" s="37" t="e">
        <f>(P6-#REF!)/#REF!</f>
        <v>#REF!</v>
      </c>
    </row>
    <row r="47" spans="1:16" x14ac:dyDescent="0.25">
      <c r="A47" s="15" t="s">
        <v>7</v>
      </c>
      <c r="B47" s="32">
        <f t="shared" si="14"/>
        <v>0.27083333333333331</v>
      </c>
      <c r="C47" s="32">
        <f t="shared" si="14"/>
        <v>-3.2786885245901641E-2</v>
      </c>
      <c r="D47" s="32">
        <f t="shared" si="14"/>
        <v>-0.47457627118644069</v>
      </c>
      <c r="E47" s="32">
        <f t="shared" si="14"/>
        <v>0.80645161290322576</v>
      </c>
      <c r="F47" s="32">
        <f t="shared" si="14"/>
        <v>-0.10714285714285714</v>
      </c>
      <c r="G47" s="32">
        <f t="shared" si="14"/>
        <v>0.42</v>
      </c>
      <c r="H47" s="32">
        <f t="shared" si="14"/>
        <v>-4.2253521126760563E-2</v>
      </c>
      <c r="I47" s="32">
        <f t="shared" si="14"/>
        <v>-0.10294117647058823</v>
      </c>
      <c r="J47" s="32">
        <f t="shared" si="14"/>
        <v>-9.8360655737704916E-2</v>
      </c>
      <c r="K47" s="32">
        <f t="shared" si="14"/>
        <v>-0.23636363636363636</v>
      </c>
      <c r="L47" s="32">
        <f t="shared" si="14"/>
        <v>0.7142857142857143</v>
      </c>
      <c r="M47" s="32">
        <f t="shared" si="14"/>
        <v>-0.16666666666666666</v>
      </c>
      <c r="N47" s="32">
        <f t="shared" si="14"/>
        <v>0.41666666666666669</v>
      </c>
      <c r="O47" s="38" t="e">
        <f>(O7-#REF!)/#REF!</f>
        <v>#REF!</v>
      </c>
      <c r="P47" s="38" t="e">
        <f>(P7-#REF!)/#REF!</f>
        <v>#REF!</v>
      </c>
    </row>
    <row r="48" spans="1:16" x14ac:dyDescent="0.25">
      <c r="A48" s="15" t="s">
        <v>8</v>
      </c>
      <c r="B48" s="32">
        <f t="shared" si="14"/>
        <v>-2.3809523809523808E-2</v>
      </c>
      <c r="C48" s="32">
        <f t="shared" si="14"/>
        <v>-0.12195121951219512</v>
      </c>
      <c r="D48" s="32">
        <f t="shared" si="14"/>
        <v>0.25</v>
      </c>
      <c r="E48" s="32">
        <f t="shared" si="14"/>
        <v>8.8888888888888892E-2</v>
      </c>
      <c r="F48" s="32">
        <f t="shared" si="14"/>
        <v>0</v>
      </c>
      <c r="G48" s="32">
        <f t="shared" si="14"/>
        <v>0.20408163265306123</v>
      </c>
      <c r="H48" s="32">
        <f t="shared" si="14"/>
        <v>-0.22033898305084745</v>
      </c>
      <c r="I48" s="32">
        <f t="shared" si="14"/>
        <v>6.5217391304347824E-2</v>
      </c>
      <c r="J48" s="32">
        <f t="shared" si="14"/>
        <v>-0.24489795918367346</v>
      </c>
      <c r="K48" s="32">
        <f t="shared" si="14"/>
        <v>2.7027027027027029E-2</v>
      </c>
      <c r="L48" s="32">
        <f t="shared" si="14"/>
        <v>0</v>
      </c>
      <c r="M48" s="32">
        <f t="shared" si="14"/>
        <v>0.36842105263157893</v>
      </c>
      <c r="N48" s="32">
        <f t="shared" si="14"/>
        <v>-9.6153846153846159E-2</v>
      </c>
      <c r="O48" s="38" t="e">
        <f>(O8-#REF!)/#REF!</f>
        <v>#REF!</v>
      </c>
      <c r="P48" s="38" t="e">
        <f>(P8-#REF!)/#REF!</f>
        <v>#REF!</v>
      </c>
    </row>
    <row r="49" spans="1:16" x14ac:dyDescent="0.25">
      <c r="A49" s="15" t="s">
        <v>9</v>
      </c>
      <c r="B49" s="32">
        <f t="shared" si="14"/>
        <v>0.3125</v>
      </c>
      <c r="C49" s="32">
        <f t="shared" si="14"/>
        <v>-9.5238095238095233E-2</v>
      </c>
      <c r="D49" s="32">
        <f t="shared" si="14"/>
        <v>0</v>
      </c>
      <c r="E49" s="32">
        <f t="shared" si="14"/>
        <v>5.2631578947368418E-2</v>
      </c>
      <c r="F49" s="32">
        <f t="shared" si="14"/>
        <v>0.2</v>
      </c>
      <c r="G49" s="32">
        <f t="shared" si="14"/>
        <v>-4.1666666666666664E-2</v>
      </c>
      <c r="H49" s="32">
        <f t="shared" si="14"/>
        <v>0.21739130434782608</v>
      </c>
      <c r="I49" s="32">
        <f t="shared" si="14"/>
        <v>-0.21428571428571427</v>
      </c>
      <c r="J49" s="32">
        <f t="shared" si="14"/>
        <v>-0.36363636363636365</v>
      </c>
      <c r="K49" s="32">
        <f t="shared" si="14"/>
        <v>0.14285714285714285</v>
      </c>
      <c r="L49" s="32">
        <f t="shared" si="14"/>
        <v>0.5</v>
      </c>
      <c r="M49" s="32">
        <f t="shared" si="14"/>
        <v>0.54166666666666663</v>
      </c>
      <c r="N49" s="32">
        <f t="shared" si="14"/>
        <v>0.21621621621621623</v>
      </c>
      <c r="O49" s="38" t="e">
        <f>(O9-#REF!)/#REF!</f>
        <v>#REF!</v>
      </c>
      <c r="P49" s="38" t="e">
        <f>(P9-#REF!)/#REF!</f>
        <v>#REF!</v>
      </c>
    </row>
    <row r="50" spans="1:16" x14ac:dyDescent="0.25">
      <c r="A50" s="15" t="s">
        <v>10</v>
      </c>
      <c r="B50" s="32">
        <f t="shared" si="14"/>
        <v>-0.20754716981132076</v>
      </c>
      <c r="C50" s="32">
        <f t="shared" si="14"/>
        <v>0.26190476190476192</v>
      </c>
      <c r="D50" s="32">
        <f t="shared" si="14"/>
        <v>0.13207547169811321</v>
      </c>
      <c r="E50" s="32">
        <f t="shared" si="14"/>
        <v>-3.3333333333333333E-2</v>
      </c>
      <c r="F50" s="32">
        <f t="shared" si="14"/>
        <v>0.48275862068965519</v>
      </c>
      <c r="G50" s="32">
        <f t="shared" si="14"/>
        <v>-0.26744186046511625</v>
      </c>
      <c r="H50" s="32">
        <f t="shared" si="14"/>
        <v>-6.3492063492063489E-2</v>
      </c>
      <c r="I50" s="32">
        <f t="shared" si="14"/>
        <v>0.15254237288135594</v>
      </c>
      <c r="J50" s="32">
        <f t="shared" si="14"/>
        <v>-0.5</v>
      </c>
      <c r="K50" s="32">
        <f t="shared" si="14"/>
        <v>0.55882352941176472</v>
      </c>
      <c r="L50" s="32">
        <f t="shared" si="14"/>
        <v>5.6603773584905662E-2</v>
      </c>
      <c r="M50" s="32">
        <f t="shared" si="14"/>
        <v>0.35714285714285715</v>
      </c>
      <c r="N50" s="32">
        <f t="shared" si="14"/>
        <v>-1.3157894736842105E-2</v>
      </c>
      <c r="O50" s="38" t="e">
        <f>(O10-#REF!)/#REF!</f>
        <v>#REF!</v>
      </c>
      <c r="P50" s="38" t="e">
        <f>(P10-#REF!)/#REF!</f>
        <v>#REF!</v>
      </c>
    </row>
    <row r="51" spans="1:16" ht="13.5" thickBot="1" x14ac:dyDescent="0.3">
      <c r="A51" s="15" t="s">
        <v>67</v>
      </c>
      <c r="B51" s="42">
        <f t="shared" si="14"/>
        <v>0.10945273631840796</v>
      </c>
      <c r="C51" s="42">
        <f t="shared" si="14"/>
        <v>7.623318385650224E-2</v>
      </c>
      <c r="D51" s="42">
        <f t="shared" si="14"/>
        <v>4.583333333333333E-2</v>
      </c>
      <c r="E51" s="42">
        <f t="shared" si="14"/>
        <v>0.11553784860557768</v>
      </c>
      <c r="F51" s="42">
        <f t="shared" si="14"/>
        <v>-3.5714285714285712E-2</v>
      </c>
      <c r="G51" s="42">
        <f t="shared" si="14"/>
        <v>-5.185185185185185E-2</v>
      </c>
      <c r="H51" s="42">
        <f t="shared" si="14"/>
        <v>2.734375E-2</v>
      </c>
      <c r="I51" s="42">
        <f t="shared" si="14"/>
        <v>-0.21292775665399238</v>
      </c>
      <c r="J51" s="42">
        <f t="shared" si="14"/>
        <v>-7.2463768115942032E-2</v>
      </c>
      <c r="K51" s="42">
        <f t="shared" si="14"/>
        <v>0.640625</v>
      </c>
      <c r="L51" s="42">
        <f t="shared" si="14"/>
        <v>-2.2222222222222223E-2</v>
      </c>
      <c r="M51" s="42">
        <f t="shared" si="14"/>
        <v>-7.1428571428571425E-2</v>
      </c>
      <c r="N51" s="42">
        <f t="shared" si="14"/>
        <v>8.3916083916083919E-2</v>
      </c>
      <c r="O51" s="39" t="e">
        <f>(O11-#REF!)/#REF!</f>
        <v>#REF!</v>
      </c>
      <c r="P51" s="39" t="e">
        <f>(P11-#REF!)/#REF!</f>
        <v>#REF!</v>
      </c>
    </row>
    <row r="52" spans="1:16" ht="13.5" thickBot="1" x14ac:dyDescent="0.3">
      <c r="A52" s="20" t="s">
        <v>5</v>
      </c>
      <c r="B52" s="36">
        <f t="shared" si="14"/>
        <v>0.11587982832618025</v>
      </c>
      <c r="C52" s="36">
        <f t="shared" si="14"/>
        <v>-2.9807692307692309E-2</v>
      </c>
      <c r="D52" s="36">
        <f t="shared" si="14"/>
        <v>9.3161546085232902E-2</v>
      </c>
      <c r="E52" s="36">
        <f t="shared" si="14"/>
        <v>0.10335448776065277</v>
      </c>
      <c r="F52" s="36">
        <f t="shared" si="14"/>
        <v>-8.2169268693508624E-4</v>
      </c>
      <c r="G52" s="36">
        <f t="shared" si="14"/>
        <v>8.2236842105263153E-4</v>
      </c>
      <c r="H52" s="36">
        <f t="shared" si="14"/>
        <v>5.8340180772391129E-2</v>
      </c>
      <c r="I52" s="36">
        <f t="shared" si="14"/>
        <v>-0.14285714285714285</v>
      </c>
      <c r="J52" s="36">
        <f t="shared" si="14"/>
        <v>2.8985507246376812E-2</v>
      </c>
      <c r="K52" s="36">
        <f t="shared" si="14"/>
        <v>0.20246478873239437</v>
      </c>
      <c r="L52" s="36">
        <f t="shared" si="14"/>
        <v>1.5373352855051245E-2</v>
      </c>
      <c r="M52" s="36">
        <f t="shared" si="14"/>
        <v>4.9747656813266039E-2</v>
      </c>
      <c r="N52" s="36">
        <f t="shared" si="14"/>
        <v>-7.4175824175824176E-2</v>
      </c>
      <c r="O52" s="40" t="e">
        <f>(O12-#REF!)/#REF!</f>
        <v>#REF!</v>
      </c>
      <c r="P52" s="40" t="e">
        <f>(P12-#REF!)/#REF!</f>
        <v>#REF!</v>
      </c>
    </row>
    <row r="53" spans="1:16" x14ac:dyDescent="0.25">
      <c r="A53" s="15" t="s">
        <v>11</v>
      </c>
      <c r="B53" s="41">
        <f t="shared" si="14"/>
        <v>5.2631578947368418E-2</v>
      </c>
      <c r="C53" s="41">
        <f t="shared" si="14"/>
        <v>7.3809523809523811E-2</v>
      </c>
      <c r="D53" s="41">
        <f t="shared" si="14"/>
        <v>7.5388026607538808E-2</v>
      </c>
      <c r="E53" s="41">
        <f t="shared" si="14"/>
        <v>3.2989690721649485E-2</v>
      </c>
      <c r="F53" s="41">
        <f t="shared" si="14"/>
        <v>0.19960079840319361</v>
      </c>
      <c r="G53" s="41">
        <f t="shared" si="14"/>
        <v>9.1514143094841932E-2</v>
      </c>
      <c r="H53" s="41">
        <f t="shared" si="14"/>
        <v>6.25E-2</v>
      </c>
      <c r="I53" s="41">
        <f t="shared" si="14"/>
        <v>-0.15208034433285508</v>
      </c>
      <c r="J53" s="41">
        <f t="shared" si="14"/>
        <v>-6.7681895093062603E-3</v>
      </c>
      <c r="K53" s="41">
        <f t="shared" si="14"/>
        <v>9.8807495741056212E-2</v>
      </c>
      <c r="L53" s="41">
        <f t="shared" si="14"/>
        <v>8.5271317829457363E-2</v>
      </c>
      <c r="M53" s="41">
        <f t="shared" si="14"/>
        <v>0.24571428571428572</v>
      </c>
      <c r="N53" s="41">
        <f t="shared" si="14"/>
        <v>-0.40940366972477066</v>
      </c>
      <c r="O53" s="37" t="e">
        <f>(O13-#REF!)/#REF!</f>
        <v>#REF!</v>
      </c>
      <c r="P53" s="37" t="e">
        <f>(P13-#REF!)/#REF!</f>
        <v>#REF!</v>
      </c>
    </row>
    <row r="54" spans="1:16" ht="13.5" thickBot="1" x14ac:dyDescent="0.3">
      <c r="A54" s="16" t="s">
        <v>12</v>
      </c>
      <c r="B54" s="42">
        <f t="shared" si="14"/>
        <v>-7.407407407407407E-2</v>
      </c>
      <c r="C54" s="42">
        <f t="shared" si="14"/>
        <v>0.26666666666666666</v>
      </c>
      <c r="D54" s="42">
        <f t="shared" si="14"/>
        <v>-7.3684210526315783E-2</v>
      </c>
      <c r="E54" s="42">
        <f t="shared" si="14"/>
        <v>0.15909090909090909</v>
      </c>
      <c r="F54" s="42">
        <f t="shared" si="14"/>
        <v>0</v>
      </c>
      <c r="G54" s="42">
        <f t="shared" si="14"/>
        <v>0.25490196078431371</v>
      </c>
      <c r="H54" s="42">
        <f t="shared" si="14"/>
        <v>-0.1953125</v>
      </c>
      <c r="I54" s="42">
        <f t="shared" si="14"/>
        <v>0.96116504854368934</v>
      </c>
      <c r="J54" s="42">
        <f t="shared" si="14"/>
        <v>-0.45049504950495051</v>
      </c>
      <c r="K54" s="42">
        <f t="shared" si="14"/>
        <v>-3.6036036036036036E-2</v>
      </c>
      <c r="L54" s="42">
        <f t="shared" si="14"/>
        <v>-1.8691588785046728E-2</v>
      </c>
      <c r="M54" s="42">
        <f t="shared" si="14"/>
        <v>0.12380952380952381</v>
      </c>
      <c r="N54" s="42">
        <f t="shared" si="14"/>
        <v>-0.30508474576271188</v>
      </c>
      <c r="O54" s="39" t="e">
        <f>(O14-#REF!)/#REF!</f>
        <v>#REF!</v>
      </c>
      <c r="P54" s="39" t="e">
        <f>(P14-#REF!)/#REF!</f>
        <v>#REF!</v>
      </c>
    </row>
    <row r="55" spans="1:16" ht="13.5" thickBot="1" x14ac:dyDescent="0.3">
      <c r="A55" s="20" t="s">
        <v>13</v>
      </c>
      <c r="B55" s="36">
        <f t="shared" si="14"/>
        <v>3.125E-2</v>
      </c>
      <c r="C55" s="36">
        <f t="shared" si="14"/>
        <v>0.10303030303030303</v>
      </c>
      <c r="D55" s="36">
        <f t="shared" si="14"/>
        <v>4.9450549450549448E-2</v>
      </c>
      <c r="E55" s="36">
        <f t="shared" si="14"/>
        <v>5.2356020942408377E-2</v>
      </c>
      <c r="F55" s="36">
        <f t="shared" si="14"/>
        <v>0.16583747927031509</v>
      </c>
      <c r="G55" s="36">
        <f t="shared" si="14"/>
        <v>0.11522048364153627</v>
      </c>
      <c r="H55" s="36">
        <f t="shared" si="14"/>
        <v>2.0408163265306121E-2</v>
      </c>
      <c r="I55" s="36">
        <f t="shared" si="14"/>
        <v>-8.7500000000000008E-3</v>
      </c>
      <c r="J55" s="36">
        <f t="shared" si="14"/>
        <v>-0.11979823455233292</v>
      </c>
      <c r="K55" s="36">
        <f t="shared" si="14"/>
        <v>7.7363896848137534E-2</v>
      </c>
      <c r="L55" s="36">
        <f t="shared" si="14"/>
        <v>7.0478723404255317E-2</v>
      </c>
      <c r="M55" s="36">
        <f t="shared" si="14"/>
        <v>0.22981366459627328</v>
      </c>
      <c r="N55" s="36">
        <f t="shared" si="14"/>
        <v>-0.39696969696969697</v>
      </c>
      <c r="O55" s="40" t="e">
        <f>(O15-#REF!)/#REF!</f>
        <v>#REF!</v>
      </c>
      <c r="P55" s="40" t="e">
        <f>(P15-#REF!)/#REF!</f>
        <v>#REF!</v>
      </c>
    </row>
    <row r="56" spans="1:16" x14ac:dyDescent="0.25">
      <c r="A56" s="19" t="s">
        <v>14</v>
      </c>
      <c r="B56" s="41">
        <f t="shared" si="14"/>
        <v>-5.8510638297872342E-2</v>
      </c>
      <c r="C56" s="41">
        <f t="shared" si="14"/>
        <v>5.0847457627118647E-2</v>
      </c>
      <c r="D56" s="41">
        <f t="shared" si="14"/>
        <v>2.1505376344086023E-2</v>
      </c>
      <c r="E56" s="41">
        <f t="shared" si="14"/>
        <v>0.47368421052631576</v>
      </c>
      <c r="F56" s="41">
        <f t="shared" si="14"/>
        <v>-9.285714285714286E-2</v>
      </c>
      <c r="G56" s="41">
        <f t="shared" si="14"/>
        <v>0.27165354330708663</v>
      </c>
      <c r="H56" s="41">
        <f t="shared" si="14"/>
        <v>-2.4767801857585141E-2</v>
      </c>
      <c r="I56" s="41">
        <f t="shared" si="14"/>
        <v>-8.2539682539682538E-2</v>
      </c>
      <c r="J56" s="41">
        <f t="shared" si="14"/>
        <v>-0.15916955017301038</v>
      </c>
      <c r="K56" s="41">
        <f t="shared" si="14"/>
        <v>0.61728395061728392</v>
      </c>
      <c r="L56" s="41">
        <f t="shared" si="14"/>
        <v>-0.35623409669211198</v>
      </c>
      <c r="M56" s="41">
        <f t="shared" si="14"/>
        <v>5.1383399209486168E-2</v>
      </c>
      <c r="N56" s="41">
        <f t="shared" si="14"/>
        <v>-3.007518796992481E-2</v>
      </c>
      <c r="O56" s="37" t="e">
        <f>(O16-#REF!)/#REF!</f>
        <v>#REF!</v>
      </c>
      <c r="P56" s="37" t="e">
        <f>(P16-#REF!)/#REF!</f>
        <v>#REF!</v>
      </c>
    </row>
    <row r="57" spans="1:16" x14ac:dyDescent="0.25">
      <c r="A57" s="15" t="s">
        <v>15</v>
      </c>
      <c r="B57" s="32">
        <f t="shared" si="14"/>
        <v>0.14583333333333334</v>
      </c>
      <c r="C57" s="32">
        <f t="shared" si="14"/>
        <v>-6.6666666666666666E-2</v>
      </c>
      <c r="D57" s="32">
        <f t="shared" si="14"/>
        <v>-7.1428571428571425E-2</v>
      </c>
      <c r="E57" s="32">
        <f t="shared" si="14"/>
        <v>0.12587412587412589</v>
      </c>
      <c r="F57" s="32">
        <f t="shared" si="14"/>
        <v>0.67701863354037262</v>
      </c>
      <c r="G57" s="32">
        <f t="shared" si="14"/>
        <v>-0.28888888888888886</v>
      </c>
      <c r="H57" s="32">
        <f t="shared" si="14"/>
        <v>-9.375E-2</v>
      </c>
      <c r="I57" s="32">
        <f t="shared" si="14"/>
        <v>4.5977011494252873E-2</v>
      </c>
      <c r="J57" s="32">
        <f t="shared" si="14"/>
        <v>-0.23076923076923078</v>
      </c>
      <c r="K57" s="32">
        <f t="shared" si="14"/>
        <v>0.25</v>
      </c>
      <c r="L57" s="32">
        <f t="shared" si="14"/>
        <v>-1.1428571428571429E-2</v>
      </c>
      <c r="M57" s="32">
        <f t="shared" si="14"/>
        <v>0.20809248554913296</v>
      </c>
      <c r="N57" s="32">
        <f t="shared" si="14"/>
        <v>-3.8277511961722487E-2</v>
      </c>
      <c r="O57" s="38" t="e">
        <f>(O17-#REF!)/#REF!</f>
        <v>#REF!</v>
      </c>
      <c r="P57" s="38" t="e">
        <f>(P17-#REF!)/#REF!</f>
        <v>#REF!</v>
      </c>
    </row>
    <row r="58" spans="1:16" ht="13.5" thickBot="1" x14ac:dyDescent="0.3">
      <c r="A58" s="16" t="s">
        <v>16</v>
      </c>
      <c r="B58" s="42">
        <f t="shared" si="14"/>
        <v>0.36538461538461536</v>
      </c>
      <c r="C58" s="42">
        <f t="shared" si="14"/>
        <v>0.14084507042253522</v>
      </c>
      <c r="D58" s="42">
        <f t="shared" si="14"/>
        <v>-0.25925925925925924</v>
      </c>
      <c r="E58" s="42">
        <f t="shared" si="14"/>
        <v>0.25</v>
      </c>
      <c r="F58" s="42">
        <f t="shared" si="14"/>
        <v>-2.6666666666666668E-2</v>
      </c>
      <c r="G58" s="42">
        <f t="shared" si="14"/>
        <v>-0.13698630136986301</v>
      </c>
      <c r="H58" s="42">
        <f t="shared" si="14"/>
        <v>1.2063492063492063</v>
      </c>
      <c r="I58" s="42">
        <f t="shared" si="14"/>
        <v>4.3165467625899283E-2</v>
      </c>
      <c r="J58" s="42">
        <f t="shared" si="14"/>
        <v>-0.4689655172413793</v>
      </c>
      <c r="K58" s="42">
        <f t="shared" si="14"/>
        <v>-0.24675324675324675</v>
      </c>
      <c r="L58" s="42">
        <f t="shared" si="14"/>
        <v>0.1206896551724138</v>
      </c>
      <c r="M58" s="42">
        <f t="shared" si="14"/>
        <v>0.24615384615384617</v>
      </c>
      <c r="N58" s="42">
        <f t="shared" si="14"/>
        <v>-0.1111111111111111</v>
      </c>
      <c r="O58" s="39" t="e">
        <f>(O18-#REF!)/#REF!</f>
        <v>#REF!</v>
      </c>
      <c r="P58" s="39" t="e">
        <f>(P18-#REF!)/#REF!</f>
        <v>#REF!</v>
      </c>
    </row>
    <row r="59" spans="1:16" ht="13.5" thickBot="1" x14ac:dyDescent="0.3">
      <c r="A59" s="20" t="s">
        <v>17</v>
      </c>
      <c r="B59" s="36">
        <f t="shared" si="14"/>
        <v>7.5520833333333329E-2</v>
      </c>
      <c r="C59" s="36">
        <f t="shared" si="14"/>
        <v>1.9370460048426151E-2</v>
      </c>
      <c r="D59" s="36">
        <f t="shared" si="14"/>
        <v>-6.6508313539192399E-2</v>
      </c>
      <c r="E59" s="36">
        <f t="shared" si="14"/>
        <v>0.31297709923664124</v>
      </c>
      <c r="F59" s="36">
        <f t="shared" si="14"/>
        <v>0.15697674418604651</v>
      </c>
      <c r="G59" s="36">
        <f t="shared" si="14"/>
        <v>-3.1825795644891124E-2</v>
      </c>
      <c r="H59" s="36">
        <f t="shared" si="14"/>
        <v>8.6505190311418678E-2</v>
      </c>
      <c r="I59" s="36">
        <f t="shared" si="14"/>
        <v>-1.9108280254777069E-2</v>
      </c>
      <c r="J59" s="36">
        <f t="shared" si="14"/>
        <v>-0.25324675324675322</v>
      </c>
      <c r="K59" s="36">
        <f t="shared" si="14"/>
        <v>0.36086956521739133</v>
      </c>
      <c r="L59" s="36">
        <f t="shared" si="14"/>
        <v>-0.21565495207667731</v>
      </c>
      <c r="M59" s="36">
        <f t="shared" si="14"/>
        <v>0.13238289205702647</v>
      </c>
      <c r="N59" s="36">
        <f t="shared" si="14"/>
        <v>-4.4964028776978415E-2</v>
      </c>
      <c r="O59" s="40" t="e">
        <f>(O19-#REF!)/#REF!</f>
        <v>#REF!</v>
      </c>
      <c r="P59" s="40" t="e">
        <f>(P19-#REF!)/#REF!</f>
        <v>#REF!</v>
      </c>
    </row>
    <row r="60" spans="1:16" x14ac:dyDescent="0.25">
      <c r="A60" s="19" t="s">
        <v>18</v>
      </c>
      <c r="B60" s="41">
        <f t="shared" si="14"/>
        <v>0</v>
      </c>
      <c r="C60" s="41">
        <f t="shared" si="14"/>
        <v>2.7777777777777776E-2</v>
      </c>
      <c r="D60" s="41">
        <f t="shared" si="14"/>
        <v>6.7567567567567571E-2</v>
      </c>
      <c r="E60" s="41">
        <f t="shared" si="14"/>
        <v>0.16455696202531644</v>
      </c>
      <c r="F60" s="41">
        <f t="shared" si="14"/>
        <v>2.1739130434782608E-2</v>
      </c>
      <c r="G60" s="41">
        <f t="shared" si="14"/>
        <v>-5.3191489361702128E-2</v>
      </c>
      <c r="H60" s="41">
        <f t="shared" si="14"/>
        <v>2.247191011235955E-2</v>
      </c>
      <c r="I60" s="41">
        <f t="shared" si="14"/>
        <v>8.7912087912087919E-2</v>
      </c>
      <c r="J60" s="41">
        <f t="shared" si="14"/>
        <v>0.15151515151515152</v>
      </c>
      <c r="K60" s="41">
        <f t="shared" si="14"/>
        <v>-0.16666666666666666</v>
      </c>
      <c r="L60" s="41">
        <f t="shared" si="14"/>
        <v>-5.2631578947368418E-2</v>
      </c>
      <c r="M60" s="41">
        <f t="shared" si="14"/>
        <v>5.5555555555555552E-2</v>
      </c>
      <c r="N60" s="41">
        <f t="shared" si="14"/>
        <v>-0.22105263157894736</v>
      </c>
      <c r="O60" s="37" t="e">
        <f>(O20-#REF!)/#REF!</f>
        <v>#REF!</v>
      </c>
      <c r="P60" s="37" t="e">
        <f>(P20-#REF!)/#REF!</f>
        <v>#REF!</v>
      </c>
    </row>
    <row r="61" spans="1:16" x14ac:dyDescent="0.25">
      <c r="A61" s="15" t="s">
        <v>19</v>
      </c>
      <c r="B61" s="32">
        <f t="shared" si="14"/>
        <v>-0.21875</v>
      </c>
      <c r="C61" s="32">
        <f t="shared" si="14"/>
        <v>-0.06</v>
      </c>
      <c r="D61" s="32">
        <f t="shared" si="14"/>
        <v>0.27659574468085107</v>
      </c>
      <c r="E61" s="32">
        <f t="shared" si="14"/>
        <v>0.25</v>
      </c>
      <c r="F61" s="32">
        <f t="shared" si="14"/>
        <v>0.26666666666666666</v>
      </c>
      <c r="G61" s="32">
        <f t="shared" si="14"/>
        <v>-0.28421052631578947</v>
      </c>
      <c r="H61" s="32">
        <f t="shared" si="14"/>
        <v>8.8235294117647065E-2</v>
      </c>
      <c r="I61" s="32">
        <f t="shared" si="14"/>
        <v>-6.7567567567567571E-2</v>
      </c>
      <c r="J61" s="32">
        <f t="shared" si="14"/>
        <v>-0.17391304347826086</v>
      </c>
      <c r="K61" s="32">
        <f t="shared" si="14"/>
        <v>1.7543859649122806E-2</v>
      </c>
      <c r="L61" s="32">
        <f t="shared" si="14"/>
        <v>0.25862068965517243</v>
      </c>
      <c r="M61" s="32">
        <f t="shared" si="14"/>
        <v>0.45205479452054792</v>
      </c>
      <c r="N61" s="32">
        <f t="shared" ref="B61:N76" si="15">(O21-N21)/N21</f>
        <v>-0.20754716981132076</v>
      </c>
      <c r="O61" s="38" t="e">
        <f>(O21-#REF!)/#REF!</f>
        <v>#REF!</v>
      </c>
      <c r="P61" s="38" t="e">
        <f>(P21-#REF!)/#REF!</f>
        <v>#REF!</v>
      </c>
    </row>
    <row r="62" spans="1:16" x14ac:dyDescent="0.25">
      <c r="A62" s="15" t="s">
        <v>68</v>
      </c>
      <c r="B62" s="32">
        <f t="shared" si="15"/>
        <v>-8.5526315789473686E-2</v>
      </c>
      <c r="C62" s="32">
        <f t="shared" si="15"/>
        <v>-3.5971223021582732E-2</v>
      </c>
      <c r="D62" s="32">
        <f t="shared" si="15"/>
        <v>7.4626865671641784E-2</v>
      </c>
      <c r="E62" s="32">
        <f t="shared" si="15"/>
        <v>6.9444444444444448E-2</v>
      </c>
      <c r="F62" s="32">
        <f t="shared" si="15"/>
        <v>-1.948051948051948E-2</v>
      </c>
      <c r="G62" s="32">
        <f t="shared" si="15"/>
        <v>-6.6225165562913907E-3</v>
      </c>
      <c r="H62" s="32">
        <f t="shared" si="15"/>
        <v>0.18666666666666668</v>
      </c>
      <c r="I62" s="32">
        <f t="shared" si="15"/>
        <v>0.11797752808988764</v>
      </c>
      <c r="J62" s="32">
        <f t="shared" si="15"/>
        <v>4.5226130653266333E-2</v>
      </c>
      <c r="K62" s="32">
        <f t="shared" si="15"/>
        <v>-0.32692307692307693</v>
      </c>
      <c r="L62" s="32">
        <f t="shared" si="15"/>
        <v>0.1357142857142857</v>
      </c>
      <c r="M62" s="32">
        <f t="shared" si="15"/>
        <v>8.8050314465408799E-2</v>
      </c>
      <c r="N62" s="32">
        <f t="shared" si="15"/>
        <v>0.35260115606936415</v>
      </c>
      <c r="O62" s="38" t="e">
        <f>(O22-#REF!)/#REF!</f>
        <v>#REF!</v>
      </c>
      <c r="P62" s="38" t="e">
        <f>(P22-#REF!)/#REF!</f>
        <v>#REF!</v>
      </c>
    </row>
    <row r="63" spans="1:16" x14ac:dyDescent="0.25">
      <c r="A63" s="15" t="s">
        <v>20</v>
      </c>
      <c r="B63" s="32">
        <f t="shared" si="15"/>
        <v>-0.12955465587044535</v>
      </c>
      <c r="C63" s="32">
        <f t="shared" si="15"/>
        <v>6.0465116279069767E-2</v>
      </c>
      <c r="D63" s="32">
        <f t="shared" si="15"/>
        <v>3.0701754385964911E-2</v>
      </c>
      <c r="E63" s="32">
        <f t="shared" si="15"/>
        <v>9.7872340425531917E-2</v>
      </c>
      <c r="F63" s="32">
        <f t="shared" si="15"/>
        <v>8.1395348837209308E-2</v>
      </c>
      <c r="G63" s="32">
        <f t="shared" si="15"/>
        <v>8.9605734767025089E-2</v>
      </c>
      <c r="H63" s="32">
        <f t="shared" si="15"/>
        <v>-2.3026315789473683E-2</v>
      </c>
      <c r="I63" s="32">
        <f t="shared" si="15"/>
        <v>1.6835016835016835E-2</v>
      </c>
      <c r="J63" s="32">
        <f t="shared" si="15"/>
        <v>-0.40066225165562913</v>
      </c>
      <c r="K63" s="32">
        <f t="shared" si="15"/>
        <v>0.24309392265193369</v>
      </c>
      <c r="L63" s="32">
        <f t="shared" si="15"/>
        <v>0.11555555555555555</v>
      </c>
      <c r="M63" s="32">
        <f t="shared" si="15"/>
        <v>0.12749003984063745</v>
      </c>
      <c r="N63" s="32">
        <f t="shared" si="15"/>
        <v>-8.8339222614840993E-2</v>
      </c>
      <c r="O63" s="38" t="e">
        <f>(O23-#REF!)/#REF!</f>
        <v>#REF!</v>
      </c>
      <c r="P63" s="38" t="e">
        <f>(P23-#REF!)/#REF!</f>
        <v>#REF!</v>
      </c>
    </row>
    <row r="64" spans="1:16" x14ac:dyDescent="0.25">
      <c r="A64" s="15" t="s">
        <v>21</v>
      </c>
      <c r="B64" s="32">
        <f t="shared" si="15"/>
        <v>-3.870967741935484E-2</v>
      </c>
      <c r="C64" s="32">
        <f t="shared" si="15"/>
        <v>-6.0402684563758392E-2</v>
      </c>
      <c r="D64" s="32">
        <f t="shared" si="15"/>
        <v>0.36428571428571427</v>
      </c>
      <c r="E64" s="32">
        <f t="shared" si="15"/>
        <v>-0.193717277486911</v>
      </c>
      <c r="F64" s="32">
        <f t="shared" si="15"/>
        <v>0.14285714285714285</v>
      </c>
      <c r="G64" s="32">
        <f t="shared" si="15"/>
        <v>9.6590909090909088E-2</v>
      </c>
      <c r="H64" s="32">
        <f t="shared" si="15"/>
        <v>0</v>
      </c>
      <c r="I64" s="32">
        <f t="shared" si="15"/>
        <v>-0.11917098445595854</v>
      </c>
      <c r="J64" s="32">
        <f t="shared" si="15"/>
        <v>-8.8235294117647065E-2</v>
      </c>
      <c r="K64" s="32">
        <f t="shared" si="15"/>
        <v>-8.387096774193549E-2</v>
      </c>
      <c r="L64" s="32">
        <f t="shared" si="15"/>
        <v>0.13380281690140844</v>
      </c>
      <c r="M64" s="32">
        <f t="shared" si="15"/>
        <v>0.22981366459627328</v>
      </c>
      <c r="N64" s="32">
        <f t="shared" si="15"/>
        <v>0.21717171717171718</v>
      </c>
      <c r="O64" s="38" t="e">
        <f>(O24-#REF!)/#REF!</f>
        <v>#REF!</v>
      </c>
      <c r="P64" s="38" t="e">
        <f>(P24-#REF!)/#REF!</f>
        <v>#REF!</v>
      </c>
    </row>
    <row r="65" spans="1:16" ht="13.5" thickBot="1" x14ac:dyDescent="0.3">
      <c r="A65" s="16" t="s">
        <v>22</v>
      </c>
      <c r="B65" s="42">
        <f t="shared" si="15"/>
        <v>4.797047970479705E-2</v>
      </c>
      <c r="C65" s="42">
        <f t="shared" si="15"/>
        <v>2.464788732394366E-2</v>
      </c>
      <c r="D65" s="42">
        <f t="shared" si="15"/>
        <v>1.7182130584192441E-2</v>
      </c>
      <c r="E65" s="42">
        <f t="shared" si="15"/>
        <v>-0.125</v>
      </c>
      <c r="F65" s="42">
        <f t="shared" si="15"/>
        <v>0.27027027027027029</v>
      </c>
      <c r="G65" s="42">
        <f t="shared" si="15"/>
        <v>0.10942249240121581</v>
      </c>
      <c r="H65" s="42">
        <f t="shared" si="15"/>
        <v>0</v>
      </c>
      <c r="I65" s="42">
        <f t="shared" si="15"/>
        <v>-6.3013698630136991E-2</v>
      </c>
      <c r="J65" s="42">
        <f t="shared" si="15"/>
        <v>-0.11988304093567251</v>
      </c>
      <c r="K65" s="42">
        <f t="shared" si="15"/>
        <v>0.13289036544850499</v>
      </c>
      <c r="L65" s="42">
        <f t="shared" si="15"/>
        <v>0.1466275659824047</v>
      </c>
      <c r="M65" s="42">
        <f t="shared" si="15"/>
        <v>7.4168797953964194E-2</v>
      </c>
      <c r="N65" s="42">
        <f t="shared" si="15"/>
        <v>-0.56904761904761902</v>
      </c>
      <c r="O65" s="39" t="e">
        <f>(O25-#REF!)/#REF!</f>
        <v>#REF!</v>
      </c>
      <c r="P65" s="39" t="e">
        <f>(P25-#REF!)/#REF!</f>
        <v>#REF!</v>
      </c>
    </row>
    <row r="66" spans="1:16" ht="13.5" thickBot="1" x14ac:dyDescent="0.3">
      <c r="A66" s="20" t="s">
        <v>23</v>
      </c>
      <c r="B66" s="36">
        <f t="shared" si="15"/>
        <v>-5.4110301768990635E-2</v>
      </c>
      <c r="C66" s="36">
        <f t="shared" si="15"/>
        <v>5.5005500550055009E-3</v>
      </c>
      <c r="D66" s="36">
        <f t="shared" si="15"/>
        <v>9.9562363238512031E-2</v>
      </c>
      <c r="E66" s="36">
        <f t="shared" si="15"/>
        <v>-1.2935323383084577E-2</v>
      </c>
      <c r="F66" s="36">
        <f t="shared" si="15"/>
        <v>0.13306451612903225</v>
      </c>
      <c r="G66" s="36">
        <f t="shared" si="15"/>
        <v>4.0035587188612103E-2</v>
      </c>
      <c r="H66" s="36">
        <f t="shared" si="15"/>
        <v>2.4807527801539778E-2</v>
      </c>
      <c r="I66" s="36">
        <f t="shared" si="15"/>
        <v>-1.4190317195325543E-2</v>
      </c>
      <c r="J66" s="36">
        <f t="shared" si="15"/>
        <v>-0.13971210838272649</v>
      </c>
      <c r="K66" s="36">
        <f t="shared" si="15"/>
        <v>-1.4763779527559055E-2</v>
      </c>
      <c r="L66" s="36">
        <f t="shared" si="15"/>
        <v>0.12387612387612387</v>
      </c>
      <c r="M66" s="36">
        <f t="shared" si="15"/>
        <v>0.13333333333333333</v>
      </c>
      <c r="N66" s="36">
        <f t="shared" si="15"/>
        <v>-0.1592156862745098</v>
      </c>
      <c r="O66" s="40" t="e">
        <f>(O26-#REF!)/#REF!</f>
        <v>#REF!</v>
      </c>
      <c r="P66" s="40" t="e">
        <f>(P26-#REF!)/#REF!</f>
        <v>#REF!</v>
      </c>
    </row>
    <row r="67" spans="1:16" ht="13.5" thickBot="1" x14ac:dyDescent="0.3">
      <c r="A67" s="20" t="s">
        <v>24</v>
      </c>
      <c r="B67" s="36">
        <f t="shared" si="15"/>
        <v>1.0515247108307045E-3</v>
      </c>
      <c r="C67" s="36">
        <f t="shared" si="15"/>
        <v>1.1554621848739496E-2</v>
      </c>
      <c r="D67" s="36">
        <f t="shared" si="15"/>
        <v>0.22118380062305296</v>
      </c>
      <c r="E67" s="36">
        <f t="shared" si="15"/>
        <v>-7.312925170068027E-2</v>
      </c>
      <c r="F67" s="36">
        <f t="shared" si="15"/>
        <v>-8.1651376146788995E-2</v>
      </c>
      <c r="G67" s="36">
        <f t="shared" si="15"/>
        <v>0.12987012987012986</v>
      </c>
      <c r="H67" s="36">
        <f t="shared" si="15"/>
        <v>0</v>
      </c>
      <c r="I67" s="36">
        <f t="shared" si="15"/>
        <v>-5.3050397877984087E-2</v>
      </c>
      <c r="J67" s="36">
        <f t="shared" si="15"/>
        <v>-0.14659197012138189</v>
      </c>
      <c r="K67" s="36">
        <f t="shared" si="15"/>
        <v>0.19037199124726478</v>
      </c>
      <c r="L67" s="36">
        <f t="shared" si="15"/>
        <v>-6.0661764705882353E-2</v>
      </c>
      <c r="M67" s="36">
        <f t="shared" si="15"/>
        <v>8.9041095890410954E-2</v>
      </c>
      <c r="N67" s="36">
        <f t="shared" si="15"/>
        <v>-0.20844564240790656</v>
      </c>
      <c r="O67" s="36" t="e">
        <f>(O27-#REF!)/#REF!</f>
        <v>#REF!</v>
      </c>
      <c r="P67" s="36" t="e">
        <f>(P27-#REF!)/#REF!</f>
        <v>#REF!</v>
      </c>
    </row>
    <row r="68" spans="1:16" x14ac:dyDescent="0.25">
      <c r="A68" s="19" t="s">
        <v>25</v>
      </c>
      <c r="B68" s="43">
        <f t="shared" si="15"/>
        <v>0.18108108108108109</v>
      </c>
      <c r="C68" s="43">
        <f t="shared" si="15"/>
        <v>-0.13272311212814644</v>
      </c>
      <c r="D68" s="43">
        <f t="shared" si="15"/>
        <v>0.13456464379947231</v>
      </c>
      <c r="E68" s="43">
        <f t="shared" si="15"/>
        <v>4.6511627906976744E-3</v>
      </c>
      <c r="F68" s="43">
        <f t="shared" si="15"/>
        <v>-0.96759259259259256</v>
      </c>
      <c r="G68" s="43">
        <f t="shared" si="15"/>
        <v>36.785714285714285</v>
      </c>
      <c r="H68" s="43">
        <f t="shared" si="15"/>
        <v>0</v>
      </c>
      <c r="I68" s="43">
        <f t="shared" si="15"/>
        <v>-0.11531190926275993</v>
      </c>
      <c r="J68" s="43">
        <f t="shared" si="15"/>
        <v>-5.7692307692307696E-2</v>
      </c>
      <c r="K68" s="43">
        <f t="shared" si="15"/>
        <v>2.7210884353741496E-2</v>
      </c>
      <c r="L68" s="43">
        <f t="shared" si="15"/>
        <v>7.9470198675496692E-2</v>
      </c>
      <c r="M68" s="43">
        <f t="shared" si="15"/>
        <v>7.7709611451942745E-2</v>
      </c>
      <c r="N68" s="43">
        <f t="shared" si="15"/>
        <v>-0.16888045540796964</v>
      </c>
      <c r="O68" s="40" t="e">
        <f>(O28-#REF!)/#REF!</f>
        <v>#REF!</v>
      </c>
      <c r="P68" s="40" t="e">
        <f>(P28-#REF!)/#REF!</f>
        <v>#REF!</v>
      </c>
    </row>
    <row r="69" spans="1:16" x14ac:dyDescent="0.25">
      <c r="A69" s="15" t="s">
        <v>26</v>
      </c>
      <c r="B69" s="32">
        <f t="shared" si="15"/>
        <v>6.7114093959731544E-2</v>
      </c>
      <c r="C69" s="32">
        <f t="shared" si="15"/>
        <v>1.4675052410901468E-2</v>
      </c>
      <c r="D69" s="32">
        <f t="shared" si="15"/>
        <v>6.4049586776859499E-2</v>
      </c>
      <c r="E69" s="32">
        <f t="shared" si="15"/>
        <v>5.4368932038834951E-2</v>
      </c>
      <c r="F69" s="32">
        <f t="shared" si="15"/>
        <v>6.2615101289134445E-2</v>
      </c>
      <c r="G69" s="32">
        <f t="shared" si="15"/>
        <v>-5.0259965337954939E-2</v>
      </c>
      <c r="H69" s="32">
        <f t="shared" si="15"/>
        <v>0</v>
      </c>
      <c r="I69" s="32">
        <f t="shared" si="15"/>
        <v>6.0218978102189784E-2</v>
      </c>
      <c r="J69" s="32">
        <f t="shared" si="15"/>
        <v>-0.1703958691910499</v>
      </c>
      <c r="K69" s="32">
        <f t="shared" si="15"/>
        <v>0.18049792531120332</v>
      </c>
      <c r="L69" s="32">
        <f t="shared" si="15"/>
        <v>0.12126537785588752</v>
      </c>
      <c r="M69" s="32">
        <f t="shared" si="15"/>
        <v>-0.15987460815047022</v>
      </c>
      <c r="N69" s="32">
        <f t="shared" si="15"/>
        <v>-0.28358208955223879</v>
      </c>
      <c r="O69" s="38" t="e">
        <f>(O29-#REF!)/#REF!</f>
        <v>#REF!</v>
      </c>
      <c r="P69" s="38" t="e">
        <f>(P29-#REF!)/#REF!</f>
        <v>#REF!</v>
      </c>
    </row>
    <row r="70" spans="1:16" ht="13.5" thickBot="1" x14ac:dyDescent="0.3">
      <c r="A70" s="30" t="s">
        <v>27</v>
      </c>
      <c r="B70" s="42">
        <f t="shared" si="15"/>
        <v>0.26415094339622641</v>
      </c>
      <c r="C70" s="42">
        <f t="shared" si="15"/>
        <v>0</v>
      </c>
      <c r="D70" s="42">
        <f t="shared" si="15"/>
        <v>-0.14925373134328357</v>
      </c>
      <c r="E70" s="42">
        <f t="shared" si="15"/>
        <v>0.17543859649122806</v>
      </c>
      <c r="F70" s="42">
        <f t="shared" si="15"/>
        <v>0.11940298507462686</v>
      </c>
      <c r="G70" s="42">
        <f t="shared" si="15"/>
        <v>0.12</v>
      </c>
      <c r="H70" s="42">
        <f t="shared" si="15"/>
        <v>0</v>
      </c>
      <c r="I70" s="42">
        <f t="shared" si="15"/>
        <v>-0.16666666666666666</v>
      </c>
      <c r="J70" s="42">
        <f t="shared" si="15"/>
        <v>-5.7142857142857141E-2</v>
      </c>
      <c r="K70" s="42">
        <f t="shared" si="15"/>
        <v>-9.0909090909090912E-2</v>
      </c>
      <c r="L70" s="42">
        <f t="shared" si="15"/>
        <v>6.6666666666666666E-2</v>
      </c>
      <c r="M70" s="42">
        <f t="shared" si="15"/>
        <v>0.15625</v>
      </c>
      <c r="N70" s="42">
        <f t="shared" si="15"/>
        <v>6.7567567567567571E-2</v>
      </c>
      <c r="O70" s="39" t="e">
        <f>(O30-#REF!)/#REF!</f>
        <v>#REF!</v>
      </c>
      <c r="P70" s="39" t="e">
        <f>(P30-#REF!)/#REF!</f>
        <v>#REF!</v>
      </c>
    </row>
    <row r="71" spans="1:16" ht="13.5" thickBot="1" x14ac:dyDescent="0.3">
      <c r="A71" s="20" t="s">
        <v>28</v>
      </c>
      <c r="B71" s="36">
        <f t="shared" si="15"/>
        <v>0.12758620689655173</v>
      </c>
      <c r="C71" s="36">
        <f t="shared" si="15"/>
        <v>-5.1987767584097858E-2</v>
      </c>
      <c r="D71" s="36">
        <f t="shared" si="15"/>
        <v>7.7419354838709681E-2</v>
      </c>
      <c r="E71" s="36">
        <f t="shared" si="15"/>
        <v>3.9920159680638723E-2</v>
      </c>
      <c r="F71" s="36">
        <f t="shared" si="15"/>
        <v>-0.36084452975047987</v>
      </c>
      <c r="G71" s="36">
        <f t="shared" si="15"/>
        <v>0.7432432432432432</v>
      </c>
      <c r="H71" s="36">
        <f t="shared" si="15"/>
        <v>0</v>
      </c>
      <c r="I71" s="36">
        <f t="shared" si="15"/>
        <v>-3.6175710594315243E-2</v>
      </c>
      <c r="J71" s="36">
        <f t="shared" si="15"/>
        <v>-0.1161751563896336</v>
      </c>
      <c r="K71" s="36">
        <f t="shared" si="15"/>
        <v>9.4034378159757334E-2</v>
      </c>
      <c r="L71" s="36">
        <f t="shared" si="15"/>
        <v>0.10073937153419593</v>
      </c>
      <c r="M71" s="36">
        <f t="shared" si="15"/>
        <v>-4.534005037783375E-2</v>
      </c>
      <c r="N71" s="36">
        <f t="shared" si="15"/>
        <v>-0.20756376429199649</v>
      </c>
      <c r="O71" s="40" t="e">
        <f>(O31-#REF!)/#REF!</f>
        <v>#REF!</v>
      </c>
      <c r="P71" s="40" t="e">
        <f>(P31-#REF!)/#REF!</f>
        <v>#REF!</v>
      </c>
    </row>
    <row r="72" spans="1:16" x14ac:dyDescent="0.25">
      <c r="A72" s="21" t="s">
        <v>29</v>
      </c>
      <c r="B72" s="41">
        <f t="shared" si="15"/>
        <v>1.9851116625310174E-2</v>
      </c>
      <c r="C72" s="41">
        <f t="shared" si="15"/>
        <v>0.22627737226277372</v>
      </c>
      <c r="D72" s="41">
        <f t="shared" si="15"/>
        <v>-0.13690476190476192</v>
      </c>
      <c r="E72" s="41">
        <f t="shared" si="15"/>
        <v>-4.3678160919540229E-2</v>
      </c>
      <c r="F72" s="41">
        <f t="shared" si="15"/>
        <v>0.23317307692307693</v>
      </c>
      <c r="G72" s="41">
        <f t="shared" si="15"/>
        <v>-0.12865497076023391</v>
      </c>
      <c r="H72" s="41">
        <f t="shared" si="15"/>
        <v>0</v>
      </c>
      <c r="I72" s="41">
        <f t="shared" si="15"/>
        <v>8.7248322147651006E-2</v>
      </c>
      <c r="J72" s="41">
        <f t="shared" si="15"/>
        <v>-0.19135802469135801</v>
      </c>
      <c r="K72" s="41">
        <f t="shared" si="15"/>
        <v>-2.0356234096692113E-2</v>
      </c>
      <c r="L72" s="41">
        <f t="shared" si="15"/>
        <v>0.1012987012987013</v>
      </c>
      <c r="M72" s="41">
        <f t="shared" si="15"/>
        <v>0.10613207547169812</v>
      </c>
      <c r="N72" s="41">
        <f t="shared" si="15"/>
        <v>-0.37313432835820898</v>
      </c>
      <c r="O72" s="37" t="e">
        <f>(O32-#REF!)/#REF!</f>
        <v>#REF!</v>
      </c>
      <c r="P72" s="37" t="e">
        <f>(P32-#REF!)/#REF!</f>
        <v>#REF!</v>
      </c>
    </row>
    <row r="73" spans="1:16" x14ac:dyDescent="0.25">
      <c r="A73" s="15" t="s">
        <v>30</v>
      </c>
      <c r="B73" s="32">
        <f t="shared" si="15"/>
        <v>-6.0728744939271252E-2</v>
      </c>
      <c r="C73" s="32">
        <f t="shared" si="15"/>
        <v>0.14655172413793102</v>
      </c>
      <c r="D73" s="32">
        <f t="shared" si="15"/>
        <v>9.3984962406015032E-2</v>
      </c>
      <c r="E73" s="32">
        <f t="shared" si="15"/>
        <v>-0.17869415807560138</v>
      </c>
      <c r="F73" s="32">
        <f t="shared" si="15"/>
        <v>0.19665271966527198</v>
      </c>
      <c r="G73" s="32">
        <f t="shared" si="15"/>
        <v>0.16783216783216784</v>
      </c>
      <c r="H73" s="32">
        <f t="shared" si="15"/>
        <v>0</v>
      </c>
      <c r="I73" s="32">
        <f t="shared" si="15"/>
        <v>-0.24251497005988024</v>
      </c>
      <c r="J73" s="32">
        <f t="shared" si="15"/>
        <v>1.9762845849802372E-2</v>
      </c>
      <c r="K73" s="32">
        <f t="shared" si="15"/>
        <v>0.15116279069767441</v>
      </c>
      <c r="L73" s="32">
        <f t="shared" si="15"/>
        <v>-0.10101010101010101</v>
      </c>
      <c r="M73" s="32">
        <f t="shared" si="15"/>
        <v>-7.8651685393258425E-2</v>
      </c>
      <c r="N73" s="32">
        <f t="shared" si="15"/>
        <v>-0.2032520325203252</v>
      </c>
      <c r="O73" s="38" t="e">
        <f>(O33-#REF!)/#REF!</f>
        <v>#REF!</v>
      </c>
      <c r="P73" s="38" t="e">
        <f>(P33-#REF!)/#REF!</f>
        <v>#REF!</v>
      </c>
    </row>
    <row r="74" spans="1:16" x14ac:dyDescent="0.25">
      <c r="A74" s="22" t="s">
        <v>31</v>
      </c>
      <c r="B74" s="32">
        <f t="shared" si="15"/>
        <v>-0.14685314685314685</v>
      </c>
      <c r="C74" s="32">
        <f t="shared" si="15"/>
        <v>6.0109289617486336E-2</v>
      </c>
      <c r="D74" s="32">
        <f t="shared" si="15"/>
        <v>3.8659793814432991E-2</v>
      </c>
      <c r="E74" s="32">
        <f t="shared" si="15"/>
        <v>-0.14392059553349876</v>
      </c>
      <c r="F74" s="32">
        <f t="shared" si="15"/>
        <v>0.2144927536231884</v>
      </c>
      <c r="G74" s="32">
        <f t="shared" si="15"/>
        <v>-8.1145584725536998E-2</v>
      </c>
      <c r="H74" s="32">
        <f t="shared" si="15"/>
        <v>0</v>
      </c>
      <c r="I74" s="32">
        <f t="shared" si="15"/>
        <v>2.5974025974025974E-3</v>
      </c>
      <c r="J74" s="32">
        <f t="shared" si="15"/>
        <v>-0.17616580310880828</v>
      </c>
      <c r="K74" s="32">
        <f t="shared" si="15"/>
        <v>0.16352201257861634</v>
      </c>
      <c r="L74" s="32">
        <f t="shared" si="15"/>
        <v>4.5945945945945948E-2</v>
      </c>
      <c r="M74" s="32">
        <f t="shared" si="15"/>
        <v>-9.0439276485788117E-2</v>
      </c>
      <c r="N74" s="32">
        <f t="shared" si="15"/>
        <v>-0.33522727272727271</v>
      </c>
      <c r="O74" s="38" t="e">
        <f>(O34-#REF!)/#REF!</f>
        <v>#REF!</v>
      </c>
      <c r="P74" s="38" t="e">
        <f>(P34-#REF!)/#REF!</f>
        <v>#REF!</v>
      </c>
    </row>
    <row r="75" spans="1:16" ht="13.5" thickBot="1" x14ac:dyDescent="0.3">
      <c r="A75" s="23" t="s">
        <v>32</v>
      </c>
      <c r="B75" s="42">
        <f t="shared" si="15"/>
        <v>-7.5949367088607597E-2</v>
      </c>
      <c r="C75" s="42">
        <f t="shared" si="15"/>
        <v>-5.4794520547945202E-2</v>
      </c>
      <c r="D75" s="42">
        <f t="shared" si="15"/>
        <v>0.18840579710144928</v>
      </c>
      <c r="E75" s="42">
        <f t="shared" si="15"/>
        <v>-6.097560975609756E-2</v>
      </c>
      <c r="F75" s="42">
        <f t="shared" si="15"/>
        <v>0.20779220779220781</v>
      </c>
      <c r="G75" s="42">
        <f t="shared" si="15"/>
        <v>-0.12903225806451613</v>
      </c>
      <c r="H75" s="42">
        <f t="shared" si="15"/>
        <v>0</v>
      </c>
      <c r="I75" s="42">
        <f t="shared" si="15"/>
        <v>9.8765432098765427E-2</v>
      </c>
      <c r="J75" s="42">
        <f t="shared" si="15"/>
        <v>-0.20224719101123595</v>
      </c>
      <c r="K75" s="42">
        <f t="shared" si="15"/>
        <v>9.8591549295774641E-2</v>
      </c>
      <c r="L75" s="42">
        <f t="shared" si="15"/>
        <v>0.30769230769230771</v>
      </c>
      <c r="M75" s="42">
        <f t="shared" si="15"/>
        <v>0.13725490196078433</v>
      </c>
      <c r="N75" s="42">
        <f t="shared" si="15"/>
        <v>-0.26724137931034481</v>
      </c>
      <c r="O75" s="39" t="e">
        <f>(O35-#REF!)/#REF!</f>
        <v>#REF!</v>
      </c>
      <c r="P75" s="39" t="e">
        <f>(P35-#REF!)/#REF!</f>
        <v>#REF!</v>
      </c>
    </row>
    <row r="76" spans="1:16" ht="13.5" thickBot="1" x14ac:dyDescent="0.3">
      <c r="A76" s="24" t="s">
        <v>29</v>
      </c>
      <c r="B76" s="36">
        <f t="shared" si="15"/>
        <v>-6.563039723661486E-2</v>
      </c>
      <c r="C76" s="36">
        <f t="shared" si="15"/>
        <v>0.13401109057301294</v>
      </c>
      <c r="D76" s="36">
        <f t="shared" si="15"/>
        <v>-1.3039934800325998E-2</v>
      </c>
      <c r="E76" s="36">
        <f t="shared" si="15"/>
        <v>-0.1106523534269199</v>
      </c>
      <c r="F76" s="36">
        <f t="shared" si="15"/>
        <v>0.21727019498607242</v>
      </c>
      <c r="G76" s="36">
        <f t="shared" si="15"/>
        <v>-4.8817696414950422E-2</v>
      </c>
      <c r="H76" s="36">
        <f t="shared" si="15"/>
        <v>0</v>
      </c>
      <c r="I76" s="36">
        <f t="shared" si="15"/>
        <v>-2.6463512429831595E-2</v>
      </c>
      <c r="J76" s="36">
        <f t="shared" si="15"/>
        <v>-0.14332784184514002</v>
      </c>
      <c r="K76" s="36">
        <f t="shared" si="15"/>
        <v>8.6538461538461536E-2</v>
      </c>
      <c r="L76" s="36">
        <f t="shared" si="15"/>
        <v>4.4247787610619468E-2</v>
      </c>
      <c r="M76" s="36">
        <f t="shared" si="15"/>
        <v>2.542372881355932E-3</v>
      </c>
      <c r="N76" s="36">
        <f t="shared" si="15"/>
        <v>-0.31614539306847</v>
      </c>
      <c r="O76" s="40" t="e">
        <f>(O36-#REF!)/#REF!</f>
        <v>#REF!</v>
      </c>
      <c r="P76" s="40" t="e">
        <f>(P36-#REF!)/#REF!</f>
        <v>#REF!</v>
      </c>
    </row>
    <row r="77" spans="1:16" ht="13.5" thickBot="1" x14ac:dyDescent="0.3">
      <c r="A77" s="24" t="s">
        <v>33</v>
      </c>
      <c r="B77" s="36">
        <f t="shared" ref="B77:N77" si="16">(C37-B37)/B37</f>
        <v>2.074485462267233E-2</v>
      </c>
      <c r="C77" s="36">
        <f t="shared" si="16"/>
        <v>2.3843815010401663E-2</v>
      </c>
      <c r="D77" s="36">
        <f t="shared" si="16"/>
        <v>7.8149421694279464E-2</v>
      </c>
      <c r="E77" s="36">
        <f t="shared" si="16"/>
        <v>3.1023485068135691E-2</v>
      </c>
      <c r="F77" s="36">
        <f t="shared" si="16"/>
        <v>7.0303712035995501E-3</v>
      </c>
      <c r="G77" s="36">
        <f t="shared" si="16"/>
        <v>9.5504049148282602E-2</v>
      </c>
      <c r="H77" s="36">
        <f t="shared" si="16"/>
        <v>1.899056844251848E-2</v>
      </c>
      <c r="I77" s="36">
        <f t="shared" si="16"/>
        <v>-4.365228267667292E-2</v>
      </c>
      <c r="J77" s="36">
        <f t="shared" si="16"/>
        <v>-0.11156160083703898</v>
      </c>
      <c r="K77" s="36">
        <f t="shared" si="16"/>
        <v>0.14102752833799501</v>
      </c>
      <c r="L77" s="36">
        <f t="shared" si="16"/>
        <v>3.0447684169784543E-2</v>
      </c>
      <c r="M77" s="36">
        <f t="shared" si="16"/>
        <v>6.9362714410917736E-2</v>
      </c>
      <c r="N77" s="36">
        <f t="shared" si="16"/>
        <v>-0.1928345626975764</v>
      </c>
      <c r="O77" s="36" t="e">
        <f>(O37-#REF!)/#REF!</f>
        <v>#REF!</v>
      </c>
      <c r="P77" s="36" t="e">
        <f>(P37-#REF!)/#REF!</f>
        <v>#REF!</v>
      </c>
    </row>
    <row r="78" spans="1:16" x14ac:dyDescent="0.25">
      <c r="A78" s="13" t="s">
        <v>34</v>
      </c>
      <c r="B78" s="12"/>
      <c r="N78" s="12"/>
    </row>
    <row r="79" spans="1:16" x14ac:dyDescent="0.25">
      <c r="A79" s="13" t="s">
        <v>35</v>
      </c>
      <c r="B79" s="12"/>
      <c r="N79" s="12"/>
    </row>
  </sheetData>
  <mergeCells count="2">
    <mergeCell ref="B43:O43"/>
    <mergeCell ref="A3:P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ACF94-5EDA-407B-BC9C-466BB4CAFC32}">
  <sheetPr>
    <tabColor theme="9" tint="0.59999389629810485"/>
  </sheetPr>
  <dimension ref="A1:R62"/>
  <sheetViews>
    <sheetView tabSelected="1" zoomScale="130" zoomScaleNormal="130" workbookViewId="0"/>
  </sheetViews>
  <sheetFormatPr defaultColWidth="9.140625" defaultRowHeight="12.75" x14ac:dyDescent="0.25"/>
  <cols>
    <col min="1" max="1" width="20.28515625" style="13" customWidth="1"/>
    <col min="2" max="16384" width="9.140625" style="2"/>
  </cols>
  <sheetData>
    <row r="1" spans="1:18" ht="18.75" x14ac:dyDescent="0.25">
      <c r="A1" s="1" t="s">
        <v>84</v>
      </c>
      <c r="B1" s="4"/>
      <c r="C1" s="4"/>
      <c r="D1" s="4"/>
      <c r="E1" s="4"/>
      <c r="F1" s="4"/>
      <c r="M1" s="5"/>
      <c r="N1" s="4"/>
      <c r="O1" s="4"/>
      <c r="P1" s="4"/>
      <c r="Q1" s="4"/>
      <c r="R1" s="4"/>
    </row>
    <row r="2" spans="1:18" ht="9.9499999999999993" customHeight="1" thickBot="1" x14ac:dyDescent="0.3">
      <c r="B2" s="6"/>
      <c r="N2" s="6"/>
    </row>
    <row r="3" spans="1:18" ht="15.75" customHeight="1" thickBot="1" x14ac:dyDescent="0.3">
      <c r="B3" s="46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8" ht="13.5" thickBot="1" x14ac:dyDescent="0.3">
      <c r="A4" s="24" t="s">
        <v>47</v>
      </c>
      <c r="B4" s="17">
        <v>2009</v>
      </c>
      <c r="C4" s="17">
        <v>2010</v>
      </c>
      <c r="D4" s="17">
        <v>2011</v>
      </c>
      <c r="E4" s="17">
        <v>2012</v>
      </c>
      <c r="F4" s="17">
        <v>2013</v>
      </c>
      <c r="G4" s="17">
        <v>2014</v>
      </c>
      <c r="H4" s="17">
        <v>2015</v>
      </c>
      <c r="I4" s="17">
        <v>2016</v>
      </c>
      <c r="J4" s="17">
        <v>2017</v>
      </c>
      <c r="K4" s="17">
        <v>2018</v>
      </c>
      <c r="L4" s="17">
        <v>2019</v>
      </c>
      <c r="M4" s="17">
        <v>2020</v>
      </c>
      <c r="N4" s="17">
        <v>2021</v>
      </c>
      <c r="O4" s="17">
        <v>2022</v>
      </c>
      <c r="P4" s="17">
        <v>2023</v>
      </c>
      <c r="Q4" s="17">
        <v>2024</v>
      </c>
      <c r="R4" s="17">
        <v>2025</v>
      </c>
    </row>
    <row r="5" spans="1:18" x14ac:dyDescent="0.25">
      <c r="A5" s="15" t="s">
        <v>39</v>
      </c>
      <c r="B5" s="9">
        <v>318748</v>
      </c>
      <c r="C5" s="9">
        <v>317327</v>
      </c>
      <c r="D5" s="9">
        <v>317107</v>
      </c>
      <c r="E5" s="9">
        <v>315964</v>
      </c>
      <c r="F5" s="9">
        <v>328029</v>
      </c>
      <c r="G5" s="9">
        <v>330701</v>
      </c>
      <c r="H5" s="9">
        <v>332096</v>
      </c>
      <c r="I5" s="9">
        <v>333546</v>
      </c>
      <c r="J5" s="9">
        <v>335761</v>
      </c>
      <c r="K5" s="9">
        <v>338319</v>
      </c>
      <c r="L5" s="9">
        <v>338195</v>
      </c>
      <c r="M5" s="9">
        <v>337245</v>
      </c>
      <c r="N5" s="9">
        <v>334811</v>
      </c>
      <c r="O5" s="9">
        <v>335557</v>
      </c>
      <c r="P5" s="9">
        <v>327642</v>
      </c>
      <c r="Q5" s="9">
        <v>323011</v>
      </c>
      <c r="R5" s="9">
        <v>318383</v>
      </c>
    </row>
    <row r="6" spans="1:18" x14ac:dyDescent="0.25">
      <c r="A6" s="15" t="s">
        <v>40</v>
      </c>
      <c r="B6" s="9">
        <v>346207</v>
      </c>
      <c r="C6" s="9">
        <v>348590</v>
      </c>
      <c r="D6" s="9">
        <v>350347</v>
      </c>
      <c r="E6" s="9">
        <v>352937</v>
      </c>
      <c r="F6" s="9">
        <v>357868</v>
      </c>
      <c r="G6" s="9">
        <v>361488</v>
      </c>
      <c r="H6" s="9">
        <v>366447</v>
      </c>
      <c r="I6" s="9">
        <v>374571</v>
      </c>
      <c r="J6" s="9">
        <v>380647</v>
      </c>
      <c r="K6" s="9">
        <v>383035</v>
      </c>
      <c r="L6" s="9">
        <v>387365</v>
      </c>
      <c r="M6" s="9">
        <v>389601</v>
      </c>
      <c r="N6" s="9">
        <v>391381</v>
      </c>
      <c r="O6" s="9">
        <v>394496</v>
      </c>
      <c r="P6" s="9">
        <v>397578</v>
      </c>
      <c r="Q6" s="9">
        <v>401230</v>
      </c>
      <c r="R6" s="9">
        <v>402395</v>
      </c>
    </row>
    <row r="7" spans="1:18" x14ac:dyDescent="0.25">
      <c r="A7" s="15" t="s">
        <v>41</v>
      </c>
      <c r="B7" s="9">
        <v>337715</v>
      </c>
      <c r="C7" s="9">
        <v>341563</v>
      </c>
      <c r="D7" s="9">
        <v>345179</v>
      </c>
      <c r="E7" s="9">
        <v>348417</v>
      </c>
      <c r="F7" s="9">
        <v>346964</v>
      </c>
      <c r="G7" s="9">
        <v>347797</v>
      </c>
      <c r="H7" s="9">
        <v>346523</v>
      </c>
      <c r="I7" s="9">
        <v>344278</v>
      </c>
      <c r="J7" s="9">
        <v>342072</v>
      </c>
      <c r="K7" s="9">
        <v>342900</v>
      </c>
      <c r="L7" s="9">
        <v>344889</v>
      </c>
      <c r="M7" s="9">
        <v>347370</v>
      </c>
      <c r="N7" s="9">
        <v>349856</v>
      </c>
      <c r="O7" s="9">
        <v>352859</v>
      </c>
      <c r="P7" s="9">
        <v>356403</v>
      </c>
      <c r="Q7" s="9">
        <v>359556</v>
      </c>
      <c r="R7" s="9">
        <v>364007</v>
      </c>
    </row>
    <row r="8" spans="1:18" x14ac:dyDescent="0.25">
      <c r="A8" s="15" t="s">
        <v>42</v>
      </c>
      <c r="B8" s="9">
        <v>226532</v>
      </c>
      <c r="C8" s="9">
        <v>238532</v>
      </c>
      <c r="D8" s="9">
        <v>249776</v>
      </c>
      <c r="E8" s="9">
        <v>260656</v>
      </c>
      <c r="F8" s="9">
        <v>270890</v>
      </c>
      <c r="G8" s="9">
        <v>282475</v>
      </c>
      <c r="H8" s="9">
        <v>293737</v>
      </c>
      <c r="I8" s="9">
        <v>308033</v>
      </c>
      <c r="J8" s="9">
        <v>317066</v>
      </c>
      <c r="K8" s="9">
        <v>324430</v>
      </c>
      <c r="L8" s="9">
        <v>331281</v>
      </c>
      <c r="M8" s="9">
        <v>335317</v>
      </c>
      <c r="N8" s="9">
        <v>338986</v>
      </c>
      <c r="O8" s="9">
        <v>342437</v>
      </c>
      <c r="P8" s="9">
        <v>342943</v>
      </c>
      <c r="Q8" s="9">
        <v>343225</v>
      </c>
      <c r="R8" s="9">
        <v>341897</v>
      </c>
    </row>
    <row r="9" spans="1:18" x14ac:dyDescent="0.25">
      <c r="A9" s="15" t="s">
        <v>43</v>
      </c>
      <c r="B9" s="9">
        <v>149009</v>
      </c>
      <c r="C9" s="9">
        <v>151452</v>
      </c>
      <c r="D9" s="9">
        <v>155117</v>
      </c>
      <c r="E9" s="9">
        <v>159690</v>
      </c>
      <c r="F9" s="9">
        <v>164999</v>
      </c>
      <c r="G9" s="9">
        <v>172063</v>
      </c>
      <c r="H9" s="9">
        <v>177523</v>
      </c>
      <c r="I9" s="9">
        <v>186029</v>
      </c>
      <c r="J9" s="9">
        <v>193936</v>
      </c>
      <c r="K9" s="9">
        <v>203181</v>
      </c>
      <c r="L9" s="9">
        <v>212866</v>
      </c>
      <c r="M9" s="9">
        <v>224730</v>
      </c>
      <c r="N9" s="9">
        <v>235849</v>
      </c>
      <c r="O9" s="9">
        <v>246558</v>
      </c>
      <c r="P9" s="9">
        <v>257902</v>
      </c>
      <c r="Q9" s="9">
        <v>269018</v>
      </c>
      <c r="R9" s="9">
        <v>280081</v>
      </c>
    </row>
    <row r="10" spans="1:18" x14ac:dyDescent="0.25">
      <c r="A10" s="15" t="s">
        <v>44</v>
      </c>
      <c r="B10" s="9">
        <v>113996</v>
      </c>
      <c r="C10" s="9">
        <v>124985</v>
      </c>
      <c r="D10" s="9">
        <v>114150</v>
      </c>
      <c r="E10" s="9">
        <v>116289</v>
      </c>
      <c r="F10" s="9">
        <v>115907</v>
      </c>
      <c r="G10" s="9">
        <v>116665</v>
      </c>
      <c r="H10" s="9">
        <v>118179</v>
      </c>
      <c r="I10" s="9">
        <v>119317</v>
      </c>
      <c r="J10" s="9">
        <v>120976</v>
      </c>
      <c r="K10" s="9">
        <v>123288</v>
      </c>
      <c r="L10" s="9">
        <v>126420</v>
      </c>
      <c r="M10" s="9">
        <v>129520</v>
      </c>
      <c r="N10" s="9">
        <v>132943</v>
      </c>
      <c r="O10" s="9">
        <v>137288</v>
      </c>
      <c r="P10" s="9">
        <v>142909</v>
      </c>
      <c r="Q10" s="9">
        <v>149348</v>
      </c>
      <c r="R10" s="9">
        <v>155049</v>
      </c>
    </row>
    <row r="11" spans="1:18" ht="13.5" thickBot="1" x14ac:dyDescent="0.3">
      <c r="A11" s="15" t="s">
        <v>45</v>
      </c>
      <c r="B11" s="9">
        <v>98841</v>
      </c>
      <c r="C11" s="9">
        <v>93967</v>
      </c>
      <c r="D11" s="9">
        <v>103492</v>
      </c>
      <c r="E11" s="9">
        <v>104157</v>
      </c>
      <c r="F11" s="9">
        <v>108460</v>
      </c>
      <c r="G11" s="9">
        <v>111727</v>
      </c>
      <c r="H11" s="9">
        <v>115340</v>
      </c>
      <c r="I11" s="9">
        <v>118640</v>
      </c>
      <c r="J11" s="9">
        <v>122372</v>
      </c>
      <c r="K11" s="9">
        <v>127128</v>
      </c>
      <c r="L11" s="9">
        <v>127226</v>
      </c>
      <c r="M11" s="9">
        <v>131484</v>
      </c>
      <c r="N11" s="9">
        <v>133397</v>
      </c>
      <c r="O11" s="9">
        <v>135925</v>
      </c>
      <c r="P11" s="9">
        <v>135531</v>
      </c>
      <c r="Q11" s="9">
        <v>138477</v>
      </c>
      <c r="R11" s="9">
        <v>141628</v>
      </c>
    </row>
    <row r="12" spans="1:18" s="6" customFormat="1" ht="13.5" thickBot="1" x14ac:dyDescent="0.3">
      <c r="A12" s="20" t="s">
        <v>46</v>
      </c>
      <c r="B12" s="11">
        <f>SUM(B5:B11)</f>
        <v>1591048</v>
      </c>
      <c r="C12" s="11">
        <f t="shared" ref="C12:R12" si="0">SUM(C5:C11)</f>
        <v>1616416</v>
      </c>
      <c r="D12" s="11">
        <f t="shared" si="0"/>
        <v>1635168</v>
      </c>
      <c r="E12" s="11">
        <f t="shared" si="0"/>
        <v>1658110</v>
      </c>
      <c r="F12" s="11">
        <f t="shared" si="0"/>
        <v>1693117</v>
      </c>
      <c r="G12" s="11">
        <f t="shared" si="0"/>
        <v>1722916</v>
      </c>
      <c r="H12" s="11">
        <f t="shared" si="0"/>
        <v>1749845</v>
      </c>
      <c r="I12" s="11">
        <f t="shared" si="0"/>
        <v>1784414</v>
      </c>
      <c r="J12" s="11">
        <f t="shared" si="0"/>
        <v>1812830</v>
      </c>
      <c r="K12" s="11">
        <f t="shared" si="0"/>
        <v>1842281</v>
      </c>
      <c r="L12" s="11">
        <f t="shared" si="0"/>
        <v>1868242</v>
      </c>
      <c r="M12" s="11">
        <f t="shared" si="0"/>
        <v>1895267</v>
      </c>
      <c r="N12" s="11">
        <f t="shared" si="0"/>
        <v>1917223</v>
      </c>
      <c r="O12" s="11">
        <f t="shared" si="0"/>
        <v>1945120</v>
      </c>
      <c r="P12" s="11">
        <f t="shared" si="0"/>
        <v>1960908</v>
      </c>
      <c r="Q12" s="11">
        <f t="shared" si="0"/>
        <v>1983865</v>
      </c>
      <c r="R12" s="11">
        <f t="shared" si="0"/>
        <v>2003440</v>
      </c>
    </row>
    <row r="13" spans="1:18" x14ac:dyDescent="0.25">
      <c r="A13" s="15" t="s">
        <v>39</v>
      </c>
      <c r="B13" s="9">
        <v>310922</v>
      </c>
      <c r="C13" s="9">
        <v>310327</v>
      </c>
      <c r="D13" s="9">
        <v>305752</v>
      </c>
      <c r="E13" s="9">
        <v>303325</v>
      </c>
      <c r="F13" s="9">
        <v>312044</v>
      </c>
      <c r="G13" s="9">
        <v>312302</v>
      </c>
      <c r="H13" s="9">
        <v>311323</v>
      </c>
      <c r="I13" s="9">
        <v>311875</v>
      </c>
      <c r="J13" s="9">
        <v>312447</v>
      </c>
      <c r="K13" s="9">
        <v>316598</v>
      </c>
      <c r="L13" s="9">
        <v>317199</v>
      </c>
      <c r="M13" s="9">
        <v>318010</v>
      </c>
      <c r="N13" s="9">
        <v>316973</v>
      </c>
      <c r="O13" s="9">
        <v>318550</v>
      </c>
      <c r="P13" s="9">
        <v>312311</v>
      </c>
      <c r="Q13" s="9">
        <v>310186</v>
      </c>
      <c r="R13" s="9">
        <v>307052</v>
      </c>
    </row>
    <row r="14" spans="1:18" x14ac:dyDescent="0.25">
      <c r="A14" s="15" t="s">
        <v>40</v>
      </c>
      <c r="B14" s="9">
        <v>351222</v>
      </c>
      <c r="C14" s="9">
        <v>353417</v>
      </c>
      <c r="D14" s="9">
        <v>351363</v>
      </c>
      <c r="E14" s="9">
        <v>353222</v>
      </c>
      <c r="F14" s="9">
        <v>359469</v>
      </c>
      <c r="G14" s="9">
        <v>361407</v>
      </c>
      <c r="H14" s="9">
        <v>365588</v>
      </c>
      <c r="I14" s="9">
        <v>373048</v>
      </c>
      <c r="J14" s="9">
        <v>378897</v>
      </c>
      <c r="K14" s="9">
        <v>381610</v>
      </c>
      <c r="L14" s="9">
        <v>387022</v>
      </c>
      <c r="M14" s="9">
        <v>389428</v>
      </c>
      <c r="N14" s="9">
        <v>390958</v>
      </c>
      <c r="O14" s="9">
        <v>393479</v>
      </c>
      <c r="P14" s="9">
        <v>395567</v>
      </c>
      <c r="Q14" s="9">
        <v>397329</v>
      </c>
      <c r="R14" s="9">
        <v>398166</v>
      </c>
    </row>
    <row r="15" spans="1:18" x14ac:dyDescent="0.25">
      <c r="A15" s="15" t="s">
        <v>41</v>
      </c>
      <c r="B15" s="9">
        <v>355699</v>
      </c>
      <c r="C15" s="9">
        <v>358869</v>
      </c>
      <c r="D15" s="9">
        <v>360361</v>
      </c>
      <c r="E15" s="9">
        <v>362786</v>
      </c>
      <c r="F15" s="9">
        <v>364019</v>
      </c>
      <c r="G15" s="9">
        <v>363363</v>
      </c>
      <c r="H15" s="9">
        <v>360520</v>
      </c>
      <c r="I15" s="9">
        <v>352253</v>
      </c>
      <c r="J15" s="9">
        <v>350265</v>
      </c>
      <c r="K15" s="9">
        <v>352015</v>
      </c>
      <c r="L15" s="9">
        <v>355088</v>
      </c>
      <c r="M15" s="9">
        <v>357752</v>
      </c>
      <c r="N15" s="9">
        <v>359927</v>
      </c>
      <c r="O15" s="9">
        <v>363665</v>
      </c>
      <c r="P15" s="9">
        <v>367061</v>
      </c>
      <c r="Q15" s="9">
        <v>370238</v>
      </c>
      <c r="R15" s="9">
        <v>375394</v>
      </c>
    </row>
    <row r="16" spans="1:18" x14ac:dyDescent="0.25">
      <c r="A16" s="15" t="s">
        <v>42</v>
      </c>
      <c r="B16" s="9">
        <v>235985</v>
      </c>
      <c r="C16" s="9">
        <v>248537</v>
      </c>
      <c r="D16" s="9">
        <v>259251</v>
      </c>
      <c r="E16" s="9">
        <v>270809</v>
      </c>
      <c r="F16" s="9">
        <v>284937</v>
      </c>
      <c r="G16" s="9">
        <v>296748</v>
      </c>
      <c r="H16" s="9">
        <v>318184</v>
      </c>
      <c r="I16" s="9">
        <v>323272</v>
      </c>
      <c r="J16" s="9">
        <v>333442</v>
      </c>
      <c r="K16" s="9">
        <v>342494</v>
      </c>
      <c r="L16" s="9">
        <v>350022</v>
      </c>
      <c r="M16" s="9">
        <v>353853</v>
      </c>
      <c r="N16" s="9">
        <v>357919</v>
      </c>
      <c r="O16" s="9">
        <v>361206</v>
      </c>
      <c r="P16" s="9">
        <v>361121</v>
      </c>
      <c r="Q16" s="9">
        <v>360967</v>
      </c>
      <c r="R16" s="9">
        <v>358603</v>
      </c>
    </row>
    <row r="17" spans="1:18" x14ac:dyDescent="0.25">
      <c r="A17" s="15" t="s">
        <v>43</v>
      </c>
      <c r="B17" s="9">
        <v>159696</v>
      </c>
      <c r="C17" s="9">
        <v>161512</v>
      </c>
      <c r="D17" s="9">
        <v>165194</v>
      </c>
      <c r="E17" s="9">
        <v>170483</v>
      </c>
      <c r="F17" s="9">
        <v>178574</v>
      </c>
      <c r="G17" s="9">
        <v>186100</v>
      </c>
      <c r="H17" s="9">
        <v>192013</v>
      </c>
      <c r="I17" s="9">
        <v>198803</v>
      </c>
      <c r="J17" s="9">
        <v>206605</v>
      </c>
      <c r="K17" s="9">
        <v>214864</v>
      </c>
      <c r="L17" s="9">
        <v>225811</v>
      </c>
      <c r="M17" s="9">
        <v>238641</v>
      </c>
      <c r="N17" s="9">
        <v>250364</v>
      </c>
      <c r="O17" s="9">
        <v>262272</v>
      </c>
      <c r="P17" s="9">
        <v>275158</v>
      </c>
      <c r="Q17" s="9">
        <v>286944</v>
      </c>
      <c r="R17" s="9">
        <v>300215</v>
      </c>
    </row>
    <row r="18" spans="1:18" x14ac:dyDescent="0.25">
      <c r="A18" s="15" t="s">
        <v>44</v>
      </c>
      <c r="B18" s="9">
        <v>129781</v>
      </c>
      <c r="C18" s="9">
        <v>143009</v>
      </c>
      <c r="D18" s="9">
        <v>129484</v>
      </c>
      <c r="E18" s="9">
        <v>132154</v>
      </c>
      <c r="F18" s="9">
        <v>133328</v>
      </c>
      <c r="G18" s="9">
        <v>134401</v>
      </c>
      <c r="H18" s="9">
        <v>136112</v>
      </c>
      <c r="I18" s="9">
        <v>135912</v>
      </c>
      <c r="J18" s="9">
        <v>137783</v>
      </c>
      <c r="K18" s="9">
        <v>140281</v>
      </c>
      <c r="L18" s="9">
        <v>143050</v>
      </c>
      <c r="M18" s="9">
        <v>145491</v>
      </c>
      <c r="N18" s="9">
        <v>146626</v>
      </c>
      <c r="O18" s="9">
        <v>154908</v>
      </c>
      <c r="P18" s="9">
        <v>161739</v>
      </c>
      <c r="Q18" s="9">
        <v>169204</v>
      </c>
      <c r="R18" s="9">
        <v>174990</v>
      </c>
    </row>
    <row r="19" spans="1:18" ht="13.5" thickBot="1" x14ac:dyDescent="0.3">
      <c r="A19" s="15" t="s">
        <v>45</v>
      </c>
      <c r="B19" s="9">
        <v>124220</v>
      </c>
      <c r="C19" s="9">
        <v>118872</v>
      </c>
      <c r="D19" s="9">
        <v>128103</v>
      </c>
      <c r="E19" s="9">
        <v>128077</v>
      </c>
      <c r="F19" s="9">
        <v>133396</v>
      </c>
      <c r="G19" s="9">
        <v>137351</v>
      </c>
      <c r="H19" s="9">
        <v>141918</v>
      </c>
      <c r="I19" s="9">
        <v>145309</v>
      </c>
      <c r="J19" s="9">
        <v>149889</v>
      </c>
      <c r="K19" s="9">
        <v>156347</v>
      </c>
      <c r="L19" s="9">
        <v>157124</v>
      </c>
      <c r="M19" s="9">
        <v>162695</v>
      </c>
      <c r="N19" s="9">
        <v>165209</v>
      </c>
      <c r="O19" s="9">
        <v>168307</v>
      </c>
      <c r="P19" s="9">
        <v>168163</v>
      </c>
      <c r="Q19" s="9">
        <v>171926</v>
      </c>
      <c r="R19" s="9">
        <v>175803</v>
      </c>
    </row>
    <row r="20" spans="1:18" s="6" customFormat="1" ht="21.75" thickBot="1" x14ac:dyDescent="0.3">
      <c r="A20" s="20" t="s">
        <v>48</v>
      </c>
      <c r="B20" s="11">
        <f>SUM(B13:B19)</f>
        <v>1667525</v>
      </c>
      <c r="C20" s="11">
        <f t="shared" ref="C20:R20" si="1">SUM(C13:C19)</f>
        <v>1694543</v>
      </c>
      <c r="D20" s="11">
        <f t="shared" si="1"/>
        <v>1699508</v>
      </c>
      <c r="E20" s="11">
        <f t="shared" si="1"/>
        <v>1720856</v>
      </c>
      <c r="F20" s="11">
        <f t="shared" si="1"/>
        <v>1765767</v>
      </c>
      <c r="G20" s="11">
        <f t="shared" si="1"/>
        <v>1791672</v>
      </c>
      <c r="H20" s="11">
        <f t="shared" si="1"/>
        <v>1825658</v>
      </c>
      <c r="I20" s="11">
        <f t="shared" si="1"/>
        <v>1840472</v>
      </c>
      <c r="J20" s="11">
        <f t="shared" si="1"/>
        <v>1869328</v>
      </c>
      <c r="K20" s="11">
        <f t="shared" si="1"/>
        <v>1904209</v>
      </c>
      <c r="L20" s="11">
        <f t="shared" si="1"/>
        <v>1935316</v>
      </c>
      <c r="M20" s="11">
        <f t="shared" si="1"/>
        <v>1965870</v>
      </c>
      <c r="N20" s="11">
        <f t="shared" si="1"/>
        <v>1987976</v>
      </c>
      <c r="O20" s="11">
        <f t="shared" si="1"/>
        <v>2022387</v>
      </c>
      <c r="P20" s="11">
        <f t="shared" si="1"/>
        <v>2041120</v>
      </c>
      <c r="Q20" s="11">
        <f t="shared" si="1"/>
        <v>2066794</v>
      </c>
      <c r="R20" s="11">
        <f t="shared" si="1"/>
        <v>2090223</v>
      </c>
    </row>
    <row r="21" spans="1:18" x14ac:dyDescent="0.25">
      <c r="A21" s="15" t="s">
        <v>39</v>
      </c>
      <c r="B21" s="9">
        <f>B5+B13</f>
        <v>629670</v>
      </c>
      <c r="C21" s="9">
        <f t="shared" ref="C21:Q21" si="2">C5+C13</f>
        <v>627654</v>
      </c>
      <c r="D21" s="9">
        <f t="shared" si="2"/>
        <v>622859</v>
      </c>
      <c r="E21" s="9">
        <f t="shared" si="2"/>
        <v>619289</v>
      </c>
      <c r="F21" s="9">
        <f t="shared" si="2"/>
        <v>640073</v>
      </c>
      <c r="G21" s="9">
        <f t="shared" si="2"/>
        <v>643003</v>
      </c>
      <c r="H21" s="9">
        <f t="shared" si="2"/>
        <v>643419</v>
      </c>
      <c r="I21" s="9">
        <f t="shared" si="2"/>
        <v>645421</v>
      </c>
      <c r="J21" s="9">
        <f t="shared" si="2"/>
        <v>648208</v>
      </c>
      <c r="K21" s="9">
        <f t="shared" si="2"/>
        <v>654917</v>
      </c>
      <c r="L21" s="9">
        <f t="shared" si="2"/>
        <v>655394</v>
      </c>
      <c r="M21" s="9">
        <f t="shared" si="2"/>
        <v>655255</v>
      </c>
      <c r="N21" s="9">
        <f t="shared" si="2"/>
        <v>651784</v>
      </c>
      <c r="O21" s="9">
        <f t="shared" si="2"/>
        <v>654107</v>
      </c>
      <c r="P21" s="9">
        <f t="shared" si="2"/>
        <v>639953</v>
      </c>
      <c r="Q21" s="9">
        <f t="shared" si="2"/>
        <v>633197</v>
      </c>
      <c r="R21" s="9">
        <f t="shared" ref="R21" si="3">R5+R13</f>
        <v>625435</v>
      </c>
    </row>
    <row r="22" spans="1:18" x14ac:dyDescent="0.25">
      <c r="A22" s="15" t="s">
        <v>40</v>
      </c>
      <c r="B22" s="9">
        <f t="shared" ref="B22:Q27" si="4">B6+B14</f>
        <v>697429</v>
      </c>
      <c r="C22" s="9">
        <f t="shared" si="4"/>
        <v>702007</v>
      </c>
      <c r="D22" s="9">
        <f t="shared" si="4"/>
        <v>701710</v>
      </c>
      <c r="E22" s="9">
        <f t="shared" si="4"/>
        <v>706159</v>
      </c>
      <c r="F22" s="9">
        <f t="shared" si="4"/>
        <v>717337</v>
      </c>
      <c r="G22" s="9">
        <f t="shared" si="4"/>
        <v>722895</v>
      </c>
      <c r="H22" s="9">
        <f t="shared" si="4"/>
        <v>732035</v>
      </c>
      <c r="I22" s="9">
        <f t="shared" si="4"/>
        <v>747619</v>
      </c>
      <c r="J22" s="9">
        <f t="shared" si="4"/>
        <v>759544</v>
      </c>
      <c r="K22" s="9">
        <f t="shared" si="4"/>
        <v>764645</v>
      </c>
      <c r="L22" s="9">
        <f t="shared" si="4"/>
        <v>774387</v>
      </c>
      <c r="M22" s="9">
        <f t="shared" si="4"/>
        <v>779029</v>
      </c>
      <c r="N22" s="9">
        <f t="shared" si="4"/>
        <v>782339</v>
      </c>
      <c r="O22" s="9">
        <f t="shared" si="4"/>
        <v>787975</v>
      </c>
      <c r="P22" s="9">
        <f t="shared" si="4"/>
        <v>793145</v>
      </c>
      <c r="Q22" s="9">
        <f t="shared" si="4"/>
        <v>798559</v>
      </c>
      <c r="R22" s="9">
        <f t="shared" ref="R22" si="5">R6+R14</f>
        <v>800561</v>
      </c>
    </row>
    <row r="23" spans="1:18" x14ac:dyDescent="0.25">
      <c r="A23" s="15" t="s">
        <v>41</v>
      </c>
      <c r="B23" s="9">
        <f t="shared" si="4"/>
        <v>693414</v>
      </c>
      <c r="C23" s="9">
        <f t="shared" si="4"/>
        <v>700432</v>
      </c>
      <c r="D23" s="9">
        <f t="shared" si="4"/>
        <v>705540</v>
      </c>
      <c r="E23" s="9">
        <f t="shared" si="4"/>
        <v>711203</v>
      </c>
      <c r="F23" s="9">
        <f t="shared" si="4"/>
        <v>710983</v>
      </c>
      <c r="G23" s="9">
        <f t="shared" si="4"/>
        <v>711160</v>
      </c>
      <c r="H23" s="9">
        <f t="shared" si="4"/>
        <v>707043</v>
      </c>
      <c r="I23" s="9">
        <f t="shared" si="4"/>
        <v>696531</v>
      </c>
      <c r="J23" s="9">
        <f t="shared" si="4"/>
        <v>692337</v>
      </c>
      <c r="K23" s="9">
        <f t="shared" si="4"/>
        <v>694915</v>
      </c>
      <c r="L23" s="9">
        <f t="shared" si="4"/>
        <v>699977</v>
      </c>
      <c r="M23" s="9">
        <f t="shared" si="4"/>
        <v>705122</v>
      </c>
      <c r="N23" s="9">
        <f t="shared" si="4"/>
        <v>709783</v>
      </c>
      <c r="O23" s="9">
        <f t="shared" si="4"/>
        <v>716524</v>
      </c>
      <c r="P23" s="9">
        <f t="shared" si="4"/>
        <v>723464</v>
      </c>
      <c r="Q23" s="9">
        <f t="shared" si="4"/>
        <v>729794</v>
      </c>
      <c r="R23" s="9">
        <f t="shared" ref="R23" si="6">R7+R15</f>
        <v>739401</v>
      </c>
    </row>
    <row r="24" spans="1:18" x14ac:dyDescent="0.25">
      <c r="A24" s="15" t="s">
        <v>42</v>
      </c>
      <c r="B24" s="9">
        <f t="shared" si="4"/>
        <v>462517</v>
      </c>
      <c r="C24" s="9">
        <f t="shared" si="4"/>
        <v>487069</v>
      </c>
      <c r="D24" s="9">
        <f t="shared" si="4"/>
        <v>509027</v>
      </c>
      <c r="E24" s="9">
        <f t="shared" si="4"/>
        <v>531465</v>
      </c>
      <c r="F24" s="9">
        <f t="shared" si="4"/>
        <v>555827</v>
      </c>
      <c r="G24" s="9">
        <f t="shared" si="4"/>
        <v>579223</v>
      </c>
      <c r="H24" s="9">
        <f t="shared" si="4"/>
        <v>611921</v>
      </c>
      <c r="I24" s="9">
        <f t="shared" si="4"/>
        <v>631305</v>
      </c>
      <c r="J24" s="9">
        <f t="shared" si="4"/>
        <v>650508</v>
      </c>
      <c r="K24" s="9">
        <f t="shared" si="4"/>
        <v>666924</v>
      </c>
      <c r="L24" s="9">
        <f t="shared" si="4"/>
        <v>681303</v>
      </c>
      <c r="M24" s="9">
        <f t="shared" si="4"/>
        <v>689170</v>
      </c>
      <c r="N24" s="9">
        <f t="shared" si="4"/>
        <v>696905</v>
      </c>
      <c r="O24" s="9">
        <f t="shared" si="4"/>
        <v>703643</v>
      </c>
      <c r="P24" s="9">
        <f t="shared" si="4"/>
        <v>704064</v>
      </c>
      <c r="Q24" s="9">
        <f t="shared" si="4"/>
        <v>704192</v>
      </c>
      <c r="R24" s="9">
        <f t="shared" ref="R24" si="7">R8+R16</f>
        <v>700500</v>
      </c>
    </row>
    <row r="25" spans="1:18" x14ac:dyDescent="0.25">
      <c r="A25" s="15" t="s">
        <v>43</v>
      </c>
      <c r="B25" s="9">
        <f t="shared" si="4"/>
        <v>308705</v>
      </c>
      <c r="C25" s="9">
        <f t="shared" si="4"/>
        <v>312964</v>
      </c>
      <c r="D25" s="9">
        <f t="shared" si="4"/>
        <v>320311</v>
      </c>
      <c r="E25" s="9">
        <f t="shared" si="4"/>
        <v>330173</v>
      </c>
      <c r="F25" s="9">
        <f t="shared" si="4"/>
        <v>343573</v>
      </c>
      <c r="G25" s="9">
        <f t="shared" si="4"/>
        <v>358163</v>
      </c>
      <c r="H25" s="9">
        <f t="shared" si="4"/>
        <v>369536</v>
      </c>
      <c r="I25" s="9">
        <f t="shared" si="4"/>
        <v>384832</v>
      </c>
      <c r="J25" s="9">
        <f t="shared" si="4"/>
        <v>400541</v>
      </c>
      <c r="K25" s="9">
        <f t="shared" si="4"/>
        <v>418045</v>
      </c>
      <c r="L25" s="9">
        <f t="shared" si="4"/>
        <v>438677</v>
      </c>
      <c r="M25" s="9">
        <f t="shared" si="4"/>
        <v>463371</v>
      </c>
      <c r="N25" s="9">
        <f t="shared" si="4"/>
        <v>486213</v>
      </c>
      <c r="O25" s="9">
        <f t="shared" si="4"/>
        <v>508830</v>
      </c>
      <c r="P25" s="9">
        <f t="shared" si="4"/>
        <v>533060</v>
      </c>
      <c r="Q25" s="9">
        <f t="shared" si="4"/>
        <v>555962</v>
      </c>
      <c r="R25" s="9">
        <f t="shared" ref="R25" si="8">R9+R17</f>
        <v>580296</v>
      </c>
    </row>
    <row r="26" spans="1:18" x14ac:dyDescent="0.25">
      <c r="A26" s="15" t="s">
        <v>44</v>
      </c>
      <c r="B26" s="9">
        <f t="shared" si="4"/>
        <v>243777</v>
      </c>
      <c r="C26" s="9">
        <f t="shared" si="4"/>
        <v>267994</v>
      </c>
      <c r="D26" s="9">
        <f t="shared" si="4"/>
        <v>243634</v>
      </c>
      <c r="E26" s="9">
        <f t="shared" si="4"/>
        <v>248443</v>
      </c>
      <c r="F26" s="9">
        <f t="shared" si="4"/>
        <v>249235</v>
      </c>
      <c r="G26" s="9">
        <f t="shared" si="4"/>
        <v>251066</v>
      </c>
      <c r="H26" s="9">
        <f t="shared" si="4"/>
        <v>254291</v>
      </c>
      <c r="I26" s="9">
        <f t="shared" si="4"/>
        <v>255229</v>
      </c>
      <c r="J26" s="9">
        <f t="shared" si="4"/>
        <v>258759</v>
      </c>
      <c r="K26" s="9">
        <f t="shared" si="4"/>
        <v>263569</v>
      </c>
      <c r="L26" s="9">
        <f t="shared" si="4"/>
        <v>269470</v>
      </c>
      <c r="M26" s="9">
        <f t="shared" si="4"/>
        <v>275011</v>
      </c>
      <c r="N26" s="9">
        <f t="shared" si="4"/>
        <v>279569</v>
      </c>
      <c r="O26" s="9">
        <f t="shared" si="4"/>
        <v>292196</v>
      </c>
      <c r="P26" s="9">
        <f t="shared" si="4"/>
        <v>304648</v>
      </c>
      <c r="Q26" s="9">
        <f t="shared" si="4"/>
        <v>318552</v>
      </c>
      <c r="R26" s="9">
        <f t="shared" ref="R26" si="9">R10+R18</f>
        <v>330039</v>
      </c>
    </row>
    <row r="27" spans="1:18" ht="13.5" thickBot="1" x14ac:dyDescent="0.3">
      <c r="A27" s="15" t="s">
        <v>45</v>
      </c>
      <c r="B27" s="9">
        <f t="shared" si="4"/>
        <v>223061</v>
      </c>
      <c r="C27" s="9">
        <f t="shared" si="4"/>
        <v>212839</v>
      </c>
      <c r="D27" s="9">
        <f t="shared" si="4"/>
        <v>231595</v>
      </c>
      <c r="E27" s="9">
        <f t="shared" si="4"/>
        <v>232234</v>
      </c>
      <c r="F27" s="9">
        <f t="shared" si="4"/>
        <v>241856</v>
      </c>
      <c r="G27" s="9">
        <f t="shared" si="4"/>
        <v>249078</v>
      </c>
      <c r="H27" s="9">
        <f t="shared" si="4"/>
        <v>257258</v>
      </c>
      <c r="I27" s="9">
        <f t="shared" si="4"/>
        <v>263949</v>
      </c>
      <c r="J27" s="9">
        <f t="shared" si="4"/>
        <v>272261</v>
      </c>
      <c r="K27" s="9">
        <f t="shared" si="4"/>
        <v>283475</v>
      </c>
      <c r="L27" s="9">
        <f t="shared" si="4"/>
        <v>284350</v>
      </c>
      <c r="M27" s="9">
        <f t="shared" si="4"/>
        <v>294179</v>
      </c>
      <c r="N27" s="9">
        <f t="shared" si="4"/>
        <v>298606</v>
      </c>
      <c r="O27" s="9">
        <f t="shared" si="4"/>
        <v>304232</v>
      </c>
      <c r="P27" s="9">
        <f t="shared" si="4"/>
        <v>303694</v>
      </c>
      <c r="Q27" s="9">
        <f t="shared" si="4"/>
        <v>310403</v>
      </c>
      <c r="R27" s="9">
        <f t="shared" ref="R27" si="10">R11+R19</f>
        <v>317431</v>
      </c>
    </row>
    <row r="28" spans="1:18" s="6" customFormat="1" ht="21.75" thickBot="1" x14ac:dyDescent="0.3">
      <c r="A28" s="20" t="s">
        <v>49</v>
      </c>
      <c r="B28" s="11">
        <f>SUM(B21:B27)</f>
        <v>3258573</v>
      </c>
      <c r="C28" s="11">
        <f t="shared" ref="C28:Q28" si="11">SUM(C21:C27)</f>
        <v>3310959</v>
      </c>
      <c r="D28" s="11">
        <f t="shared" si="11"/>
        <v>3334676</v>
      </c>
      <c r="E28" s="11">
        <f t="shared" si="11"/>
        <v>3378966</v>
      </c>
      <c r="F28" s="11">
        <f t="shared" si="11"/>
        <v>3458884</v>
      </c>
      <c r="G28" s="11">
        <f t="shared" si="11"/>
        <v>3514588</v>
      </c>
      <c r="H28" s="11">
        <f t="shared" si="11"/>
        <v>3575503</v>
      </c>
      <c r="I28" s="11">
        <f t="shared" si="11"/>
        <v>3624886</v>
      </c>
      <c r="J28" s="11">
        <f t="shared" si="11"/>
        <v>3682158</v>
      </c>
      <c r="K28" s="11">
        <f t="shared" si="11"/>
        <v>3746490</v>
      </c>
      <c r="L28" s="11">
        <f t="shared" si="11"/>
        <v>3803558</v>
      </c>
      <c r="M28" s="11">
        <f t="shared" si="11"/>
        <v>3861137</v>
      </c>
      <c r="N28" s="11">
        <f t="shared" si="11"/>
        <v>3905199</v>
      </c>
      <c r="O28" s="11">
        <f t="shared" si="11"/>
        <v>3967507</v>
      </c>
      <c r="P28" s="11">
        <f t="shared" si="11"/>
        <v>4002028</v>
      </c>
      <c r="Q28" s="11">
        <f t="shared" si="11"/>
        <v>4050659</v>
      </c>
      <c r="R28" s="11">
        <f t="shared" ref="R28" si="12">SUM(R21:R27)</f>
        <v>4093663</v>
      </c>
    </row>
    <row r="29" spans="1:18" x14ac:dyDescent="0.25">
      <c r="A29" s="13" t="s">
        <v>34</v>
      </c>
      <c r="D29" s="12"/>
      <c r="P29" s="12"/>
    </row>
    <row r="30" spans="1:18" x14ac:dyDescent="0.25">
      <c r="A30" s="13" t="s">
        <v>35</v>
      </c>
      <c r="D30" s="12"/>
      <c r="P30" s="12"/>
    </row>
    <row r="31" spans="1:18" x14ac:dyDescent="0.25">
      <c r="D31" s="12"/>
      <c r="P31" s="12"/>
    </row>
    <row r="32" spans="1:18" x14ac:dyDescent="0.25">
      <c r="D32" s="12"/>
      <c r="P32" s="12"/>
    </row>
    <row r="33" spans="1:18" ht="18.75" x14ac:dyDescent="0.25">
      <c r="A33" s="1" t="s">
        <v>50</v>
      </c>
      <c r="B33" s="4"/>
      <c r="C33" s="4"/>
      <c r="D33" s="4"/>
      <c r="E33" s="4"/>
      <c r="F33" s="4"/>
      <c r="M33" s="5"/>
      <c r="N33" s="4"/>
      <c r="O33" s="4"/>
      <c r="P33" s="4"/>
      <c r="Q33" s="4"/>
      <c r="R33" s="4"/>
    </row>
    <row r="34" spans="1:18" ht="13.5" thickBot="1" x14ac:dyDescent="0.3">
      <c r="B34" s="6"/>
      <c r="N34" s="6"/>
    </row>
    <row r="35" spans="1:18" ht="13.5" thickBot="1" x14ac:dyDescent="0.3"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</row>
    <row r="36" spans="1:18" ht="13.5" thickBot="1" x14ac:dyDescent="0.3">
      <c r="A36" s="24" t="s">
        <v>47</v>
      </c>
      <c r="B36" s="17" t="s">
        <v>51</v>
      </c>
      <c r="C36" s="17" t="s">
        <v>52</v>
      </c>
      <c r="D36" s="17" t="s">
        <v>53</v>
      </c>
      <c r="E36" s="17" t="s">
        <v>54</v>
      </c>
      <c r="F36" s="17" t="s">
        <v>55</v>
      </c>
      <c r="G36" s="17" t="s">
        <v>56</v>
      </c>
      <c r="H36" s="17" t="s">
        <v>57</v>
      </c>
      <c r="I36" s="17" t="s">
        <v>58</v>
      </c>
      <c r="J36" s="17" t="s">
        <v>59</v>
      </c>
      <c r="K36" s="17" t="s">
        <v>60</v>
      </c>
      <c r="L36" s="17" t="s">
        <v>61</v>
      </c>
      <c r="M36" s="17" t="s">
        <v>62</v>
      </c>
      <c r="N36" s="17" t="s">
        <v>63</v>
      </c>
      <c r="O36" s="17" t="s">
        <v>64</v>
      </c>
      <c r="P36" s="17" t="s">
        <v>65</v>
      </c>
      <c r="Q36" s="17" t="s">
        <v>66</v>
      </c>
      <c r="R36" s="17" t="s">
        <v>66</v>
      </c>
    </row>
    <row r="37" spans="1:18" x14ac:dyDescent="0.25">
      <c r="A37" s="15" t="s">
        <v>39</v>
      </c>
      <c r="B37" s="32">
        <f>(C5-B5)/B5</f>
        <v>-4.4580671878725513E-3</v>
      </c>
      <c r="C37" s="32">
        <f t="shared" ref="C37:P37" si="13">(D5-C5)/C5</f>
        <v>-6.9329114761744199E-4</v>
      </c>
      <c r="D37" s="32">
        <f t="shared" si="13"/>
        <v>-3.6044615855216062E-3</v>
      </c>
      <c r="E37" s="32">
        <f t="shared" si="13"/>
        <v>3.8184729905938651E-2</v>
      </c>
      <c r="F37" s="32">
        <f t="shared" si="13"/>
        <v>8.1456212712900378E-3</v>
      </c>
      <c r="G37" s="32">
        <f t="shared" si="13"/>
        <v>4.2183120099425157E-3</v>
      </c>
      <c r="H37" s="32">
        <f t="shared" si="13"/>
        <v>4.3662073617267297E-3</v>
      </c>
      <c r="I37" s="32">
        <f t="shared" si="13"/>
        <v>6.6407631930828128E-3</v>
      </c>
      <c r="J37" s="32">
        <f t="shared" si="13"/>
        <v>7.6185143599167265E-3</v>
      </c>
      <c r="K37" s="32">
        <f t="shared" si="13"/>
        <v>-3.6651799041732803E-4</v>
      </c>
      <c r="L37" s="32">
        <f t="shared" si="13"/>
        <v>-2.8090302931740563E-3</v>
      </c>
      <c r="M37" s="32">
        <f t="shared" si="13"/>
        <v>-7.2173049266853473E-3</v>
      </c>
      <c r="N37" s="32">
        <f t="shared" si="13"/>
        <v>2.2281227319293573E-3</v>
      </c>
      <c r="O37" s="32">
        <f t="shared" si="13"/>
        <v>-2.3587646808142879E-2</v>
      </c>
      <c r="P37" s="32">
        <f t="shared" si="13"/>
        <v>-1.4134329542610532E-2</v>
      </c>
      <c r="Q37" s="32">
        <f>(Q5-B5)/B5</f>
        <v>1.3374201563617655E-2</v>
      </c>
      <c r="R37" s="32">
        <f>(R5-C5)/C5</f>
        <v>3.3277975085637215E-3</v>
      </c>
    </row>
    <row r="38" spans="1:18" x14ac:dyDescent="0.25">
      <c r="A38" s="15" t="s">
        <v>40</v>
      </c>
      <c r="B38" s="32">
        <f t="shared" ref="B38:P38" si="14">(C6-B6)/B6</f>
        <v>6.8831652739545996E-3</v>
      </c>
      <c r="C38" s="32">
        <f t="shared" si="14"/>
        <v>5.0403052296394048E-3</v>
      </c>
      <c r="D38" s="32">
        <f t="shared" si="14"/>
        <v>7.3926706950537607E-3</v>
      </c>
      <c r="E38" s="32">
        <f t="shared" si="14"/>
        <v>1.3971331994095263E-2</v>
      </c>
      <c r="F38" s="32">
        <f t="shared" si="14"/>
        <v>1.0115461566834698E-2</v>
      </c>
      <c r="G38" s="32">
        <f t="shared" si="14"/>
        <v>1.371829770282831E-2</v>
      </c>
      <c r="H38" s="32">
        <f t="shared" si="14"/>
        <v>2.2169645269302245E-2</v>
      </c>
      <c r="I38" s="32">
        <f t="shared" si="14"/>
        <v>1.6221223746632814E-2</v>
      </c>
      <c r="J38" s="32">
        <f t="shared" si="14"/>
        <v>6.2735290176988128E-3</v>
      </c>
      <c r="K38" s="32">
        <f t="shared" si="14"/>
        <v>1.1304449984988318E-2</v>
      </c>
      <c r="L38" s="32">
        <f t="shared" si="14"/>
        <v>5.7723335871852129E-3</v>
      </c>
      <c r="M38" s="32">
        <f t="shared" si="14"/>
        <v>4.5687767741869247E-3</v>
      </c>
      <c r="N38" s="32">
        <f t="shared" si="14"/>
        <v>7.9589964765790881E-3</v>
      </c>
      <c r="O38" s="32">
        <f t="shared" si="14"/>
        <v>7.8125E-3</v>
      </c>
      <c r="P38" s="32">
        <f t="shared" si="14"/>
        <v>9.185618922576199E-3</v>
      </c>
      <c r="Q38" s="32">
        <f t="shared" ref="Q38:R43" si="15">(Q6-B6)/B6</f>
        <v>0.15893092860629623</v>
      </c>
      <c r="R38" s="32">
        <f t="shared" si="15"/>
        <v>0.15435038297139905</v>
      </c>
    </row>
    <row r="39" spans="1:18" x14ac:dyDescent="0.25">
      <c r="A39" s="15" t="s">
        <v>41</v>
      </c>
      <c r="B39" s="32">
        <f t="shared" ref="B39:P39" si="16">(C7-B7)/B7</f>
        <v>1.1394222939460788E-2</v>
      </c>
      <c r="C39" s="32">
        <f t="shared" si="16"/>
        <v>1.0586626771635101E-2</v>
      </c>
      <c r="D39" s="32">
        <f t="shared" si="16"/>
        <v>9.3806401895827965E-3</v>
      </c>
      <c r="E39" s="32">
        <f t="shared" si="16"/>
        <v>-4.1702901982394657E-3</v>
      </c>
      <c r="F39" s="32">
        <f t="shared" si="16"/>
        <v>2.400825445867583E-3</v>
      </c>
      <c r="G39" s="32">
        <f t="shared" si="16"/>
        <v>-3.663056323085018E-3</v>
      </c>
      <c r="H39" s="32">
        <f t="shared" si="16"/>
        <v>-6.4786464390531075E-3</v>
      </c>
      <c r="I39" s="32">
        <f t="shared" si="16"/>
        <v>-6.4076124527271561E-3</v>
      </c>
      <c r="J39" s="32">
        <f t="shared" si="16"/>
        <v>2.4205430435697748E-3</v>
      </c>
      <c r="K39" s="32">
        <f t="shared" si="16"/>
        <v>5.8005249343832024E-3</v>
      </c>
      <c r="L39" s="32">
        <f t="shared" si="16"/>
        <v>7.1936188164887834E-3</v>
      </c>
      <c r="M39" s="32">
        <f t="shared" si="16"/>
        <v>7.1566341365115003E-3</v>
      </c>
      <c r="N39" s="32">
        <f t="shared" si="16"/>
        <v>8.5835315101070158E-3</v>
      </c>
      <c r="O39" s="32">
        <f t="shared" si="16"/>
        <v>1.0043671834925565E-2</v>
      </c>
      <c r="P39" s="32">
        <f t="shared" si="16"/>
        <v>8.8467268794033722E-3</v>
      </c>
      <c r="Q39" s="32">
        <f t="shared" si="15"/>
        <v>6.4672875057370863E-2</v>
      </c>
      <c r="R39" s="32">
        <f t="shared" si="15"/>
        <v>6.5709693380137782E-2</v>
      </c>
    </row>
    <row r="40" spans="1:18" x14ac:dyDescent="0.25">
      <c r="A40" s="15" t="s">
        <v>42</v>
      </c>
      <c r="B40" s="32">
        <f t="shared" ref="B40:P40" si="17">(C8-B8)/B8</f>
        <v>5.2972648455847295E-2</v>
      </c>
      <c r="C40" s="32">
        <f t="shared" si="17"/>
        <v>4.7138329448459748E-2</v>
      </c>
      <c r="D40" s="32">
        <f t="shared" si="17"/>
        <v>4.3559028889885339E-2</v>
      </c>
      <c r="E40" s="32">
        <f t="shared" si="17"/>
        <v>3.9262476213860413E-2</v>
      </c>
      <c r="F40" s="32">
        <f t="shared" si="17"/>
        <v>4.2766436560965702E-2</v>
      </c>
      <c r="G40" s="32">
        <f t="shared" si="17"/>
        <v>3.986901495707585E-2</v>
      </c>
      <c r="H40" s="32">
        <f t="shared" si="17"/>
        <v>4.8669387921848453E-2</v>
      </c>
      <c r="I40" s="32">
        <f t="shared" si="17"/>
        <v>2.9324780137193092E-2</v>
      </c>
      <c r="J40" s="32">
        <f t="shared" si="17"/>
        <v>2.3225448329369909E-2</v>
      </c>
      <c r="K40" s="32">
        <f t="shared" si="17"/>
        <v>2.1117036032426102E-2</v>
      </c>
      <c r="L40" s="32">
        <f t="shared" si="17"/>
        <v>1.2183010797480085E-2</v>
      </c>
      <c r="M40" s="32">
        <f t="shared" si="17"/>
        <v>1.0941884843297537E-2</v>
      </c>
      <c r="N40" s="32">
        <f t="shared" si="17"/>
        <v>1.0180361430855552E-2</v>
      </c>
      <c r="O40" s="32">
        <f t="shared" si="17"/>
        <v>1.4776440629955291E-3</v>
      </c>
      <c r="P40" s="32">
        <f t="shared" si="17"/>
        <v>8.2229408385650095E-4</v>
      </c>
      <c r="Q40" s="32">
        <f t="shared" si="15"/>
        <v>0.51512810552151578</v>
      </c>
      <c r="R40" s="32">
        <f t="shared" si="15"/>
        <v>0.4333380846175775</v>
      </c>
    </row>
    <row r="41" spans="1:18" x14ac:dyDescent="0.25">
      <c r="A41" s="15" t="s">
        <v>43</v>
      </c>
      <c r="B41" s="32">
        <f t="shared" ref="B41:P41" si="18">(C9-B9)/B9</f>
        <v>1.6394982853384695E-2</v>
      </c>
      <c r="C41" s="32">
        <f t="shared" si="18"/>
        <v>2.4199086179119457E-2</v>
      </c>
      <c r="D41" s="32">
        <f t="shared" si="18"/>
        <v>2.9480972427264582E-2</v>
      </c>
      <c r="E41" s="32">
        <f t="shared" si="18"/>
        <v>3.3245663472978894E-2</v>
      </c>
      <c r="F41" s="32">
        <f t="shared" si="18"/>
        <v>4.2812380681095039E-2</v>
      </c>
      <c r="G41" s="32">
        <f t="shared" si="18"/>
        <v>3.1732563072827978E-2</v>
      </c>
      <c r="H41" s="32">
        <f t="shared" si="18"/>
        <v>4.7914918066954706E-2</v>
      </c>
      <c r="I41" s="32">
        <f t="shared" si="18"/>
        <v>4.2504125700831591E-2</v>
      </c>
      <c r="J41" s="32">
        <f t="shared" si="18"/>
        <v>4.7670365481395922E-2</v>
      </c>
      <c r="K41" s="32">
        <f t="shared" si="18"/>
        <v>4.7666858613748329E-2</v>
      </c>
      <c r="L41" s="32">
        <f t="shared" si="18"/>
        <v>5.5734593594092059E-2</v>
      </c>
      <c r="M41" s="32">
        <f t="shared" si="18"/>
        <v>4.9477150358207628E-2</v>
      </c>
      <c r="N41" s="32">
        <f t="shared" si="18"/>
        <v>4.5406170897481016E-2</v>
      </c>
      <c r="O41" s="32">
        <f t="shared" si="18"/>
        <v>4.6009458220783749E-2</v>
      </c>
      <c r="P41" s="32">
        <f t="shared" si="18"/>
        <v>4.3101643259842885E-2</v>
      </c>
      <c r="Q41" s="32">
        <f t="shared" si="15"/>
        <v>0.80538088303391075</v>
      </c>
      <c r="R41" s="32">
        <f t="shared" si="15"/>
        <v>0.84930539048675491</v>
      </c>
    </row>
    <row r="42" spans="1:18" x14ac:dyDescent="0.25">
      <c r="A42" s="15" t="s">
        <v>44</v>
      </c>
      <c r="B42" s="32">
        <f t="shared" ref="B42:P42" si="19">(C10-B10)/B10</f>
        <v>9.6398119232253762E-2</v>
      </c>
      <c r="C42" s="32">
        <f t="shared" si="19"/>
        <v>-8.6690402848341799E-2</v>
      </c>
      <c r="D42" s="32">
        <f t="shared" si="19"/>
        <v>1.8738501971090671E-2</v>
      </c>
      <c r="E42" s="32">
        <f t="shared" si="19"/>
        <v>-3.2849194678774432E-3</v>
      </c>
      <c r="F42" s="32">
        <f t="shared" si="19"/>
        <v>6.5397258146617544E-3</v>
      </c>
      <c r="G42" s="32">
        <f t="shared" si="19"/>
        <v>1.2977328247546393E-2</v>
      </c>
      <c r="H42" s="32">
        <f t="shared" si="19"/>
        <v>9.629460394824799E-3</v>
      </c>
      <c r="I42" s="32">
        <f t="shared" si="19"/>
        <v>1.390413771717358E-2</v>
      </c>
      <c r="J42" s="32">
        <f t="shared" si="19"/>
        <v>1.9111228673455893E-2</v>
      </c>
      <c r="K42" s="32">
        <f t="shared" si="19"/>
        <v>2.540393225618065E-2</v>
      </c>
      <c r="L42" s="32">
        <f t="shared" si="19"/>
        <v>2.4521436481569372E-2</v>
      </c>
      <c r="M42" s="32">
        <f t="shared" si="19"/>
        <v>2.6428350833848053E-2</v>
      </c>
      <c r="N42" s="32">
        <f t="shared" si="19"/>
        <v>3.2683180009477744E-2</v>
      </c>
      <c r="O42" s="32">
        <f t="shared" si="19"/>
        <v>4.0943126857409244E-2</v>
      </c>
      <c r="P42" s="32">
        <f t="shared" si="19"/>
        <v>4.5056644438068984E-2</v>
      </c>
      <c r="Q42" s="32">
        <f t="shared" si="15"/>
        <v>0.31011614442612023</v>
      </c>
      <c r="R42" s="32">
        <f t="shared" si="15"/>
        <v>0.24054086490378845</v>
      </c>
    </row>
    <row r="43" spans="1:18" ht="13.5" thickBot="1" x14ac:dyDescent="0.3">
      <c r="A43" s="15" t="s">
        <v>45</v>
      </c>
      <c r="B43" s="33">
        <f t="shared" ref="B43:P44" si="20">(C11-B11)/B11</f>
        <v>-4.9311520522859947E-2</v>
      </c>
      <c r="C43" s="33">
        <f t="shared" si="20"/>
        <v>0.10136537295007822</v>
      </c>
      <c r="D43" s="33">
        <f t="shared" si="20"/>
        <v>6.4256174390291037E-3</v>
      </c>
      <c r="E43" s="33">
        <f t="shared" si="20"/>
        <v>4.1312633812417794E-2</v>
      </c>
      <c r="F43" s="33">
        <f t="shared" si="20"/>
        <v>3.0121703853955375E-2</v>
      </c>
      <c r="G43" s="33">
        <f t="shared" si="20"/>
        <v>3.2337751841542334E-2</v>
      </c>
      <c r="H43" s="33">
        <f t="shared" si="20"/>
        <v>2.8611062944338479E-2</v>
      </c>
      <c r="I43" s="33">
        <f t="shared" si="20"/>
        <v>3.1456507080242752E-2</v>
      </c>
      <c r="J43" s="33">
        <f t="shared" si="20"/>
        <v>3.8865099859444974E-2</v>
      </c>
      <c r="K43" s="33">
        <f t="shared" si="20"/>
        <v>7.7087659681580769E-4</v>
      </c>
      <c r="L43" s="33">
        <f t="shared" si="20"/>
        <v>3.346800182352664E-2</v>
      </c>
      <c r="M43" s="33">
        <f t="shared" si="20"/>
        <v>1.4549298773995314E-2</v>
      </c>
      <c r="N43" s="33">
        <f t="shared" si="20"/>
        <v>1.8950950920935253E-2</v>
      </c>
      <c r="O43" s="33">
        <f t="shared" si="20"/>
        <v>-2.8986573478020968E-3</v>
      </c>
      <c r="P43" s="33">
        <f t="shared" si="20"/>
        <v>2.1736724439427143E-2</v>
      </c>
      <c r="Q43" s="33">
        <f t="shared" si="15"/>
        <v>0.40100767899960543</v>
      </c>
      <c r="R43" s="33">
        <f t="shared" si="15"/>
        <v>0.50720997797098977</v>
      </c>
    </row>
    <row r="44" spans="1:18" ht="13.5" thickBot="1" x14ac:dyDescent="0.3">
      <c r="A44" s="20" t="s">
        <v>46</v>
      </c>
      <c r="B44" s="34">
        <f t="shared" si="20"/>
        <v>1.594420784288092E-2</v>
      </c>
      <c r="C44" s="34">
        <f t="shared" si="20"/>
        <v>1.1600974006691347E-2</v>
      </c>
      <c r="D44" s="34">
        <f t="shared" si="20"/>
        <v>1.4030362629405664E-2</v>
      </c>
      <c r="E44" s="34">
        <f t="shared" si="20"/>
        <v>2.1112592047572237E-2</v>
      </c>
      <c r="F44" s="34">
        <f t="shared" si="20"/>
        <v>1.7600083160230508E-2</v>
      </c>
      <c r="G44" s="34">
        <f t="shared" si="20"/>
        <v>1.5629897220758297E-2</v>
      </c>
      <c r="H44" s="34">
        <f t="shared" si="20"/>
        <v>1.9755464055387764E-2</v>
      </c>
      <c r="I44" s="34">
        <f t="shared" si="20"/>
        <v>1.5924555624423482E-2</v>
      </c>
      <c r="J44" s="34">
        <f t="shared" si="20"/>
        <v>1.62458697175135E-2</v>
      </c>
      <c r="K44" s="34">
        <f t="shared" si="20"/>
        <v>1.4091769930862882E-2</v>
      </c>
      <c r="L44" s="34">
        <f t="shared" si="20"/>
        <v>1.4465470747365705E-2</v>
      </c>
      <c r="M44" s="34">
        <f t="shared" si="20"/>
        <v>1.1584647440175976E-2</v>
      </c>
      <c r="N44" s="34">
        <f t="shared" si="20"/>
        <v>1.4550733013321873E-2</v>
      </c>
      <c r="O44" s="34">
        <f t="shared" si="20"/>
        <v>8.1167228757094683E-3</v>
      </c>
      <c r="P44" s="34">
        <f t="shared" si="20"/>
        <v>1.1707331501528884E-2</v>
      </c>
      <c r="Q44" s="34">
        <f t="shared" ref="Q44:R44" si="21">(Q12-B12)/B12</f>
        <v>0.24689198565976639</v>
      </c>
      <c r="R44" s="34">
        <f t="shared" si="21"/>
        <v>0.23943341318076536</v>
      </c>
    </row>
    <row r="45" spans="1:18" x14ac:dyDescent="0.25">
      <c r="A45" s="15" t="s">
        <v>39</v>
      </c>
      <c r="B45" s="32">
        <f>(C13-B13)/B13</f>
        <v>-1.9136632338657283E-3</v>
      </c>
      <c r="C45" s="32">
        <f t="shared" ref="C45:P45" si="22">(D13-C13)/C13</f>
        <v>-1.4742513542166812E-2</v>
      </c>
      <c r="D45" s="32">
        <f t="shared" si="22"/>
        <v>-7.9378058033962168E-3</v>
      </c>
      <c r="E45" s="32">
        <f t="shared" si="22"/>
        <v>2.8744745734772932E-2</v>
      </c>
      <c r="F45" s="32">
        <f t="shared" si="22"/>
        <v>8.2680647600979346E-4</v>
      </c>
      <c r="G45" s="32">
        <f t="shared" si="22"/>
        <v>-3.1347862005366598E-3</v>
      </c>
      <c r="H45" s="32">
        <f t="shared" si="22"/>
        <v>1.7730781214365787E-3</v>
      </c>
      <c r="I45" s="32">
        <f t="shared" si="22"/>
        <v>1.834068136272545E-3</v>
      </c>
      <c r="J45" s="32">
        <f t="shared" si="22"/>
        <v>1.3285453212864902E-2</v>
      </c>
      <c r="K45" s="32">
        <f t="shared" si="22"/>
        <v>1.898306369591722E-3</v>
      </c>
      <c r="L45" s="32">
        <f t="shared" si="22"/>
        <v>2.5567545925428516E-3</v>
      </c>
      <c r="M45" s="32">
        <f t="shared" si="22"/>
        <v>-3.2609037451652462E-3</v>
      </c>
      <c r="N45" s="32">
        <f t="shared" si="22"/>
        <v>4.9751871610515721E-3</v>
      </c>
      <c r="O45" s="32">
        <f t="shared" si="22"/>
        <v>-1.9585622351279235E-2</v>
      </c>
      <c r="P45" s="32">
        <f t="shared" si="22"/>
        <v>-6.8041151288299167E-3</v>
      </c>
      <c r="Q45" s="32">
        <f>(Q13-B13)/B13</f>
        <v>-2.3671531766809683E-3</v>
      </c>
      <c r="R45" s="32">
        <f>(R13-C13)/C13</f>
        <v>-1.0553384011059302E-2</v>
      </c>
    </row>
    <row r="46" spans="1:18" x14ac:dyDescent="0.25">
      <c r="A46" s="15" t="s">
        <v>40</v>
      </c>
      <c r="B46" s="32">
        <f t="shared" ref="B46:P46" si="23">(C14-B14)/B14</f>
        <v>6.2496085097175002E-3</v>
      </c>
      <c r="C46" s="32">
        <f t="shared" si="23"/>
        <v>-5.8118313493691585E-3</v>
      </c>
      <c r="D46" s="32">
        <f t="shared" si="23"/>
        <v>5.2908245888155557E-3</v>
      </c>
      <c r="E46" s="32">
        <f t="shared" si="23"/>
        <v>1.7685761362542535E-2</v>
      </c>
      <c r="F46" s="32">
        <f t="shared" si="23"/>
        <v>5.3912854794154709E-3</v>
      </c>
      <c r="G46" s="32">
        <f t="shared" si="23"/>
        <v>1.1568674652123506E-2</v>
      </c>
      <c r="H46" s="32">
        <f t="shared" si="23"/>
        <v>2.0405483768613848E-2</v>
      </c>
      <c r="I46" s="32">
        <f t="shared" si="23"/>
        <v>1.5678947481289271E-2</v>
      </c>
      <c r="J46" s="32">
        <f t="shared" si="23"/>
        <v>7.1602572730847698E-3</v>
      </c>
      <c r="K46" s="32">
        <f t="shared" si="23"/>
        <v>1.418201829092529E-2</v>
      </c>
      <c r="L46" s="32">
        <f t="shared" si="23"/>
        <v>6.2167008593826704E-3</v>
      </c>
      <c r="M46" s="32">
        <f t="shared" si="23"/>
        <v>3.9288392206004701E-3</v>
      </c>
      <c r="N46" s="32">
        <f t="shared" si="23"/>
        <v>6.448262984770743E-3</v>
      </c>
      <c r="O46" s="32">
        <f t="shared" si="23"/>
        <v>5.3065093689879253E-3</v>
      </c>
      <c r="P46" s="32">
        <f t="shared" si="23"/>
        <v>4.4543655057171097E-3</v>
      </c>
      <c r="Q46" s="32">
        <f t="shared" ref="Q46:R52" si="24">(Q14-B14)/B14</f>
        <v>0.13127594512872201</v>
      </c>
      <c r="R46" s="32">
        <f t="shared" si="24"/>
        <v>0.12661813098973734</v>
      </c>
    </row>
    <row r="47" spans="1:18" x14ac:dyDescent="0.25">
      <c r="A47" s="15" t="s">
        <v>41</v>
      </c>
      <c r="B47" s="32">
        <f t="shared" ref="B47:P47" si="25">(C15-B15)/B15</f>
        <v>8.9120295530771797E-3</v>
      </c>
      <c r="C47" s="32">
        <f t="shared" si="25"/>
        <v>4.157505942279773E-3</v>
      </c>
      <c r="D47" s="32">
        <f t="shared" si="25"/>
        <v>6.7293630553805764E-3</v>
      </c>
      <c r="E47" s="32">
        <f t="shared" si="25"/>
        <v>3.3986978549337627E-3</v>
      </c>
      <c r="F47" s="32">
        <f t="shared" si="25"/>
        <v>-1.8021037363434326E-3</v>
      </c>
      <c r="G47" s="32">
        <f t="shared" si="25"/>
        <v>-7.8241317910739405E-3</v>
      </c>
      <c r="H47" s="32">
        <f t="shared" si="25"/>
        <v>-2.2930766670365029E-2</v>
      </c>
      <c r="I47" s="32">
        <f t="shared" si="25"/>
        <v>-5.6436708842791967E-3</v>
      </c>
      <c r="J47" s="32">
        <f t="shared" si="25"/>
        <v>4.9962171498722395E-3</v>
      </c>
      <c r="K47" s="32">
        <f t="shared" si="25"/>
        <v>8.7297416303282523E-3</v>
      </c>
      <c r="L47" s="32">
        <f t="shared" si="25"/>
        <v>7.5023656107781733E-3</v>
      </c>
      <c r="M47" s="32">
        <f t="shared" si="25"/>
        <v>6.0796305820792059E-3</v>
      </c>
      <c r="N47" s="32">
        <f t="shared" si="25"/>
        <v>1.0385439269629674E-2</v>
      </c>
      <c r="O47" s="32">
        <f t="shared" si="25"/>
        <v>9.3382646116618312E-3</v>
      </c>
      <c r="P47" s="32">
        <f t="shared" si="25"/>
        <v>8.6552371404208014E-3</v>
      </c>
      <c r="Q47" s="32">
        <f t="shared" si="24"/>
        <v>4.0874447215201615E-2</v>
      </c>
      <c r="R47" s="32">
        <f t="shared" si="24"/>
        <v>4.6047443496094673E-2</v>
      </c>
    </row>
    <row r="48" spans="1:18" x14ac:dyDescent="0.25">
      <c r="A48" s="15" t="s">
        <v>42</v>
      </c>
      <c r="B48" s="32">
        <f t="shared" ref="B48:P48" si="26">(C16-B16)/B16</f>
        <v>5.3189821386952559E-2</v>
      </c>
      <c r="C48" s="32">
        <f t="shared" si="26"/>
        <v>4.310826959366211E-2</v>
      </c>
      <c r="D48" s="32">
        <f t="shared" si="26"/>
        <v>4.4582277406837387E-2</v>
      </c>
      <c r="E48" s="32">
        <f t="shared" si="26"/>
        <v>5.2169610315757599E-2</v>
      </c>
      <c r="F48" s="32">
        <f t="shared" si="26"/>
        <v>4.1451268175070277E-2</v>
      </c>
      <c r="G48" s="32">
        <f t="shared" si="26"/>
        <v>7.2236375645328699E-2</v>
      </c>
      <c r="H48" s="32">
        <f t="shared" si="26"/>
        <v>1.5990747492017197E-2</v>
      </c>
      <c r="I48" s="32">
        <f t="shared" si="26"/>
        <v>3.1459575837066003E-2</v>
      </c>
      <c r="J48" s="32">
        <f t="shared" si="26"/>
        <v>2.7147150029090517E-2</v>
      </c>
      <c r="K48" s="32">
        <f t="shared" si="26"/>
        <v>2.1979947093963691E-2</v>
      </c>
      <c r="L48" s="32">
        <f t="shared" si="26"/>
        <v>1.0945026312631778E-2</v>
      </c>
      <c r="M48" s="32">
        <f t="shared" si="26"/>
        <v>1.1490647246172846E-2</v>
      </c>
      <c r="N48" s="32">
        <f t="shared" si="26"/>
        <v>9.1836421089687894E-3</v>
      </c>
      <c r="O48" s="32">
        <f t="shared" si="26"/>
        <v>-2.3532277979878519E-4</v>
      </c>
      <c r="P48" s="32">
        <f t="shared" si="26"/>
        <v>-4.2644986029613345E-4</v>
      </c>
      <c r="Q48" s="32">
        <f t="shared" si="24"/>
        <v>0.52961840794965787</v>
      </c>
      <c r="R48" s="32">
        <f t="shared" si="24"/>
        <v>0.44285559091805243</v>
      </c>
    </row>
    <row r="49" spans="1:18" x14ac:dyDescent="0.25">
      <c r="A49" s="15" t="s">
        <v>43</v>
      </c>
      <c r="B49" s="32">
        <f t="shared" ref="B49:P49" si="27">(C17-B17)/B17</f>
        <v>1.1371606051497845E-2</v>
      </c>
      <c r="C49" s="32">
        <f t="shared" si="27"/>
        <v>2.2797067710139184E-2</v>
      </c>
      <c r="D49" s="32">
        <f t="shared" si="27"/>
        <v>3.2016901340242383E-2</v>
      </c>
      <c r="E49" s="32">
        <f t="shared" si="27"/>
        <v>4.7459277464615243E-2</v>
      </c>
      <c r="F49" s="32">
        <f t="shared" si="27"/>
        <v>4.2144993112099183E-2</v>
      </c>
      <c r="G49" s="32">
        <f t="shared" si="27"/>
        <v>3.1773240193444387E-2</v>
      </c>
      <c r="H49" s="32">
        <f t="shared" si="27"/>
        <v>3.5362189018451874E-2</v>
      </c>
      <c r="I49" s="32">
        <f t="shared" si="27"/>
        <v>3.9244880610453566E-2</v>
      </c>
      <c r="J49" s="32">
        <f t="shared" si="27"/>
        <v>3.9974831199632146E-2</v>
      </c>
      <c r="K49" s="32">
        <f t="shared" si="27"/>
        <v>5.0948506962543751E-2</v>
      </c>
      <c r="L49" s="32">
        <f t="shared" si="27"/>
        <v>5.6817426963256881E-2</v>
      </c>
      <c r="M49" s="32">
        <f t="shared" si="27"/>
        <v>4.912399797184893E-2</v>
      </c>
      <c r="N49" s="32">
        <f t="shared" si="27"/>
        <v>4.7562748637983099E-2</v>
      </c>
      <c r="O49" s="32">
        <f t="shared" si="27"/>
        <v>4.9132198633479743E-2</v>
      </c>
      <c r="P49" s="32">
        <f t="shared" si="27"/>
        <v>4.2833571984096409E-2</v>
      </c>
      <c r="Q49" s="32">
        <f t="shared" si="24"/>
        <v>0.79681394649834691</v>
      </c>
      <c r="R49" s="32">
        <f t="shared" si="24"/>
        <v>0.85877829511119919</v>
      </c>
    </row>
    <row r="50" spans="1:18" x14ac:dyDescent="0.25">
      <c r="A50" s="15" t="s">
        <v>44</v>
      </c>
      <c r="B50" s="32">
        <f t="shared" ref="B50:P50" si="28">(C18-B18)/B18</f>
        <v>0.10192555150599857</v>
      </c>
      <c r="C50" s="32">
        <f t="shared" si="28"/>
        <v>-9.4574467341216287E-2</v>
      </c>
      <c r="D50" s="32">
        <f t="shared" si="28"/>
        <v>2.0620308300639462E-2</v>
      </c>
      <c r="E50" s="32">
        <f t="shared" si="28"/>
        <v>8.8835752228460744E-3</v>
      </c>
      <c r="F50" s="32">
        <f t="shared" si="28"/>
        <v>8.0478219128765158E-3</v>
      </c>
      <c r="G50" s="32">
        <f t="shared" si="28"/>
        <v>1.273056004047589E-2</v>
      </c>
      <c r="H50" s="32">
        <f t="shared" si="28"/>
        <v>-1.4693781591630423E-3</v>
      </c>
      <c r="I50" s="32">
        <f t="shared" si="28"/>
        <v>1.3766260521513921E-2</v>
      </c>
      <c r="J50" s="32">
        <f t="shared" si="28"/>
        <v>1.8129957977399244E-2</v>
      </c>
      <c r="K50" s="32">
        <f t="shared" si="28"/>
        <v>1.9738952530991366E-2</v>
      </c>
      <c r="L50" s="32">
        <f t="shared" si="28"/>
        <v>1.7063963649073751E-2</v>
      </c>
      <c r="M50" s="32">
        <f t="shared" si="28"/>
        <v>7.8011698318109024E-3</v>
      </c>
      <c r="N50" s="32">
        <f t="shared" si="28"/>
        <v>5.6483843247445882E-2</v>
      </c>
      <c r="O50" s="32">
        <f t="shared" si="28"/>
        <v>4.4097141529165697E-2</v>
      </c>
      <c r="P50" s="32">
        <f t="shared" si="28"/>
        <v>4.6154607113930469E-2</v>
      </c>
      <c r="Q50" s="32">
        <f t="shared" si="24"/>
        <v>0.30376557431365148</v>
      </c>
      <c r="R50" s="32">
        <f t="shared" si="24"/>
        <v>0.22362928207315624</v>
      </c>
    </row>
    <row r="51" spans="1:18" ht="13.5" thickBot="1" x14ac:dyDescent="0.3">
      <c r="A51" s="15" t="s">
        <v>45</v>
      </c>
      <c r="B51" s="33">
        <f t="shared" ref="B51:P51" si="29">(C19-B19)/B19</f>
        <v>-4.3052648526807277E-2</v>
      </c>
      <c r="C51" s="33">
        <f t="shared" si="29"/>
        <v>7.7654956591964461E-2</v>
      </c>
      <c r="D51" s="33">
        <f t="shared" si="29"/>
        <v>-2.0296167927370945E-4</v>
      </c>
      <c r="E51" s="33">
        <f t="shared" si="29"/>
        <v>4.1529704786964092E-2</v>
      </c>
      <c r="F51" s="33">
        <f t="shared" si="29"/>
        <v>2.9648565174368046E-2</v>
      </c>
      <c r="G51" s="33">
        <f t="shared" si="29"/>
        <v>3.3250576988882501E-2</v>
      </c>
      <c r="H51" s="33">
        <f t="shared" si="29"/>
        <v>2.3894079679815106E-2</v>
      </c>
      <c r="I51" s="33">
        <f t="shared" si="29"/>
        <v>3.1519038738137349E-2</v>
      </c>
      <c r="J51" s="33">
        <f t="shared" si="29"/>
        <v>4.30852163934645E-2</v>
      </c>
      <c r="K51" s="33">
        <f t="shared" si="29"/>
        <v>4.9697148010515073E-3</v>
      </c>
      <c r="L51" s="33">
        <f t="shared" si="29"/>
        <v>3.5456072910567453E-2</v>
      </c>
      <c r="M51" s="33">
        <f t="shared" si="29"/>
        <v>1.5452226558898552E-2</v>
      </c>
      <c r="N51" s="33">
        <f t="shared" si="29"/>
        <v>1.8752005036045252E-2</v>
      </c>
      <c r="O51" s="33">
        <f t="shared" si="29"/>
        <v>-8.5557938766658544E-4</v>
      </c>
      <c r="P51" s="33">
        <f t="shared" si="29"/>
        <v>2.2377098410470794E-2</v>
      </c>
      <c r="Q51" s="33">
        <f t="shared" si="24"/>
        <v>0.38404443728868137</v>
      </c>
      <c r="R51" s="33">
        <f t="shared" si="24"/>
        <v>0.47892691298203111</v>
      </c>
    </row>
    <row r="52" spans="1:18" ht="21.75" thickBot="1" x14ac:dyDescent="0.3">
      <c r="A52" s="20" t="s">
        <v>48</v>
      </c>
      <c r="B52" s="34">
        <f t="shared" ref="B52:P52" si="30">(C20-B20)/B20</f>
        <v>1.6202455735296321E-2</v>
      </c>
      <c r="C52" s="34">
        <f t="shared" si="30"/>
        <v>2.9299935144755842E-3</v>
      </c>
      <c r="D52" s="34">
        <f t="shared" si="30"/>
        <v>1.2561282441741962E-2</v>
      </c>
      <c r="E52" s="34">
        <f t="shared" si="30"/>
        <v>2.6098058175698605E-2</v>
      </c>
      <c r="F52" s="34">
        <f t="shared" si="30"/>
        <v>1.467067852100532E-2</v>
      </c>
      <c r="G52" s="34">
        <f t="shared" si="30"/>
        <v>1.8968873767073437E-2</v>
      </c>
      <c r="H52" s="34">
        <f t="shared" si="30"/>
        <v>8.1143346672816041E-3</v>
      </c>
      <c r="I52" s="34">
        <f t="shared" si="30"/>
        <v>1.5678586797299825E-2</v>
      </c>
      <c r="J52" s="34">
        <f t="shared" si="30"/>
        <v>1.8659646675168829E-2</v>
      </c>
      <c r="K52" s="34">
        <f t="shared" si="30"/>
        <v>1.633591690828055E-2</v>
      </c>
      <c r="L52" s="34">
        <f t="shared" si="30"/>
        <v>1.5787602644736054E-2</v>
      </c>
      <c r="M52" s="34">
        <f t="shared" si="30"/>
        <v>1.1244894118125816E-2</v>
      </c>
      <c r="N52" s="34">
        <f t="shared" si="30"/>
        <v>1.7309565105413746E-2</v>
      </c>
      <c r="O52" s="34">
        <f t="shared" si="30"/>
        <v>9.2628166616972908E-3</v>
      </c>
      <c r="P52" s="34">
        <f t="shared" si="30"/>
        <v>1.257838833581563E-2</v>
      </c>
      <c r="Q52" s="34">
        <f t="shared" si="24"/>
        <v>0.23943808938396727</v>
      </c>
      <c r="R52" s="34">
        <f t="shared" si="24"/>
        <v>0.23350248415059399</v>
      </c>
    </row>
    <row r="53" spans="1:18" x14ac:dyDescent="0.25">
      <c r="A53" s="15" t="s">
        <v>39</v>
      </c>
      <c r="B53" s="32">
        <f>(C21-B21)/B21</f>
        <v>-3.2016770689408738E-3</v>
      </c>
      <c r="C53" s="32">
        <f t="shared" ref="C53:P53" si="31">(D21-C21)/C21</f>
        <v>-7.6395593750697042E-3</v>
      </c>
      <c r="D53" s="32">
        <f t="shared" si="31"/>
        <v>-5.731634286411531E-3</v>
      </c>
      <c r="E53" s="32">
        <f t="shared" si="31"/>
        <v>3.3561067611405981E-2</v>
      </c>
      <c r="F53" s="32">
        <f t="shared" si="31"/>
        <v>4.5776028671729628E-3</v>
      </c>
      <c r="G53" s="32">
        <f t="shared" si="31"/>
        <v>6.4696432209492027E-4</v>
      </c>
      <c r="H53" s="32">
        <f t="shared" si="31"/>
        <v>3.1115027688022891E-3</v>
      </c>
      <c r="I53" s="32">
        <f t="shared" si="31"/>
        <v>4.3181117441174052E-3</v>
      </c>
      <c r="J53" s="32">
        <f t="shared" si="31"/>
        <v>1.0350072816133093E-2</v>
      </c>
      <c r="K53" s="32">
        <f t="shared" si="31"/>
        <v>7.2833656783989425E-4</v>
      </c>
      <c r="L53" s="32">
        <f t="shared" si="31"/>
        <v>-2.1208616496336556E-4</v>
      </c>
      <c r="M53" s="32">
        <f t="shared" si="31"/>
        <v>-5.2971743824923121E-3</v>
      </c>
      <c r="N53" s="32">
        <f t="shared" si="31"/>
        <v>3.5640641684975389E-3</v>
      </c>
      <c r="O53" s="32">
        <f t="shared" si="31"/>
        <v>-2.1638661564545251E-2</v>
      </c>
      <c r="P53" s="32">
        <f t="shared" si="31"/>
        <v>-1.0557025281544114E-2</v>
      </c>
      <c r="Q53" s="32">
        <f>(Q21-B21)/B21</f>
        <v>5.601346737179793E-3</v>
      </c>
      <c r="R53" s="32">
        <f>(R21-C21)/C21</f>
        <v>-3.5353873312366367E-3</v>
      </c>
    </row>
    <row r="54" spans="1:18" x14ac:dyDescent="0.25">
      <c r="A54" s="15" t="s">
        <v>40</v>
      </c>
      <c r="B54" s="32">
        <f t="shared" ref="B54:P54" si="32">(C22-B22)/B22</f>
        <v>6.5641090347547922E-3</v>
      </c>
      <c r="C54" s="32">
        <f t="shared" si="32"/>
        <v>-4.2307270440323244E-4</v>
      </c>
      <c r="D54" s="32">
        <f t="shared" si="32"/>
        <v>6.3402260192957204E-3</v>
      </c>
      <c r="E54" s="32">
        <f t="shared" si="32"/>
        <v>1.5829296234983907E-2</v>
      </c>
      <c r="F54" s="32">
        <f t="shared" si="32"/>
        <v>7.7481016593316668E-3</v>
      </c>
      <c r="G54" s="32">
        <f t="shared" si="32"/>
        <v>1.2643606609535271E-2</v>
      </c>
      <c r="H54" s="32">
        <f t="shared" si="32"/>
        <v>2.1288599588817476E-2</v>
      </c>
      <c r="I54" s="32">
        <f t="shared" si="32"/>
        <v>1.5950637958639359E-2</v>
      </c>
      <c r="J54" s="32">
        <f t="shared" si="32"/>
        <v>6.7158716282401023E-3</v>
      </c>
      <c r="K54" s="32">
        <f t="shared" si="32"/>
        <v>1.2740552805550288E-2</v>
      </c>
      <c r="L54" s="32">
        <f t="shared" si="32"/>
        <v>5.9944188112662014E-3</v>
      </c>
      <c r="M54" s="32">
        <f t="shared" si="32"/>
        <v>4.2488790532829975E-3</v>
      </c>
      <c r="N54" s="32">
        <f t="shared" si="32"/>
        <v>7.2040381471459303E-3</v>
      </c>
      <c r="O54" s="32">
        <f t="shared" si="32"/>
        <v>6.5611218630032683E-3</v>
      </c>
      <c r="P54" s="32">
        <f t="shared" si="32"/>
        <v>6.8259902035567267E-3</v>
      </c>
      <c r="Q54" s="32">
        <f t="shared" ref="Q54:R60" si="33">(Q22-B22)/B22</f>
        <v>0.14500400757639845</v>
      </c>
      <c r="R54" s="32">
        <f t="shared" si="33"/>
        <v>0.14038891350086252</v>
      </c>
    </row>
    <row r="55" spans="1:18" x14ac:dyDescent="0.25">
      <c r="A55" s="15" t="s">
        <v>41</v>
      </c>
      <c r="B55" s="32">
        <f t="shared" ref="B55:P55" si="34">(C23-B23)/B23</f>
        <v>1.012093785242294E-2</v>
      </c>
      <c r="C55" s="32">
        <f t="shared" si="34"/>
        <v>7.2926422550654455E-3</v>
      </c>
      <c r="D55" s="32">
        <f t="shared" si="34"/>
        <v>8.0264761742778589E-3</v>
      </c>
      <c r="E55" s="32">
        <f t="shared" si="34"/>
        <v>-3.0933502811433583E-4</v>
      </c>
      <c r="F55" s="32">
        <f t="shared" si="34"/>
        <v>2.4895110009662676E-4</v>
      </c>
      <c r="G55" s="32">
        <f t="shared" si="34"/>
        <v>-5.7891332470892624E-3</v>
      </c>
      <c r="H55" s="32">
        <f t="shared" si="34"/>
        <v>-1.4867554024295552E-2</v>
      </c>
      <c r="I55" s="32">
        <f t="shared" si="34"/>
        <v>-6.0212682565456525E-3</v>
      </c>
      <c r="J55" s="32">
        <f t="shared" si="34"/>
        <v>3.7236201445249931E-3</v>
      </c>
      <c r="K55" s="32">
        <f t="shared" si="34"/>
        <v>7.2843441284185838E-3</v>
      </c>
      <c r="L55" s="32">
        <f t="shared" si="34"/>
        <v>7.3502415079352611E-3</v>
      </c>
      <c r="M55" s="32">
        <f t="shared" si="34"/>
        <v>6.6102036243373486E-3</v>
      </c>
      <c r="N55" s="32">
        <f t="shared" si="34"/>
        <v>9.4972688835883636E-3</v>
      </c>
      <c r="O55" s="32">
        <f t="shared" si="34"/>
        <v>9.6856490501364915E-3</v>
      </c>
      <c r="P55" s="32">
        <f t="shared" si="34"/>
        <v>8.7495715059767998E-3</v>
      </c>
      <c r="Q55" s="32">
        <f t="shared" si="33"/>
        <v>5.2465049739405321E-2</v>
      </c>
      <c r="R55" s="32">
        <f t="shared" si="33"/>
        <v>5.5635664846837379E-2</v>
      </c>
    </row>
    <row r="56" spans="1:18" x14ac:dyDescent="0.25">
      <c r="A56" s="15" t="s">
        <v>42</v>
      </c>
      <c r="B56" s="32">
        <f t="shared" ref="B56:P56" si="35">(C24-B24)/B24</f>
        <v>5.3083454229790474E-2</v>
      </c>
      <c r="C56" s="32">
        <f t="shared" si="35"/>
        <v>4.5081908312785253E-2</v>
      </c>
      <c r="D56" s="32">
        <f t="shared" si="35"/>
        <v>4.4080176493584818E-2</v>
      </c>
      <c r="E56" s="32">
        <f t="shared" si="35"/>
        <v>4.5839330906080361E-2</v>
      </c>
      <c r="F56" s="32">
        <f t="shared" si="35"/>
        <v>4.2092233734597279E-2</v>
      </c>
      <c r="G56" s="32">
        <f t="shared" si="35"/>
        <v>5.6451487596314374E-2</v>
      </c>
      <c r="H56" s="32">
        <f t="shared" si="35"/>
        <v>3.1677291676539945E-2</v>
      </c>
      <c r="I56" s="32">
        <f t="shared" si="35"/>
        <v>3.0417943783115926E-2</v>
      </c>
      <c r="J56" s="32">
        <f t="shared" si="35"/>
        <v>2.5235661974948809E-2</v>
      </c>
      <c r="K56" s="32">
        <f t="shared" si="35"/>
        <v>2.1560177771380248E-2</v>
      </c>
      <c r="L56" s="32">
        <f t="shared" si="35"/>
        <v>1.1546991573499603E-2</v>
      </c>
      <c r="M56" s="32">
        <f t="shared" si="35"/>
        <v>1.1223645834844814E-2</v>
      </c>
      <c r="N56" s="32">
        <f t="shared" si="35"/>
        <v>9.668462702950905E-3</v>
      </c>
      <c r="O56" s="32">
        <f t="shared" si="35"/>
        <v>5.9831477041624801E-4</v>
      </c>
      <c r="P56" s="32">
        <f t="shared" si="35"/>
        <v>1.8180165439505501E-4</v>
      </c>
      <c r="Q56" s="32">
        <f t="shared" si="33"/>
        <v>0.5225213343509536</v>
      </c>
      <c r="R56" s="32">
        <f t="shared" si="33"/>
        <v>0.4381945884464008</v>
      </c>
    </row>
    <row r="57" spans="1:18" x14ac:dyDescent="0.25">
      <c r="A57" s="15" t="s">
        <v>43</v>
      </c>
      <c r="B57" s="32">
        <f t="shared" ref="B57:P57" si="36">(C25-B25)/B25</f>
        <v>1.3796342786802935E-2</v>
      </c>
      <c r="C57" s="32">
        <f t="shared" si="36"/>
        <v>2.3475543512991911E-2</v>
      </c>
      <c r="D57" s="32">
        <f t="shared" si="36"/>
        <v>3.0788827108653778E-2</v>
      </c>
      <c r="E57" s="32">
        <f t="shared" si="36"/>
        <v>4.0584784340330672E-2</v>
      </c>
      <c r="F57" s="32">
        <f t="shared" si="36"/>
        <v>4.2465502236788105E-2</v>
      </c>
      <c r="G57" s="32">
        <f t="shared" si="36"/>
        <v>3.1753698734933535E-2</v>
      </c>
      <c r="H57" s="32">
        <f t="shared" si="36"/>
        <v>4.1392448908901973E-2</v>
      </c>
      <c r="I57" s="32">
        <f t="shared" si="36"/>
        <v>4.0820409945118909E-2</v>
      </c>
      <c r="J57" s="32">
        <f t="shared" si="36"/>
        <v>4.3700894540134469E-2</v>
      </c>
      <c r="K57" s="32">
        <f t="shared" si="36"/>
        <v>4.9353538494659663E-2</v>
      </c>
      <c r="L57" s="32">
        <f t="shared" si="36"/>
        <v>5.6291987042858413E-2</v>
      </c>
      <c r="M57" s="32">
        <f t="shared" si="36"/>
        <v>4.9295273118084647E-2</v>
      </c>
      <c r="N57" s="32">
        <f t="shared" si="36"/>
        <v>4.6516650110136913E-2</v>
      </c>
      <c r="O57" s="32">
        <f t="shared" si="36"/>
        <v>4.7619047619047616E-2</v>
      </c>
      <c r="P57" s="32">
        <f t="shared" si="36"/>
        <v>4.2963268675196037E-2</v>
      </c>
      <c r="Q57" s="32">
        <f t="shared" si="33"/>
        <v>0.80094912618843228</v>
      </c>
      <c r="R57" s="32">
        <f t="shared" si="33"/>
        <v>0.85419409261129076</v>
      </c>
    </row>
    <row r="58" spans="1:18" x14ac:dyDescent="0.25">
      <c r="A58" s="15" t="s">
        <v>44</v>
      </c>
      <c r="B58" s="32">
        <f t="shared" ref="B58:P58" si="37">(C26-B26)/B26</f>
        <v>9.9340790968795251E-2</v>
      </c>
      <c r="C58" s="32">
        <f t="shared" si="37"/>
        <v>-9.0897557408001678E-2</v>
      </c>
      <c r="D58" s="32">
        <f t="shared" si="37"/>
        <v>1.9738624329937528E-2</v>
      </c>
      <c r="E58" s="32">
        <f t="shared" si="37"/>
        <v>3.1878539544281789E-3</v>
      </c>
      <c r="F58" s="32">
        <f t="shared" si="37"/>
        <v>7.3464802295022773E-3</v>
      </c>
      <c r="G58" s="32">
        <f t="shared" si="37"/>
        <v>1.2845227948029602E-2</v>
      </c>
      <c r="H58" s="32">
        <f t="shared" si="37"/>
        <v>3.6886873699816351E-3</v>
      </c>
      <c r="I58" s="32">
        <f t="shared" si="37"/>
        <v>1.3830716728898362E-2</v>
      </c>
      <c r="J58" s="32">
        <f t="shared" si="37"/>
        <v>1.8588725416314022E-2</v>
      </c>
      <c r="K58" s="32">
        <f t="shared" si="37"/>
        <v>2.2388824178867773E-2</v>
      </c>
      <c r="L58" s="32">
        <f t="shared" si="37"/>
        <v>2.056258581660296E-2</v>
      </c>
      <c r="M58" s="32">
        <f t="shared" si="37"/>
        <v>1.6573882499245483E-2</v>
      </c>
      <c r="N58" s="32">
        <f t="shared" si="37"/>
        <v>4.5165951875923295E-2</v>
      </c>
      <c r="O58" s="32">
        <f t="shared" si="37"/>
        <v>4.2615230872428099E-2</v>
      </c>
      <c r="P58" s="32">
        <f t="shared" si="37"/>
        <v>4.5639557784722042E-2</v>
      </c>
      <c r="Q58" s="32">
        <f t="shared" si="33"/>
        <v>0.3067352539411019</v>
      </c>
      <c r="R58" s="32">
        <f t="shared" si="33"/>
        <v>0.2315163772323261</v>
      </c>
    </row>
    <row r="59" spans="1:18" ht="13.5" thickBot="1" x14ac:dyDescent="0.3">
      <c r="A59" s="15" t="s">
        <v>45</v>
      </c>
      <c r="B59" s="33">
        <f t="shared" ref="B59:P59" si="38">(C27-B27)/B27</f>
        <v>-4.5826029651081991E-2</v>
      </c>
      <c r="C59" s="33">
        <f t="shared" si="38"/>
        <v>8.812294739216027E-2</v>
      </c>
      <c r="D59" s="33">
        <f t="shared" si="38"/>
        <v>2.7591269241563935E-3</v>
      </c>
      <c r="E59" s="33">
        <f t="shared" si="38"/>
        <v>4.1432348407209968E-2</v>
      </c>
      <c r="F59" s="33">
        <f t="shared" si="38"/>
        <v>2.9860743582958454E-2</v>
      </c>
      <c r="G59" s="33">
        <f t="shared" si="38"/>
        <v>3.2841118043343852E-2</v>
      </c>
      <c r="H59" s="33">
        <f t="shared" si="38"/>
        <v>2.6008909343927109E-2</v>
      </c>
      <c r="I59" s="33">
        <f t="shared" si="38"/>
        <v>3.1490931960340821E-2</v>
      </c>
      <c r="J59" s="33">
        <f t="shared" si="38"/>
        <v>4.1188418466104215E-2</v>
      </c>
      <c r="K59" s="33">
        <f t="shared" si="38"/>
        <v>3.0866919481435753E-3</v>
      </c>
      <c r="L59" s="33">
        <f t="shared" si="38"/>
        <v>3.4566555301564973E-2</v>
      </c>
      <c r="M59" s="33">
        <f t="shared" si="38"/>
        <v>1.5048660849346826E-2</v>
      </c>
      <c r="N59" s="33">
        <f t="shared" si="38"/>
        <v>1.8840880625305586E-2</v>
      </c>
      <c r="O59" s="33">
        <f t="shared" si="38"/>
        <v>-1.7683872833889926E-3</v>
      </c>
      <c r="P59" s="33">
        <f t="shared" si="38"/>
        <v>2.2091315600571627E-2</v>
      </c>
      <c r="Q59" s="33">
        <f t="shared" si="33"/>
        <v>0.39156105280618309</v>
      </c>
      <c r="R59" s="33">
        <f t="shared" si="33"/>
        <v>0.4914136976775873</v>
      </c>
    </row>
    <row r="60" spans="1:18" ht="21.75" thickBot="1" x14ac:dyDescent="0.3">
      <c r="A60" s="20" t="s">
        <v>49</v>
      </c>
      <c r="B60" s="34">
        <f t="shared" ref="B60:P60" si="39">(C28-B28)/B28</f>
        <v>1.6076362260412765E-2</v>
      </c>
      <c r="C60" s="34">
        <f t="shared" si="39"/>
        <v>7.1631814226633429E-3</v>
      </c>
      <c r="D60" s="34">
        <f t="shared" si="39"/>
        <v>1.3281650151319048E-2</v>
      </c>
      <c r="E60" s="34">
        <f t="shared" si="39"/>
        <v>2.3651614132844188E-2</v>
      </c>
      <c r="F60" s="34">
        <f t="shared" si="39"/>
        <v>1.6104616402284666E-2</v>
      </c>
      <c r="G60" s="34">
        <f t="shared" si="39"/>
        <v>1.7332045747609676E-2</v>
      </c>
      <c r="H60" s="34">
        <f t="shared" si="39"/>
        <v>1.3811483307383604E-2</v>
      </c>
      <c r="I60" s="34">
        <f t="shared" si="39"/>
        <v>1.5799669286151344E-2</v>
      </c>
      <c r="J60" s="34">
        <f t="shared" si="39"/>
        <v>1.7471276354789771E-2</v>
      </c>
      <c r="K60" s="34">
        <f t="shared" si="39"/>
        <v>1.5232390851170029E-2</v>
      </c>
      <c r="L60" s="34">
        <f t="shared" si="39"/>
        <v>1.5138194290714115E-2</v>
      </c>
      <c r="M60" s="34">
        <f t="shared" si="39"/>
        <v>1.1411664491573338E-2</v>
      </c>
      <c r="N60" s="34">
        <f t="shared" si="39"/>
        <v>1.595514082637018E-2</v>
      </c>
      <c r="O60" s="34">
        <f t="shared" si="39"/>
        <v>8.7009298282271462E-3</v>
      </c>
      <c r="P60" s="34">
        <f t="shared" si="39"/>
        <v>1.2151589144303839E-2</v>
      </c>
      <c r="Q60" s="34">
        <f t="shared" si="33"/>
        <v>0.24307756800292643</v>
      </c>
      <c r="R60" s="34">
        <f t="shared" si="33"/>
        <v>0.23639797412169708</v>
      </c>
    </row>
    <row r="61" spans="1:18" x14ac:dyDescent="0.25">
      <c r="A61" s="13" t="s">
        <v>34</v>
      </c>
      <c r="D61" s="12"/>
      <c r="P61" s="12"/>
    </row>
    <row r="62" spans="1:18" x14ac:dyDescent="0.25">
      <c r="A62" s="13" t="s">
        <v>35</v>
      </c>
      <c r="D62" s="12"/>
      <c r="P62" s="12"/>
    </row>
  </sheetData>
  <mergeCells count="2">
    <mergeCell ref="B35:Q35"/>
    <mergeCell ref="B3:R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Voters &amp; Vital Stats 2009-2025</vt:lpstr>
      <vt:lpstr>Male Voters</vt:lpstr>
      <vt:lpstr>Female Voters</vt:lpstr>
      <vt:lpstr>Total Voters</vt:lpstr>
      <vt:lpstr>Births</vt:lpstr>
      <vt:lpstr>Deaths</vt:lpstr>
      <vt:lpstr>Marriages</vt:lpstr>
      <vt:lpstr>Divorces</vt:lpstr>
      <vt:lpstr>Voters by sex and 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ghamamy</dc:creator>
  <cp:lastModifiedBy>ghalia hamamy</cp:lastModifiedBy>
  <dcterms:created xsi:type="dcterms:W3CDTF">2019-03-01T09:47:16Z</dcterms:created>
  <dcterms:modified xsi:type="dcterms:W3CDTF">2026-05-22T14:52:52Z</dcterms:modified>
</cp:coreProperties>
</file>