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amamy\Desktop\ \Mathaf CAS Time Series\"/>
    </mc:Choice>
  </mc:AlternateContent>
  <xr:revisionPtr revIDLastSave="0" documentId="13_ncr:1_{8665C0A8-4DBE-4472-9ED8-1ABCFE37D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ir Transport 1993-2024" sheetId="1" r:id="rId1"/>
    <sheet name="Monthly Air transport" sheetId="2" r:id="rId2"/>
    <sheet name="Yearly Air Transport" sheetId="3" r:id="rId3"/>
  </sheets>
  <calcPr calcId="191029"/>
</workbook>
</file>

<file path=xl/calcChain.xml><?xml version="1.0" encoding="utf-8"?>
<calcChain xmlns="http://schemas.openxmlformats.org/spreadsheetml/2006/main">
  <c r="AI38" i="3" l="1"/>
  <c r="AI37" i="3"/>
  <c r="AI36" i="3"/>
  <c r="AI35" i="3"/>
  <c r="AI34" i="3"/>
  <c r="R421" i="2"/>
  <c r="Q421" i="2"/>
  <c r="O421" i="2"/>
  <c r="N421" i="2"/>
  <c r="L421" i="2"/>
  <c r="J421" i="2"/>
  <c r="I421" i="2"/>
  <c r="G421" i="2"/>
  <c r="F421" i="2"/>
  <c r="D421" i="2"/>
  <c r="C421" i="2"/>
  <c r="S420" i="2"/>
  <c r="T420" i="2" s="1"/>
  <c r="P420" i="2"/>
  <c r="K420" i="2"/>
  <c r="M420" i="2" s="1"/>
  <c r="H420" i="2"/>
  <c r="E420" i="2"/>
  <c r="S419" i="2"/>
  <c r="P419" i="2"/>
  <c r="T419" i="2" s="1"/>
  <c r="M419" i="2"/>
  <c r="K419" i="2"/>
  <c r="H419" i="2"/>
  <c r="E419" i="2"/>
  <c r="T418" i="2"/>
  <c r="S418" i="2"/>
  <c r="P418" i="2"/>
  <c r="M418" i="2"/>
  <c r="K418" i="2"/>
  <c r="H418" i="2"/>
  <c r="E418" i="2"/>
  <c r="S417" i="2"/>
  <c r="T417" i="2" s="1"/>
  <c r="P417" i="2"/>
  <c r="K417" i="2"/>
  <c r="M417" i="2" s="1"/>
  <c r="H417" i="2"/>
  <c r="E417" i="2"/>
  <c r="S416" i="2"/>
  <c r="P416" i="2"/>
  <c r="T416" i="2" s="1"/>
  <c r="K416" i="2"/>
  <c r="M416" i="2" s="1"/>
  <c r="H416" i="2"/>
  <c r="E416" i="2"/>
  <c r="S415" i="2"/>
  <c r="P415" i="2"/>
  <c r="T415" i="2" s="1"/>
  <c r="K415" i="2"/>
  <c r="M415" i="2" s="1"/>
  <c r="H415" i="2"/>
  <c r="E415" i="2"/>
  <c r="S414" i="2"/>
  <c r="P414" i="2"/>
  <c r="T414" i="2" s="1"/>
  <c r="K414" i="2"/>
  <c r="M414" i="2" s="1"/>
  <c r="H414" i="2"/>
  <c r="E414" i="2"/>
  <c r="T413" i="2"/>
  <c r="S413" i="2"/>
  <c r="P413" i="2"/>
  <c r="K413" i="2"/>
  <c r="M413" i="2" s="1"/>
  <c r="H413" i="2"/>
  <c r="E413" i="2"/>
  <c r="T412" i="2"/>
  <c r="S412" i="2"/>
  <c r="P412" i="2"/>
  <c r="K412" i="2"/>
  <c r="M412" i="2" s="1"/>
  <c r="H412" i="2"/>
  <c r="E412" i="2"/>
  <c r="S411" i="2"/>
  <c r="P411" i="2"/>
  <c r="T411" i="2" s="1"/>
  <c r="K411" i="2"/>
  <c r="M411" i="2" s="1"/>
  <c r="H411" i="2"/>
  <c r="E411" i="2"/>
  <c r="T410" i="2"/>
  <c r="S410" i="2"/>
  <c r="P410" i="2"/>
  <c r="K410" i="2"/>
  <c r="M410" i="2" s="1"/>
  <c r="H410" i="2"/>
  <c r="E410" i="2"/>
  <c r="E421" i="2" s="1"/>
  <c r="S409" i="2"/>
  <c r="S421" i="2" s="1"/>
  <c r="P409" i="2"/>
  <c r="P421" i="2" s="1"/>
  <c r="K409" i="2"/>
  <c r="M409" i="2" s="1"/>
  <c r="H409" i="2"/>
  <c r="H421" i="2" s="1"/>
  <c r="E409" i="2"/>
  <c r="AD34" i="3"/>
  <c r="AE34" i="3"/>
  <c r="AF34" i="3"/>
  <c r="AG34" i="3"/>
  <c r="AH34" i="3"/>
  <c r="AD35" i="3"/>
  <c r="AE35" i="3"/>
  <c r="AF35" i="3"/>
  <c r="AG35" i="3"/>
  <c r="AH35" i="3"/>
  <c r="AD36" i="3"/>
  <c r="AE36" i="3"/>
  <c r="AF36" i="3"/>
  <c r="AG36" i="3"/>
  <c r="AH36" i="3"/>
  <c r="AD37" i="3"/>
  <c r="AE37" i="3"/>
  <c r="AF37" i="3"/>
  <c r="AG37" i="3"/>
  <c r="AH37" i="3"/>
  <c r="AD38" i="3"/>
  <c r="AE38" i="3"/>
  <c r="AF38" i="3"/>
  <c r="AG38" i="3"/>
  <c r="AH38" i="3"/>
  <c r="D34" i="3"/>
  <c r="E34" i="3"/>
  <c r="F34" i="3"/>
  <c r="G34" i="3"/>
  <c r="H34" i="3"/>
  <c r="I34" i="3"/>
  <c r="J34" i="3"/>
  <c r="K34" i="3"/>
  <c r="L34" i="3"/>
  <c r="M34" i="3"/>
  <c r="N34" i="3"/>
  <c r="O34" i="3"/>
  <c r="D35" i="3"/>
  <c r="E35" i="3"/>
  <c r="F35" i="3"/>
  <c r="G35" i="3"/>
  <c r="H35" i="3"/>
  <c r="I35" i="3"/>
  <c r="J35" i="3"/>
  <c r="K35" i="3"/>
  <c r="L35" i="3"/>
  <c r="M35" i="3"/>
  <c r="N35" i="3"/>
  <c r="O35" i="3"/>
  <c r="D36" i="3"/>
  <c r="E36" i="3"/>
  <c r="F36" i="3"/>
  <c r="G36" i="3"/>
  <c r="H36" i="3"/>
  <c r="I36" i="3"/>
  <c r="J36" i="3"/>
  <c r="K36" i="3"/>
  <c r="L36" i="3"/>
  <c r="M36" i="3"/>
  <c r="N36" i="3"/>
  <c r="D37" i="3"/>
  <c r="E37" i="3"/>
  <c r="F37" i="3"/>
  <c r="G37" i="3"/>
  <c r="H37" i="3"/>
  <c r="I37" i="3"/>
  <c r="J37" i="3"/>
  <c r="K37" i="3"/>
  <c r="L37" i="3"/>
  <c r="M37" i="3"/>
  <c r="N37" i="3"/>
  <c r="O37" i="3"/>
  <c r="D38" i="3"/>
  <c r="E38" i="3"/>
  <c r="F38" i="3"/>
  <c r="G38" i="3"/>
  <c r="H38" i="3"/>
  <c r="I38" i="3"/>
  <c r="J38" i="3"/>
  <c r="K38" i="3"/>
  <c r="L38" i="3"/>
  <c r="M38" i="3"/>
  <c r="N38" i="3"/>
  <c r="M34" i="2"/>
  <c r="M35" i="2"/>
  <c r="M40" i="2"/>
  <c r="M42" i="2"/>
  <c r="M43" i="2"/>
  <c r="M49" i="2"/>
  <c r="M51" i="2"/>
  <c r="M52" i="2"/>
  <c r="M58" i="2"/>
  <c r="M60" i="2"/>
  <c r="M61" i="2"/>
  <c r="M66" i="2"/>
  <c r="M68" i="2"/>
  <c r="M69" i="2"/>
  <c r="M75" i="2"/>
  <c r="M77" i="2"/>
  <c r="M78" i="2"/>
  <c r="M84" i="2"/>
  <c r="M87" i="2"/>
  <c r="M92" i="2"/>
  <c r="M95" i="2"/>
  <c r="M101" i="2"/>
  <c r="M104" i="2"/>
  <c r="M110" i="2"/>
  <c r="M113" i="2"/>
  <c r="M118" i="2"/>
  <c r="M121" i="2"/>
  <c r="M127" i="2"/>
  <c r="M130" i="2"/>
  <c r="M136" i="2"/>
  <c r="M139" i="2"/>
  <c r="M144" i="2"/>
  <c r="M147" i="2"/>
  <c r="M27" i="2"/>
  <c r="L18" i="2"/>
  <c r="J18" i="2"/>
  <c r="I18" i="2"/>
  <c r="L31" i="2"/>
  <c r="J31" i="2"/>
  <c r="I31" i="2"/>
  <c r="L44" i="2"/>
  <c r="J44" i="2"/>
  <c r="I44" i="2"/>
  <c r="L57" i="2"/>
  <c r="J57" i="2"/>
  <c r="I57" i="2"/>
  <c r="L70" i="2"/>
  <c r="J70" i="2"/>
  <c r="I70" i="2"/>
  <c r="L83" i="2"/>
  <c r="J83" i="2"/>
  <c r="I83" i="2"/>
  <c r="L96" i="2"/>
  <c r="J96" i="2"/>
  <c r="I96" i="2"/>
  <c r="L109" i="2"/>
  <c r="J109" i="2"/>
  <c r="I109" i="2"/>
  <c r="L122" i="2"/>
  <c r="J122" i="2"/>
  <c r="I122" i="2"/>
  <c r="I161" i="2"/>
  <c r="L135" i="2"/>
  <c r="J135" i="2"/>
  <c r="I135" i="2"/>
  <c r="L148" i="2"/>
  <c r="J148" i="2"/>
  <c r="I148" i="2"/>
  <c r="L161" i="2"/>
  <c r="J161" i="2"/>
  <c r="I369" i="2"/>
  <c r="I408" i="2"/>
  <c r="K82" i="2"/>
  <c r="M82" i="2" s="1"/>
  <c r="K81" i="2"/>
  <c r="M81" i="2" s="1"/>
  <c r="K80" i="2"/>
  <c r="M80" i="2" s="1"/>
  <c r="K79" i="2"/>
  <c r="M79" i="2" s="1"/>
  <c r="K78" i="2"/>
  <c r="K77" i="2"/>
  <c r="K76" i="2"/>
  <c r="M76" i="2" s="1"/>
  <c r="K75" i="2"/>
  <c r="K74" i="2"/>
  <c r="M74" i="2" s="1"/>
  <c r="K73" i="2"/>
  <c r="M73" i="2" s="1"/>
  <c r="K72" i="2"/>
  <c r="M72" i="2" s="1"/>
  <c r="K71" i="2"/>
  <c r="M71" i="2" s="1"/>
  <c r="K69" i="2"/>
  <c r="K68" i="2"/>
  <c r="K67" i="2"/>
  <c r="M67" i="2" s="1"/>
  <c r="K66" i="2"/>
  <c r="K65" i="2"/>
  <c r="M65" i="2" s="1"/>
  <c r="K64" i="2"/>
  <c r="M64" i="2" s="1"/>
  <c r="K63" i="2"/>
  <c r="M63" i="2" s="1"/>
  <c r="K62" i="2"/>
  <c r="M62" i="2" s="1"/>
  <c r="K61" i="2"/>
  <c r="K60" i="2"/>
  <c r="K59" i="2"/>
  <c r="M59" i="2" s="1"/>
  <c r="K58" i="2"/>
  <c r="K56" i="2"/>
  <c r="M56" i="2" s="1"/>
  <c r="K55" i="2"/>
  <c r="M55" i="2" s="1"/>
  <c r="K54" i="2"/>
  <c r="M54" i="2" s="1"/>
  <c r="K53" i="2"/>
  <c r="M53" i="2" s="1"/>
  <c r="K52" i="2"/>
  <c r="K51" i="2"/>
  <c r="K50" i="2"/>
  <c r="M50" i="2" s="1"/>
  <c r="K49" i="2"/>
  <c r="K48" i="2"/>
  <c r="M48" i="2" s="1"/>
  <c r="K47" i="2"/>
  <c r="M47" i="2" s="1"/>
  <c r="K46" i="2"/>
  <c r="M46" i="2" s="1"/>
  <c r="K45" i="2"/>
  <c r="M45" i="2" s="1"/>
  <c r="K43" i="2"/>
  <c r="K42" i="2"/>
  <c r="K41" i="2"/>
  <c r="M41" i="2" s="1"/>
  <c r="K40" i="2"/>
  <c r="K39" i="2"/>
  <c r="M39" i="2" s="1"/>
  <c r="K38" i="2"/>
  <c r="M38" i="2" s="1"/>
  <c r="K37" i="2"/>
  <c r="M37" i="2" s="1"/>
  <c r="K36" i="2"/>
  <c r="M36" i="2" s="1"/>
  <c r="K35" i="2"/>
  <c r="K34" i="2"/>
  <c r="K33" i="2"/>
  <c r="M33" i="2" s="1"/>
  <c r="K32" i="2"/>
  <c r="M32" i="2" s="1"/>
  <c r="K30" i="2"/>
  <c r="M30" i="2" s="1"/>
  <c r="K29" i="2"/>
  <c r="M29" i="2" s="1"/>
  <c r="K28" i="2"/>
  <c r="M28" i="2" s="1"/>
  <c r="K27" i="2"/>
  <c r="K26" i="2"/>
  <c r="M26" i="2" s="1"/>
  <c r="K25" i="2"/>
  <c r="M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7" i="2"/>
  <c r="M7" i="2" s="1"/>
  <c r="K8" i="2"/>
  <c r="M8" i="2" s="1"/>
  <c r="K9" i="2"/>
  <c r="M9" i="2" s="1"/>
  <c r="K10" i="2"/>
  <c r="M10" i="2" s="1"/>
  <c r="K11" i="2"/>
  <c r="M11" i="2" s="1"/>
  <c r="K12" i="2"/>
  <c r="M12" i="2" s="1"/>
  <c r="K13" i="2"/>
  <c r="M13" i="2" s="1"/>
  <c r="K14" i="2"/>
  <c r="M14" i="2" s="1"/>
  <c r="K15" i="2"/>
  <c r="M15" i="2" s="1"/>
  <c r="K16" i="2"/>
  <c r="M16" i="2" s="1"/>
  <c r="K17" i="2"/>
  <c r="M17" i="2" s="1"/>
  <c r="K84" i="2"/>
  <c r="K85" i="2"/>
  <c r="M85" i="2" s="1"/>
  <c r="K86" i="2"/>
  <c r="M86" i="2" s="1"/>
  <c r="K87" i="2"/>
  <c r="K88" i="2"/>
  <c r="M88" i="2" s="1"/>
  <c r="K89" i="2"/>
  <c r="M89" i="2" s="1"/>
  <c r="K90" i="2"/>
  <c r="M90" i="2" s="1"/>
  <c r="K91" i="2"/>
  <c r="M91" i="2" s="1"/>
  <c r="K92" i="2"/>
  <c r="K93" i="2"/>
  <c r="M93" i="2" s="1"/>
  <c r="K94" i="2"/>
  <c r="M94" i="2" s="1"/>
  <c r="K95" i="2"/>
  <c r="K97" i="2"/>
  <c r="M97" i="2" s="1"/>
  <c r="K98" i="2"/>
  <c r="M98" i="2" s="1"/>
  <c r="K99" i="2"/>
  <c r="M99" i="2" s="1"/>
  <c r="K100" i="2"/>
  <c r="M100" i="2" s="1"/>
  <c r="K101" i="2"/>
  <c r="K102" i="2"/>
  <c r="M102" i="2" s="1"/>
  <c r="K103" i="2"/>
  <c r="M103" i="2" s="1"/>
  <c r="K104" i="2"/>
  <c r="K105" i="2"/>
  <c r="M105" i="2" s="1"/>
  <c r="K106" i="2"/>
  <c r="M106" i="2" s="1"/>
  <c r="K107" i="2"/>
  <c r="M107" i="2" s="1"/>
  <c r="K108" i="2"/>
  <c r="M108" i="2" s="1"/>
  <c r="K110" i="2"/>
  <c r="K111" i="2"/>
  <c r="M111" i="2" s="1"/>
  <c r="K112" i="2"/>
  <c r="M112" i="2" s="1"/>
  <c r="K113" i="2"/>
  <c r="K114" i="2"/>
  <c r="M114" i="2" s="1"/>
  <c r="K115" i="2"/>
  <c r="M115" i="2" s="1"/>
  <c r="K116" i="2"/>
  <c r="M116" i="2" s="1"/>
  <c r="K117" i="2"/>
  <c r="M117" i="2" s="1"/>
  <c r="K118" i="2"/>
  <c r="K119" i="2"/>
  <c r="M119" i="2" s="1"/>
  <c r="K120" i="2"/>
  <c r="M120" i="2" s="1"/>
  <c r="K121" i="2"/>
  <c r="K123" i="2"/>
  <c r="M123" i="2" s="1"/>
  <c r="K124" i="2"/>
  <c r="M124" i="2" s="1"/>
  <c r="K125" i="2"/>
  <c r="M125" i="2" s="1"/>
  <c r="K126" i="2"/>
  <c r="M126" i="2" s="1"/>
  <c r="K127" i="2"/>
  <c r="K128" i="2"/>
  <c r="M128" i="2" s="1"/>
  <c r="K129" i="2"/>
  <c r="M129" i="2" s="1"/>
  <c r="K130" i="2"/>
  <c r="K131" i="2"/>
  <c r="M131" i="2" s="1"/>
  <c r="K132" i="2"/>
  <c r="M132" i="2" s="1"/>
  <c r="K133" i="2"/>
  <c r="M133" i="2" s="1"/>
  <c r="K134" i="2"/>
  <c r="M134" i="2" s="1"/>
  <c r="K136" i="2"/>
  <c r="K137" i="2"/>
  <c r="M137" i="2" s="1"/>
  <c r="K138" i="2"/>
  <c r="M138" i="2" s="1"/>
  <c r="K139" i="2"/>
  <c r="K140" i="2"/>
  <c r="M140" i="2" s="1"/>
  <c r="K141" i="2"/>
  <c r="M141" i="2" s="1"/>
  <c r="K142" i="2"/>
  <c r="M142" i="2" s="1"/>
  <c r="K143" i="2"/>
  <c r="M143" i="2" s="1"/>
  <c r="K144" i="2"/>
  <c r="K145" i="2"/>
  <c r="M145" i="2" s="1"/>
  <c r="K146" i="2"/>
  <c r="M146" i="2" s="1"/>
  <c r="K147" i="2"/>
  <c r="K149" i="2"/>
  <c r="M149" i="2" s="1"/>
  <c r="K150" i="2"/>
  <c r="M150" i="2" s="1"/>
  <c r="K151" i="2"/>
  <c r="M151" i="2" s="1"/>
  <c r="K152" i="2"/>
  <c r="M152" i="2" s="1"/>
  <c r="K153" i="2"/>
  <c r="M153" i="2" s="1"/>
  <c r="K154" i="2"/>
  <c r="M154" i="2" s="1"/>
  <c r="K155" i="2"/>
  <c r="M155" i="2" s="1"/>
  <c r="K156" i="2"/>
  <c r="M156" i="2" s="1"/>
  <c r="K157" i="2"/>
  <c r="M157" i="2" s="1"/>
  <c r="K158" i="2"/>
  <c r="M158" i="2" s="1"/>
  <c r="K159" i="2"/>
  <c r="M159" i="2" s="1"/>
  <c r="K160" i="2"/>
  <c r="M160" i="2" s="1"/>
  <c r="K6" i="2"/>
  <c r="M6" i="2" s="1"/>
  <c r="R408" i="2"/>
  <c r="Q408" i="2"/>
  <c r="O408" i="2"/>
  <c r="N408" i="2"/>
  <c r="L408" i="2"/>
  <c r="J408" i="2"/>
  <c r="G408" i="2"/>
  <c r="F408" i="2"/>
  <c r="D408" i="2"/>
  <c r="C408" i="2"/>
  <c r="S407" i="2"/>
  <c r="P407" i="2"/>
  <c r="T407" i="2" s="1"/>
  <c r="K407" i="2"/>
  <c r="M407" i="2" s="1"/>
  <c r="H407" i="2"/>
  <c r="E407" i="2"/>
  <c r="S406" i="2"/>
  <c r="P406" i="2"/>
  <c r="K406" i="2"/>
  <c r="M406" i="2" s="1"/>
  <c r="H406" i="2"/>
  <c r="E406" i="2"/>
  <c r="S405" i="2"/>
  <c r="P405" i="2"/>
  <c r="T405" i="2" s="1"/>
  <c r="K405" i="2"/>
  <c r="M405" i="2" s="1"/>
  <c r="H405" i="2"/>
  <c r="E405" i="2"/>
  <c r="S404" i="2"/>
  <c r="P404" i="2"/>
  <c r="T404" i="2" s="1"/>
  <c r="K404" i="2"/>
  <c r="M404" i="2" s="1"/>
  <c r="H404" i="2"/>
  <c r="E404" i="2"/>
  <c r="S403" i="2"/>
  <c r="P403" i="2"/>
  <c r="K403" i="2"/>
  <c r="M403" i="2" s="1"/>
  <c r="H403" i="2"/>
  <c r="E403" i="2"/>
  <c r="S402" i="2"/>
  <c r="P402" i="2"/>
  <c r="K402" i="2"/>
  <c r="M402" i="2" s="1"/>
  <c r="H402" i="2"/>
  <c r="E402" i="2"/>
  <c r="S401" i="2"/>
  <c r="P401" i="2"/>
  <c r="K401" i="2"/>
  <c r="M401" i="2" s="1"/>
  <c r="H401" i="2"/>
  <c r="E401" i="2"/>
  <c r="S400" i="2"/>
  <c r="P400" i="2"/>
  <c r="K400" i="2"/>
  <c r="M400" i="2" s="1"/>
  <c r="H400" i="2"/>
  <c r="E400" i="2"/>
  <c r="S399" i="2"/>
  <c r="P399" i="2"/>
  <c r="T399" i="2" s="1"/>
  <c r="K399" i="2"/>
  <c r="M399" i="2" s="1"/>
  <c r="H399" i="2"/>
  <c r="E399" i="2"/>
  <c r="S398" i="2"/>
  <c r="P398" i="2"/>
  <c r="K398" i="2"/>
  <c r="H398" i="2"/>
  <c r="E398" i="2"/>
  <c r="T397" i="2"/>
  <c r="S397" i="2"/>
  <c r="P397" i="2"/>
  <c r="K397" i="2"/>
  <c r="M397" i="2" s="1"/>
  <c r="H397" i="2"/>
  <c r="E397" i="2"/>
  <c r="S396" i="2"/>
  <c r="P396" i="2"/>
  <c r="K396" i="2"/>
  <c r="M396" i="2" s="1"/>
  <c r="H396" i="2"/>
  <c r="E396" i="2"/>
  <c r="R395" i="2"/>
  <c r="Q395" i="2"/>
  <c r="O395" i="2"/>
  <c r="N395" i="2"/>
  <c r="L395" i="2"/>
  <c r="J395" i="2"/>
  <c r="I395" i="2"/>
  <c r="G395" i="2"/>
  <c r="F395" i="2"/>
  <c r="D395" i="2"/>
  <c r="C395" i="2"/>
  <c r="S394" i="2"/>
  <c r="P394" i="2"/>
  <c r="K394" i="2"/>
  <c r="M394" i="2" s="1"/>
  <c r="H394" i="2"/>
  <c r="E394" i="2"/>
  <c r="S393" i="2"/>
  <c r="P393" i="2"/>
  <c r="K393" i="2"/>
  <c r="M393" i="2" s="1"/>
  <c r="H393" i="2"/>
  <c r="E393" i="2"/>
  <c r="S392" i="2"/>
  <c r="P392" i="2"/>
  <c r="K392" i="2"/>
  <c r="M392" i="2" s="1"/>
  <c r="H392" i="2"/>
  <c r="E392" i="2"/>
  <c r="S391" i="2"/>
  <c r="P391" i="2"/>
  <c r="K391" i="2"/>
  <c r="M391" i="2" s="1"/>
  <c r="H391" i="2"/>
  <c r="E391" i="2"/>
  <c r="S390" i="2"/>
  <c r="P390" i="2"/>
  <c r="K390" i="2"/>
  <c r="M390" i="2" s="1"/>
  <c r="H390" i="2"/>
  <c r="E390" i="2"/>
  <c r="S389" i="2"/>
  <c r="P389" i="2"/>
  <c r="K389" i="2"/>
  <c r="M389" i="2" s="1"/>
  <c r="H389" i="2"/>
  <c r="E389" i="2"/>
  <c r="S388" i="2"/>
  <c r="P388" i="2"/>
  <c r="K388" i="2"/>
  <c r="M388" i="2" s="1"/>
  <c r="H388" i="2"/>
  <c r="E388" i="2"/>
  <c r="S387" i="2"/>
  <c r="P387" i="2"/>
  <c r="K387" i="2"/>
  <c r="M387" i="2" s="1"/>
  <c r="H387" i="2"/>
  <c r="E387" i="2"/>
  <c r="S386" i="2"/>
  <c r="P386" i="2"/>
  <c r="K386" i="2"/>
  <c r="M386" i="2" s="1"/>
  <c r="H386" i="2"/>
  <c r="E386" i="2"/>
  <c r="S385" i="2"/>
  <c r="P385" i="2"/>
  <c r="K385" i="2"/>
  <c r="M385" i="2" s="1"/>
  <c r="H385" i="2"/>
  <c r="E385" i="2"/>
  <c r="S384" i="2"/>
  <c r="T384" i="2" s="1"/>
  <c r="P384" i="2"/>
  <c r="K384" i="2"/>
  <c r="H384" i="2"/>
  <c r="E384" i="2"/>
  <c r="S383" i="2"/>
  <c r="P383" i="2"/>
  <c r="K383" i="2"/>
  <c r="M383" i="2" s="1"/>
  <c r="H383" i="2"/>
  <c r="E383" i="2"/>
  <c r="R369" i="2"/>
  <c r="Q369" i="2"/>
  <c r="O369" i="2"/>
  <c r="N369" i="2"/>
  <c r="L369" i="2"/>
  <c r="J369" i="2"/>
  <c r="G369" i="2"/>
  <c r="F369" i="2"/>
  <c r="D369" i="2"/>
  <c r="C369" i="2"/>
  <c r="S368" i="2"/>
  <c r="P368" i="2"/>
  <c r="K368" i="2"/>
  <c r="M368" i="2" s="1"/>
  <c r="H368" i="2"/>
  <c r="E368" i="2"/>
  <c r="S367" i="2"/>
  <c r="P367" i="2"/>
  <c r="T367" i="2" s="1"/>
  <c r="K367" i="2"/>
  <c r="M367" i="2" s="1"/>
  <c r="H367" i="2"/>
  <c r="E367" i="2"/>
  <c r="S366" i="2"/>
  <c r="P366" i="2"/>
  <c r="K366" i="2"/>
  <c r="M366" i="2" s="1"/>
  <c r="H366" i="2"/>
  <c r="E366" i="2"/>
  <c r="S365" i="2"/>
  <c r="P365" i="2"/>
  <c r="K365" i="2"/>
  <c r="M365" i="2" s="1"/>
  <c r="H365" i="2"/>
  <c r="E365" i="2"/>
  <c r="S364" i="2"/>
  <c r="P364" i="2"/>
  <c r="K364" i="2"/>
  <c r="M364" i="2" s="1"/>
  <c r="H364" i="2"/>
  <c r="E364" i="2"/>
  <c r="S363" i="2"/>
  <c r="P363" i="2"/>
  <c r="K363" i="2"/>
  <c r="M363" i="2" s="1"/>
  <c r="H363" i="2"/>
  <c r="E363" i="2"/>
  <c r="S362" i="2"/>
  <c r="P362" i="2"/>
  <c r="K362" i="2"/>
  <c r="M362" i="2" s="1"/>
  <c r="H362" i="2"/>
  <c r="E362" i="2"/>
  <c r="S361" i="2"/>
  <c r="P361" i="2"/>
  <c r="K361" i="2"/>
  <c r="M361" i="2" s="1"/>
  <c r="H361" i="2"/>
  <c r="E361" i="2"/>
  <c r="S360" i="2"/>
  <c r="P360" i="2"/>
  <c r="K360" i="2"/>
  <c r="M360" i="2" s="1"/>
  <c r="H360" i="2"/>
  <c r="E360" i="2"/>
  <c r="S359" i="2"/>
  <c r="P359" i="2"/>
  <c r="K359" i="2"/>
  <c r="M359" i="2" s="1"/>
  <c r="H359" i="2"/>
  <c r="E359" i="2"/>
  <c r="S358" i="2"/>
  <c r="P358" i="2"/>
  <c r="K358" i="2"/>
  <c r="M358" i="2" s="1"/>
  <c r="H358" i="2"/>
  <c r="E358" i="2"/>
  <c r="S357" i="2"/>
  <c r="P357" i="2"/>
  <c r="K357" i="2"/>
  <c r="M357" i="2" s="1"/>
  <c r="H357" i="2"/>
  <c r="E357" i="2"/>
  <c r="R382" i="2"/>
  <c r="Q382" i="2"/>
  <c r="O382" i="2"/>
  <c r="N382" i="2"/>
  <c r="L382" i="2"/>
  <c r="J382" i="2"/>
  <c r="I382" i="2"/>
  <c r="G382" i="2"/>
  <c r="F382" i="2"/>
  <c r="D382" i="2"/>
  <c r="C382" i="2"/>
  <c r="S381" i="2"/>
  <c r="P381" i="2"/>
  <c r="K381" i="2"/>
  <c r="M381" i="2" s="1"/>
  <c r="H381" i="2"/>
  <c r="E381" i="2"/>
  <c r="S380" i="2"/>
  <c r="P380" i="2"/>
  <c r="K380" i="2"/>
  <c r="M380" i="2" s="1"/>
  <c r="H380" i="2"/>
  <c r="E380" i="2"/>
  <c r="S379" i="2"/>
  <c r="P379" i="2"/>
  <c r="K379" i="2"/>
  <c r="M379" i="2" s="1"/>
  <c r="H379" i="2"/>
  <c r="E379" i="2"/>
  <c r="S378" i="2"/>
  <c r="P378" i="2"/>
  <c r="K378" i="2"/>
  <c r="M378" i="2" s="1"/>
  <c r="H378" i="2"/>
  <c r="E378" i="2"/>
  <c r="S377" i="2"/>
  <c r="P377" i="2"/>
  <c r="K377" i="2"/>
  <c r="M377" i="2" s="1"/>
  <c r="H377" i="2"/>
  <c r="E377" i="2"/>
  <c r="S376" i="2"/>
  <c r="P376" i="2"/>
  <c r="K376" i="2"/>
  <c r="M376" i="2" s="1"/>
  <c r="H376" i="2"/>
  <c r="E376" i="2"/>
  <c r="S375" i="2"/>
  <c r="P375" i="2"/>
  <c r="T375" i="2" s="1"/>
  <c r="K375" i="2"/>
  <c r="M375" i="2" s="1"/>
  <c r="H375" i="2"/>
  <c r="E375" i="2"/>
  <c r="S374" i="2"/>
  <c r="P374" i="2"/>
  <c r="K374" i="2"/>
  <c r="M374" i="2" s="1"/>
  <c r="H374" i="2"/>
  <c r="E374" i="2"/>
  <c r="S373" i="2"/>
  <c r="P373" i="2"/>
  <c r="K373" i="2"/>
  <c r="M373" i="2" s="1"/>
  <c r="H373" i="2"/>
  <c r="E373" i="2"/>
  <c r="S372" i="2"/>
  <c r="P372" i="2"/>
  <c r="K372" i="2"/>
  <c r="M372" i="2" s="1"/>
  <c r="H372" i="2"/>
  <c r="E372" i="2"/>
  <c r="S371" i="2"/>
  <c r="P371" i="2"/>
  <c r="K371" i="2"/>
  <c r="M371" i="2" s="1"/>
  <c r="H371" i="2"/>
  <c r="E371" i="2"/>
  <c r="S370" i="2"/>
  <c r="P370" i="2"/>
  <c r="K370" i="2"/>
  <c r="H370" i="2"/>
  <c r="E370" i="2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X31" i="3"/>
  <c r="Y31" i="3"/>
  <c r="Z31" i="3"/>
  <c r="AA31" i="3"/>
  <c r="AB31" i="3"/>
  <c r="X32" i="3"/>
  <c r="Y32" i="3"/>
  <c r="Z32" i="3"/>
  <c r="AA32" i="3"/>
  <c r="AB32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Q28" i="3"/>
  <c r="R28" i="3"/>
  <c r="S28" i="3"/>
  <c r="T28" i="3"/>
  <c r="U28" i="3"/>
  <c r="V28" i="3"/>
  <c r="W28" i="3"/>
  <c r="X28" i="3"/>
  <c r="Y28" i="3"/>
  <c r="Z28" i="3"/>
  <c r="AA28" i="3"/>
  <c r="AB28" i="3"/>
  <c r="P28" i="3"/>
  <c r="N356" i="2"/>
  <c r="O356" i="2"/>
  <c r="Q20" i="3"/>
  <c r="R20" i="3"/>
  <c r="S20" i="3"/>
  <c r="T20" i="3"/>
  <c r="S44" i="3" s="1"/>
  <c r="U20" i="3"/>
  <c r="V20" i="3"/>
  <c r="W20" i="3"/>
  <c r="V44" i="3" s="1"/>
  <c r="X20" i="3"/>
  <c r="Y20" i="3"/>
  <c r="Z20" i="3"/>
  <c r="AA20" i="3"/>
  <c r="AB20" i="3"/>
  <c r="AA44" i="3" s="1"/>
  <c r="AC20" i="3"/>
  <c r="P20" i="3"/>
  <c r="Q17" i="3"/>
  <c r="R17" i="3"/>
  <c r="S17" i="3"/>
  <c r="T17" i="3"/>
  <c r="U17" i="3"/>
  <c r="V17" i="3"/>
  <c r="U41" i="3" s="1"/>
  <c r="W17" i="3"/>
  <c r="X17" i="3"/>
  <c r="Y17" i="3"/>
  <c r="X41" i="3" s="1"/>
  <c r="Z17" i="3"/>
  <c r="AA17" i="3"/>
  <c r="AB17" i="3"/>
  <c r="AC17" i="3"/>
  <c r="P17" i="3"/>
  <c r="Q12" i="3"/>
  <c r="Q14" i="3" s="1"/>
  <c r="R12" i="3"/>
  <c r="R14" i="3" s="1"/>
  <c r="S12" i="3"/>
  <c r="S14" i="3" s="1"/>
  <c r="T12" i="3"/>
  <c r="T14" i="3" s="1"/>
  <c r="U12" i="3"/>
  <c r="U14" i="3" s="1"/>
  <c r="V12" i="3"/>
  <c r="V14" i="3" s="1"/>
  <c r="U38" i="3" s="1"/>
  <c r="W12" i="3"/>
  <c r="W14" i="3" s="1"/>
  <c r="X12" i="3"/>
  <c r="X14" i="3" s="1"/>
  <c r="W38" i="3" s="1"/>
  <c r="Y12" i="3"/>
  <c r="Y14" i="3" s="1"/>
  <c r="Z12" i="3"/>
  <c r="Z14" i="3" s="1"/>
  <c r="Y38" i="3" s="1"/>
  <c r="AA12" i="3"/>
  <c r="AA14" i="3" s="1"/>
  <c r="Z38" i="3" s="1"/>
  <c r="AB12" i="3"/>
  <c r="AB14" i="3" s="1"/>
  <c r="AC12" i="3"/>
  <c r="AC14" i="3" s="1"/>
  <c r="P12" i="3"/>
  <c r="P14" i="3" s="1"/>
  <c r="O38" i="3" s="1"/>
  <c r="Q9" i="3"/>
  <c r="R9" i="3"/>
  <c r="S9" i="3"/>
  <c r="T9" i="3"/>
  <c r="U9" i="3"/>
  <c r="V9" i="3"/>
  <c r="W9" i="3"/>
  <c r="X9" i="3"/>
  <c r="Y9" i="3"/>
  <c r="Z9" i="3"/>
  <c r="AA9" i="3"/>
  <c r="AB9" i="3"/>
  <c r="AA33" i="3" s="1"/>
  <c r="AC9" i="3"/>
  <c r="P9" i="3"/>
  <c r="Q6" i="3"/>
  <c r="R6" i="3"/>
  <c r="Q30" i="3" s="1"/>
  <c r="S6" i="3"/>
  <c r="T6" i="3"/>
  <c r="U6" i="3"/>
  <c r="V6" i="3"/>
  <c r="U30" i="3" s="1"/>
  <c r="W6" i="3"/>
  <c r="X6" i="3"/>
  <c r="Y6" i="3"/>
  <c r="Z6" i="3"/>
  <c r="Y30" i="3" s="1"/>
  <c r="AA6" i="3"/>
  <c r="AB6" i="3"/>
  <c r="AC6" i="3"/>
  <c r="P6" i="3"/>
  <c r="K421" i="2" l="1"/>
  <c r="M421" i="2"/>
  <c r="M135" i="2"/>
  <c r="T402" i="2"/>
  <c r="T409" i="2"/>
  <c r="T421" i="2" s="1"/>
  <c r="M70" i="2"/>
  <c r="T388" i="2"/>
  <c r="T365" i="2"/>
  <c r="T398" i="2"/>
  <c r="T387" i="2"/>
  <c r="T400" i="2"/>
  <c r="T406" i="2"/>
  <c r="M109" i="2"/>
  <c r="M161" i="2"/>
  <c r="R38" i="3"/>
  <c r="O36" i="3"/>
  <c r="AB41" i="3"/>
  <c r="T41" i="3"/>
  <c r="Z44" i="3"/>
  <c r="R44" i="3"/>
  <c r="AA21" i="3"/>
  <c r="S21" i="3"/>
  <c r="P41" i="3"/>
  <c r="W30" i="3"/>
  <c r="AB30" i="3"/>
  <c r="T30" i="3"/>
  <c r="Z33" i="3"/>
  <c r="X38" i="3"/>
  <c r="V41" i="3"/>
  <c r="AB44" i="3"/>
  <c r="T44" i="3"/>
  <c r="X30" i="3"/>
  <c r="P30" i="3"/>
  <c r="AB38" i="3"/>
  <c r="T38" i="3"/>
  <c r="X44" i="3"/>
  <c r="P44" i="3"/>
  <c r="Y41" i="3"/>
  <c r="Q41" i="3"/>
  <c r="W44" i="3"/>
  <c r="Q38" i="3"/>
  <c r="W41" i="3"/>
  <c r="U44" i="3"/>
  <c r="P38" i="3"/>
  <c r="Z30" i="3"/>
  <c r="R30" i="3"/>
  <c r="X33" i="3"/>
  <c r="V38" i="3"/>
  <c r="M31" i="2"/>
  <c r="K31" i="2"/>
  <c r="K18" i="2"/>
  <c r="M18" i="2"/>
  <c r="K44" i="2"/>
  <c r="M44" i="2" s="1"/>
  <c r="K57" i="2"/>
  <c r="M57" i="2" s="1"/>
  <c r="K70" i="2"/>
  <c r="K83" i="2"/>
  <c r="M83" i="2" s="1"/>
  <c r="K96" i="2"/>
  <c r="M96" i="2" s="1"/>
  <c r="K109" i="2"/>
  <c r="K122" i="2"/>
  <c r="M122" i="2" s="1"/>
  <c r="K135" i="2"/>
  <c r="K148" i="2"/>
  <c r="M148" i="2" s="1"/>
  <c r="K161" i="2"/>
  <c r="T372" i="2"/>
  <c r="T380" i="2"/>
  <c r="T385" i="2"/>
  <c r="P408" i="2"/>
  <c r="T403" i="2"/>
  <c r="S408" i="2"/>
  <c r="T390" i="2"/>
  <c r="T393" i="2"/>
  <c r="T379" i="2"/>
  <c r="T358" i="2"/>
  <c r="E408" i="2"/>
  <c r="T392" i="2"/>
  <c r="H408" i="2"/>
  <c r="T401" i="2"/>
  <c r="P395" i="2"/>
  <c r="K408" i="2"/>
  <c r="T362" i="2"/>
  <c r="S395" i="2"/>
  <c r="T396" i="2"/>
  <c r="T364" i="2"/>
  <c r="T386" i="2"/>
  <c r="T389" i="2"/>
  <c r="E369" i="2"/>
  <c r="K395" i="2"/>
  <c r="M398" i="2"/>
  <c r="M408" i="2" s="1"/>
  <c r="T376" i="2"/>
  <c r="T363" i="2"/>
  <c r="T391" i="2"/>
  <c r="H395" i="2"/>
  <c r="T394" i="2"/>
  <c r="T357" i="2"/>
  <c r="E395" i="2"/>
  <c r="P369" i="2"/>
  <c r="T366" i="2"/>
  <c r="T383" i="2"/>
  <c r="T377" i="2"/>
  <c r="T359" i="2"/>
  <c r="H369" i="2"/>
  <c r="M384" i="2"/>
  <c r="M395" i="2" s="1"/>
  <c r="K382" i="2"/>
  <c r="K369" i="2"/>
  <c r="S369" i="2"/>
  <c r="T361" i="2"/>
  <c r="T368" i="2"/>
  <c r="T374" i="2"/>
  <c r="T371" i="2"/>
  <c r="P382" i="2"/>
  <c r="M369" i="2"/>
  <c r="T360" i="2"/>
  <c r="S382" i="2"/>
  <c r="T373" i="2"/>
  <c r="H382" i="2"/>
  <c r="T378" i="2"/>
  <c r="T381" i="2"/>
  <c r="E382" i="2"/>
  <c r="T370" i="2"/>
  <c r="M370" i="2"/>
  <c r="M382" i="2" s="1"/>
  <c r="Y33" i="3"/>
  <c r="S30" i="3"/>
  <c r="AB21" i="3"/>
  <c r="AA45" i="3" s="1"/>
  <c r="T21" i="3"/>
  <c r="S45" i="3" s="1"/>
  <c r="Z21" i="3"/>
  <c r="Z45" i="3" s="1"/>
  <c r="R21" i="3"/>
  <c r="AC36" i="3"/>
  <c r="U36" i="3"/>
  <c r="S36" i="3"/>
  <c r="AA38" i="3"/>
  <c r="W36" i="3"/>
  <c r="AA30" i="3"/>
  <c r="AB36" i="3"/>
  <c r="T36" i="3"/>
  <c r="Z36" i="3"/>
  <c r="R36" i="3"/>
  <c r="AB33" i="3"/>
  <c r="V30" i="3"/>
  <c r="X21" i="3"/>
  <c r="P21" i="3"/>
  <c r="V21" i="3"/>
  <c r="Y44" i="3"/>
  <c r="Q44" i="3"/>
  <c r="AA41" i="3"/>
  <c r="S41" i="3"/>
  <c r="AC38" i="3"/>
  <c r="Y36" i="3"/>
  <c r="Q36" i="3"/>
  <c r="Z41" i="3"/>
  <c r="R41" i="3"/>
  <c r="X36" i="3"/>
  <c r="P36" i="3"/>
  <c r="AA36" i="3"/>
  <c r="S38" i="3"/>
  <c r="V36" i="3"/>
  <c r="AC21" i="3"/>
  <c r="Y21" i="3"/>
  <c r="U21" i="3"/>
  <c r="Q21" i="3"/>
  <c r="W21" i="3"/>
  <c r="P162" i="2"/>
  <c r="S162" i="2"/>
  <c r="E162" i="2"/>
  <c r="H162" i="2"/>
  <c r="K162" i="2"/>
  <c r="M162" i="2" s="1"/>
  <c r="R45" i="3" l="1"/>
  <c r="P45" i="3"/>
  <c r="T45" i="3"/>
  <c r="X45" i="3"/>
  <c r="V45" i="3"/>
  <c r="T408" i="2"/>
  <c r="T395" i="2"/>
  <c r="T369" i="2"/>
  <c r="T382" i="2"/>
  <c r="W45" i="3"/>
  <c r="AB45" i="3"/>
  <c r="U45" i="3"/>
  <c r="Q45" i="3"/>
  <c r="Y45" i="3"/>
  <c r="G356" i="2"/>
  <c r="F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G343" i="2"/>
  <c r="F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G330" i="2"/>
  <c r="F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G317" i="2"/>
  <c r="F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G304" i="2"/>
  <c r="F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G291" i="2"/>
  <c r="F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G278" i="2"/>
  <c r="F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G265" i="2"/>
  <c r="F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G252" i="2"/>
  <c r="F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G239" i="2"/>
  <c r="F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G226" i="2"/>
  <c r="F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G213" i="2"/>
  <c r="F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G200" i="2"/>
  <c r="F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G187" i="2"/>
  <c r="F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G174" i="2"/>
  <c r="F174" i="2"/>
  <c r="H173" i="2"/>
  <c r="H172" i="2"/>
  <c r="H171" i="2"/>
  <c r="H170" i="2"/>
  <c r="H169" i="2"/>
  <c r="H168" i="2"/>
  <c r="H167" i="2"/>
  <c r="H166" i="2"/>
  <c r="H165" i="2"/>
  <c r="H164" i="2"/>
  <c r="H163" i="2"/>
  <c r="S221" i="2"/>
  <c r="P221" i="2"/>
  <c r="K221" i="2"/>
  <c r="M221" i="2" s="1"/>
  <c r="E221" i="2"/>
  <c r="N213" i="2"/>
  <c r="D174" i="2"/>
  <c r="C174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5" i="2"/>
  <c r="S224" i="2"/>
  <c r="S223" i="2"/>
  <c r="S222" i="2"/>
  <c r="S220" i="2"/>
  <c r="S219" i="2"/>
  <c r="S218" i="2"/>
  <c r="S217" i="2"/>
  <c r="S216" i="2"/>
  <c r="S215" i="2"/>
  <c r="S214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63" i="2"/>
  <c r="S165" i="2"/>
  <c r="S166" i="2"/>
  <c r="S167" i="2"/>
  <c r="S168" i="2"/>
  <c r="S169" i="2"/>
  <c r="S170" i="2"/>
  <c r="S171" i="2"/>
  <c r="S172" i="2"/>
  <c r="S173" i="2"/>
  <c r="K355" i="2"/>
  <c r="M355" i="2" s="1"/>
  <c r="K354" i="2"/>
  <c r="M354" i="2" s="1"/>
  <c r="K353" i="2"/>
  <c r="M353" i="2" s="1"/>
  <c r="K352" i="2"/>
  <c r="M352" i="2" s="1"/>
  <c r="K351" i="2"/>
  <c r="M351" i="2" s="1"/>
  <c r="K350" i="2"/>
  <c r="M350" i="2" s="1"/>
  <c r="K349" i="2"/>
  <c r="M349" i="2" s="1"/>
  <c r="K348" i="2"/>
  <c r="M348" i="2" s="1"/>
  <c r="K347" i="2"/>
  <c r="M347" i="2" s="1"/>
  <c r="K346" i="2"/>
  <c r="M346" i="2" s="1"/>
  <c r="K345" i="2"/>
  <c r="M345" i="2" s="1"/>
  <c r="K344" i="2"/>
  <c r="M344" i="2" s="1"/>
  <c r="K342" i="2"/>
  <c r="M342" i="2" s="1"/>
  <c r="K341" i="2"/>
  <c r="M341" i="2" s="1"/>
  <c r="K340" i="2"/>
  <c r="M340" i="2" s="1"/>
  <c r="K339" i="2"/>
  <c r="M339" i="2" s="1"/>
  <c r="K338" i="2"/>
  <c r="M338" i="2" s="1"/>
  <c r="K337" i="2"/>
  <c r="M337" i="2" s="1"/>
  <c r="K336" i="2"/>
  <c r="M336" i="2" s="1"/>
  <c r="K335" i="2"/>
  <c r="M335" i="2" s="1"/>
  <c r="K334" i="2"/>
  <c r="M334" i="2" s="1"/>
  <c r="K333" i="2"/>
  <c r="M333" i="2" s="1"/>
  <c r="K332" i="2"/>
  <c r="M332" i="2" s="1"/>
  <c r="K331" i="2"/>
  <c r="K329" i="2"/>
  <c r="M329" i="2" s="1"/>
  <c r="K328" i="2"/>
  <c r="M328" i="2" s="1"/>
  <c r="K327" i="2"/>
  <c r="M327" i="2" s="1"/>
  <c r="K326" i="2"/>
  <c r="M326" i="2" s="1"/>
  <c r="K325" i="2"/>
  <c r="M325" i="2" s="1"/>
  <c r="K324" i="2"/>
  <c r="M324" i="2" s="1"/>
  <c r="K323" i="2"/>
  <c r="M323" i="2" s="1"/>
  <c r="K322" i="2"/>
  <c r="M322" i="2" s="1"/>
  <c r="K321" i="2"/>
  <c r="M321" i="2" s="1"/>
  <c r="K320" i="2"/>
  <c r="M320" i="2" s="1"/>
  <c r="K319" i="2"/>
  <c r="M319" i="2" s="1"/>
  <c r="K318" i="2"/>
  <c r="M318" i="2" s="1"/>
  <c r="K316" i="2"/>
  <c r="M316" i="2" s="1"/>
  <c r="K315" i="2"/>
  <c r="M315" i="2" s="1"/>
  <c r="K314" i="2"/>
  <c r="M314" i="2" s="1"/>
  <c r="K313" i="2"/>
  <c r="M313" i="2" s="1"/>
  <c r="K312" i="2"/>
  <c r="M312" i="2" s="1"/>
  <c r="K311" i="2"/>
  <c r="M311" i="2" s="1"/>
  <c r="K310" i="2"/>
  <c r="M310" i="2" s="1"/>
  <c r="K309" i="2"/>
  <c r="M309" i="2" s="1"/>
  <c r="K308" i="2"/>
  <c r="M308" i="2" s="1"/>
  <c r="K307" i="2"/>
  <c r="M307" i="2" s="1"/>
  <c r="K306" i="2"/>
  <c r="M306" i="2" s="1"/>
  <c r="K305" i="2"/>
  <c r="M305" i="2" s="1"/>
  <c r="K303" i="2"/>
  <c r="M303" i="2" s="1"/>
  <c r="K302" i="2"/>
  <c r="M302" i="2" s="1"/>
  <c r="K301" i="2"/>
  <c r="M301" i="2" s="1"/>
  <c r="K300" i="2"/>
  <c r="M300" i="2" s="1"/>
  <c r="K299" i="2"/>
  <c r="M299" i="2" s="1"/>
  <c r="K298" i="2"/>
  <c r="M298" i="2" s="1"/>
  <c r="K297" i="2"/>
  <c r="M297" i="2" s="1"/>
  <c r="K296" i="2"/>
  <c r="M296" i="2" s="1"/>
  <c r="K295" i="2"/>
  <c r="M295" i="2" s="1"/>
  <c r="K294" i="2"/>
  <c r="M294" i="2" s="1"/>
  <c r="K293" i="2"/>
  <c r="M293" i="2" s="1"/>
  <c r="K292" i="2"/>
  <c r="M292" i="2" s="1"/>
  <c r="K290" i="2"/>
  <c r="M290" i="2" s="1"/>
  <c r="K289" i="2"/>
  <c r="M289" i="2" s="1"/>
  <c r="K288" i="2"/>
  <c r="M288" i="2" s="1"/>
  <c r="K287" i="2"/>
  <c r="M287" i="2" s="1"/>
  <c r="K286" i="2"/>
  <c r="M286" i="2" s="1"/>
  <c r="K285" i="2"/>
  <c r="M285" i="2" s="1"/>
  <c r="K284" i="2"/>
  <c r="M284" i="2" s="1"/>
  <c r="K283" i="2"/>
  <c r="M283" i="2" s="1"/>
  <c r="K282" i="2"/>
  <c r="M282" i="2" s="1"/>
  <c r="K281" i="2"/>
  <c r="M281" i="2" s="1"/>
  <c r="K280" i="2"/>
  <c r="M280" i="2" s="1"/>
  <c r="K279" i="2"/>
  <c r="M279" i="2" s="1"/>
  <c r="K277" i="2"/>
  <c r="M277" i="2" s="1"/>
  <c r="K276" i="2"/>
  <c r="M276" i="2" s="1"/>
  <c r="K275" i="2"/>
  <c r="M275" i="2" s="1"/>
  <c r="K274" i="2"/>
  <c r="M274" i="2" s="1"/>
  <c r="K273" i="2"/>
  <c r="M273" i="2" s="1"/>
  <c r="K272" i="2"/>
  <c r="M272" i="2" s="1"/>
  <c r="K271" i="2"/>
  <c r="M271" i="2" s="1"/>
  <c r="K270" i="2"/>
  <c r="M270" i="2" s="1"/>
  <c r="K269" i="2"/>
  <c r="M269" i="2" s="1"/>
  <c r="K268" i="2"/>
  <c r="M268" i="2" s="1"/>
  <c r="K267" i="2"/>
  <c r="M267" i="2" s="1"/>
  <c r="K266" i="2"/>
  <c r="K264" i="2"/>
  <c r="M264" i="2" s="1"/>
  <c r="K263" i="2"/>
  <c r="M263" i="2" s="1"/>
  <c r="K262" i="2"/>
  <c r="M262" i="2" s="1"/>
  <c r="K261" i="2"/>
  <c r="M261" i="2" s="1"/>
  <c r="K260" i="2"/>
  <c r="M260" i="2" s="1"/>
  <c r="K259" i="2"/>
  <c r="M259" i="2" s="1"/>
  <c r="K258" i="2"/>
  <c r="M258" i="2" s="1"/>
  <c r="K257" i="2"/>
  <c r="M257" i="2" s="1"/>
  <c r="K256" i="2"/>
  <c r="K255" i="2"/>
  <c r="M255" i="2" s="1"/>
  <c r="K254" i="2"/>
  <c r="M254" i="2" s="1"/>
  <c r="K253" i="2"/>
  <c r="M253" i="2" s="1"/>
  <c r="K251" i="2"/>
  <c r="M251" i="2" s="1"/>
  <c r="K250" i="2"/>
  <c r="M250" i="2" s="1"/>
  <c r="K249" i="2"/>
  <c r="M249" i="2" s="1"/>
  <c r="K248" i="2"/>
  <c r="M248" i="2" s="1"/>
  <c r="K247" i="2"/>
  <c r="M247" i="2" s="1"/>
  <c r="K246" i="2"/>
  <c r="M246" i="2" s="1"/>
  <c r="K245" i="2"/>
  <c r="M245" i="2" s="1"/>
  <c r="K244" i="2"/>
  <c r="M244" i="2" s="1"/>
  <c r="K243" i="2"/>
  <c r="M243" i="2" s="1"/>
  <c r="K242" i="2"/>
  <c r="M242" i="2" s="1"/>
  <c r="K241" i="2"/>
  <c r="M241" i="2" s="1"/>
  <c r="K240" i="2"/>
  <c r="M240" i="2" s="1"/>
  <c r="K238" i="2"/>
  <c r="M238" i="2" s="1"/>
  <c r="K237" i="2"/>
  <c r="M237" i="2" s="1"/>
  <c r="K236" i="2"/>
  <c r="M236" i="2" s="1"/>
  <c r="K235" i="2"/>
  <c r="M235" i="2" s="1"/>
  <c r="K234" i="2"/>
  <c r="M234" i="2" s="1"/>
  <c r="K233" i="2"/>
  <c r="M233" i="2" s="1"/>
  <c r="K232" i="2"/>
  <c r="M232" i="2" s="1"/>
  <c r="K231" i="2"/>
  <c r="M231" i="2" s="1"/>
  <c r="K230" i="2"/>
  <c r="M230" i="2" s="1"/>
  <c r="K229" i="2"/>
  <c r="M229" i="2" s="1"/>
  <c r="K228" i="2"/>
  <c r="M228" i="2" s="1"/>
  <c r="K227" i="2"/>
  <c r="M227" i="2" s="1"/>
  <c r="K225" i="2"/>
  <c r="M225" i="2" s="1"/>
  <c r="K224" i="2"/>
  <c r="M224" i="2" s="1"/>
  <c r="K223" i="2"/>
  <c r="M223" i="2" s="1"/>
  <c r="K222" i="2"/>
  <c r="M222" i="2" s="1"/>
  <c r="K220" i="2"/>
  <c r="M220" i="2" s="1"/>
  <c r="K219" i="2"/>
  <c r="M219" i="2" s="1"/>
  <c r="K218" i="2"/>
  <c r="M218" i="2" s="1"/>
  <c r="K217" i="2"/>
  <c r="M217" i="2" s="1"/>
  <c r="K216" i="2"/>
  <c r="M216" i="2" s="1"/>
  <c r="K215" i="2"/>
  <c r="M215" i="2" s="1"/>
  <c r="K214" i="2"/>
  <c r="M214" i="2" s="1"/>
  <c r="K212" i="2"/>
  <c r="M212" i="2" s="1"/>
  <c r="K211" i="2"/>
  <c r="M211" i="2" s="1"/>
  <c r="K210" i="2"/>
  <c r="M210" i="2" s="1"/>
  <c r="K209" i="2"/>
  <c r="M209" i="2" s="1"/>
  <c r="K208" i="2"/>
  <c r="M208" i="2" s="1"/>
  <c r="K207" i="2"/>
  <c r="M207" i="2" s="1"/>
  <c r="K206" i="2"/>
  <c r="M206" i="2" s="1"/>
  <c r="K205" i="2"/>
  <c r="M205" i="2" s="1"/>
  <c r="K204" i="2"/>
  <c r="M204" i="2" s="1"/>
  <c r="K203" i="2"/>
  <c r="M203" i="2" s="1"/>
  <c r="K202" i="2"/>
  <c r="M202" i="2" s="1"/>
  <c r="K201" i="2"/>
  <c r="M201" i="2" s="1"/>
  <c r="K199" i="2"/>
  <c r="K198" i="2"/>
  <c r="M198" i="2" s="1"/>
  <c r="K197" i="2"/>
  <c r="M197" i="2" s="1"/>
  <c r="K196" i="2"/>
  <c r="M196" i="2" s="1"/>
  <c r="K195" i="2"/>
  <c r="M195" i="2" s="1"/>
  <c r="K194" i="2"/>
  <c r="M194" i="2" s="1"/>
  <c r="K193" i="2"/>
  <c r="M193" i="2" s="1"/>
  <c r="K192" i="2"/>
  <c r="M192" i="2" s="1"/>
  <c r="K191" i="2"/>
  <c r="M191" i="2" s="1"/>
  <c r="K190" i="2"/>
  <c r="M190" i="2" s="1"/>
  <c r="K189" i="2"/>
  <c r="M189" i="2" s="1"/>
  <c r="K188" i="2"/>
  <c r="M188" i="2" s="1"/>
  <c r="K186" i="2"/>
  <c r="M186" i="2" s="1"/>
  <c r="K185" i="2"/>
  <c r="M185" i="2" s="1"/>
  <c r="K184" i="2"/>
  <c r="M184" i="2" s="1"/>
  <c r="K183" i="2"/>
  <c r="M183" i="2" s="1"/>
  <c r="K182" i="2"/>
  <c r="M182" i="2" s="1"/>
  <c r="K181" i="2"/>
  <c r="M181" i="2" s="1"/>
  <c r="K180" i="2"/>
  <c r="M180" i="2" s="1"/>
  <c r="K179" i="2"/>
  <c r="M179" i="2" s="1"/>
  <c r="K178" i="2"/>
  <c r="M178" i="2" s="1"/>
  <c r="K177" i="2"/>
  <c r="M177" i="2" s="1"/>
  <c r="K176" i="2"/>
  <c r="M176" i="2" s="1"/>
  <c r="K175" i="2"/>
  <c r="M175" i="2" s="1"/>
  <c r="K163" i="2"/>
  <c r="M163" i="2" s="1"/>
  <c r="K164" i="2"/>
  <c r="M164" i="2" s="1"/>
  <c r="K165" i="2"/>
  <c r="M165" i="2" s="1"/>
  <c r="K166" i="2"/>
  <c r="M166" i="2" s="1"/>
  <c r="K167" i="2"/>
  <c r="M167" i="2" s="1"/>
  <c r="K168" i="2"/>
  <c r="M168" i="2" s="1"/>
  <c r="K169" i="2"/>
  <c r="M169" i="2" s="1"/>
  <c r="K170" i="2"/>
  <c r="M170" i="2" s="1"/>
  <c r="K171" i="2"/>
  <c r="M171" i="2" s="1"/>
  <c r="K172" i="2"/>
  <c r="M172" i="2" s="1"/>
  <c r="K173" i="2"/>
  <c r="M173" i="2" s="1"/>
  <c r="R356" i="2"/>
  <c r="Q356" i="2"/>
  <c r="L356" i="2"/>
  <c r="J356" i="2"/>
  <c r="I356" i="2"/>
  <c r="D356" i="2"/>
  <c r="C356" i="2"/>
  <c r="R343" i="2"/>
  <c r="Q343" i="2"/>
  <c r="O343" i="2"/>
  <c r="N343" i="2"/>
  <c r="L343" i="2"/>
  <c r="J343" i="2"/>
  <c r="I343" i="2"/>
  <c r="D343" i="2"/>
  <c r="C343" i="2"/>
  <c r="R330" i="2"/>
  <c r="Q330" i="2"/>
  <c r="O330" i="2"/>
  <c r="N330" i="2"/>
  <c r="L330" i="2"/>
  <c r="J330" i="2"/>
  <c r="I330" i="2"/>
  <c r="D330" i="2"/>
  <c r="C330" i="2"/>
  <c r="R317" i="2"/>
  <c r="Q317" i="2"/>
  <c r="O317" i="2"/>
  <c r="N317" i="2"/>
  <c r="L317" i="2"/>
  <c r="J317" i="2"/>
  <c r="I317" i="2"/>
  <c r="D317" i="2"/>
  <c r="C317" i="2"/>
  <c r="R304" i="2"/>
  <c r="Q304" i="2"/>
  <c r="O304" i="2"/>
  <c r="N304" i="2"/>
  <c r="L304" i="2"/>
  <c r="J304" i="2"/>
  <c r="I304" i="2"/>
  <c r="D304" i="2"/>
  <c r="C304" i="2"/>
  <c r="R291" i="2"/>
  <c r="Q291" i="2"/>
  <c r="O291" i="2"/>
  <c r="N291" i="2"/>
  <c r="L291" i="2"/>
  <c r="J291" i="2"/>
  <c r="I291" i="2"/>
  <c r="D291" i="2"/>
  <c r="C291" i="2"/>
  <c r="R278" i="2"/>
  <c r="Q278" i="2"/>
  <c r="O278" i="2"/>
  <c r="N278" i="2"/>
  <c r="L278" i="2"/>
  <c r="J278" i="2"/>
  <c r="I278" i="2"/>
  <c r="D278" i="2"/>
  <c r="C278" i="2"/>
  <c r="R265" i="2"/>
  <c r="Q265" i="2"/>
  <c r="O265" i="2"/>
  <c r="N265" i="2"/>
  <c r="L265" i="2"/>
  <c r="J265" i="2"/>
  <c r="I265" i="2"/>
  <c r="D265" i="2"/>
  <c r="C265" i="2"/>
  <c r="R252" i="2"/>
  <c r="Q252" i="2"/>
  <c r="O252" i="2"/>
  <c r="N252" i="2"/>
  <c r="L252" i="2"/>
  <c r="J252" i="2"/>
  <c r="I252" i="2"/>
  <c r="D252" i="2"/>
  <c r="C252" i="2"/>
  <c r="R239" i="2"/>
  <c r="Q239" i="2"/>
  <c r="O239" i="2"/>
  <c r="N239" i="2"/>
  <c r="L239" i="2"/>
  <c r="J239" i="2"/>
  <c r="I239" i="2"/>
  <c r="D239" i="2"/>
  <c r="C239" i="2"/>
  <c r="R226" i="2"/>
  <c r="Q226" i="2"/>
  <c r="O226" i="2"/>
  <c r="N226" i="2"/>
  <c r="L226" i="2"/>
  <c r="J226" i="2"/>
  <c r="I226" i="2"/>
  <c r="D226" i="2"/>
  <c r="C226" i="2"/>
  <c r="R213" i="2"/>
  <c r="Q213" i="2"/>
  <c r="O213" i="2"/>
  <c r="L213" i="2"/>
  <c r="J213" i="2"/>
  <c r="I213" i="2"/>
  <c r="D213" i="2"/>
  <c r="C213" i="2"/>
  <c r="R200" i="2"/>
  <c r="Q200" i="2"/>
  <c r="O200" i="2"/>
  <c r="N200" i="2"/>
  <c r="L200" i="2"/>
  <c r="J200" i="2"/>
  <c r="I200" i="2"/>
  <c r="D200" i="2"/>
  <c r="C200" i="2"/>
  <c r="R187" i="2"/>
  <c r="Q187" i="2"/>
  <c r="O187" i="2"/>
  <c r="N187" i="2"/>
  <c r="L187" i="2"/>
  <c r="J187" i="2"/>
  <c r="I187" i="2"/>
  <c r="D187" i="2"/>
  <c r="C187" i="2"/>
  <c r="I174" i="2"/>
  <c r="J174" i="2"/>
  <c r="L174" i="2"/>
  <c r="N174" i="2"/>
  <c r="O174" i="2"/>
  <c r="Q174" i="2"/>
  <c r="P355" i="2"/>
  <c r="E355" i="2"/>
  <c r="P354" i="2"/>
  <c r="E354" i="2"/>
  <c r="P353" i="2"/>
  <c r="T353" i="2" s="1"/>
  <c r="E353" i="2"/>
  <c r="P352" i="2"/>
  <c r="E352" i="2"/>
  <c r="P351" i="2"/>
  <c r="E351" i="2"/>
  <c r="P350" i="2"/>
  <c r="E350" i="2"/>
  <c r="P349" i="2"/>
  <c r="E349" i="2"/>
  <c r="P348" i="2"/>
  <c r="E348" i="2"/>
  <c r="P347" i="2"/>
  <c r="E347" i="2"/>
  <c r="P346" i="2"/>
  <c r="E346" i="2"/>
  <c r="P345" i="2"/>
  <c r="T345" i="2" s="1"/>
  <c r="E345" i="2"/>
  <c r="P344" i="2"/>
  <c r="E344" i="2"/>
  <c r="P342" i="2"/>
  <c r="E342" i="2"/>
  <c r="P341" i="2"/>
  <c r="E341" i="2"/>
  <c r="P340" i="2"/>
  <c r="E340" i="2"/>
  <c r="P339" i="2"/>
  <c r="E339" i="2"/>
  <c r="P338" i="2"/>
  <c r="E338" i="2"/>
  <c r="P337" i="2"/>
  <c r="E337" i="2"/>
  <c r="P336" i="2"/>
  <c r="E336" i="2"/>
  <c r="P335" i="2"/>
  <c r="E335" i="2"/>
  <c r="P334" i="2"/>
  <c r="E334" i="2"/>
  <c r="P333" i="2"/>
  <c r="E333" i="2"/>
  <c r="P332" i="2"/>
  <c r="E332" i="2"/>
  <c r="P331" i="2"/>
  <c r="E331" i="2"/>
  <c r="P329" i="2"/>
  <c r="E329" i="2"/>
  <c r="P328" i="2"/>
  <c r="E328" i="2"/>
  <c r="P327" i="2"/>
  <c r="T327" i="2" s="1"/>
  <c r="E327" i="2"/>
  <c r="P326" i="2"/>
  <c r="E326" i="2"/>
  <c r="P325" i="2"/>
  <c r="E325" i="2"/>
  <c r="P324" i="2"/>
  <c r="E324" i="2"/>
  <c r="P323" i="2"/>
  <c r="E323" i="2"/>
  <c r="P322" i="2"/>
  <c r="E322" i="2"/>
  <c r="P321" i="2"/>
  <c r="E321" i="2"/>
  <c r="P320" i="2"/>
  <c r="E320" i="2"/>
  <c r="P319" i="2"/>
  <c r="T319" i="2" s="1"/>
  <c r="E319" i="2"/>
  <c r="P318" i="2"/>
  <c r="E318" i="2"/>
  <c r="P316" i="2"/>
  <c r="E316" i="2"/>
  <c r="P315" i="2"/>
  <c r="E315" i="2"/>
  <c r="P314" i="2"/>
  <c r="E314" i="2"/>
  <c r="P313" i="2"/>
  <c r="E313" i="2"/>
  <c r="P312" i="2"/>
  <c r="E312" i="2"/>
  <c r="P311" i="2"/>
  <c r="E311" i="2"/>
  <c r="P310" i="2"/>
  <c r="E310" i="2"/>
  <c r="P309" i="2"/>
  <c r="E309" i="2"/>
  <c r="P308" i="2"/>
  <c r="E308" i="2"/>
  <c r="P307" i="2"/>
  <c r="E307" i="2"/>
  <c r="P306" i="2"/>
  <c r="E306" i="2"/>
  <c r="P305" i="2"/>
  <c r="E305" i="2"/>
  <c r="P303" i="2"/>
  <c r="E303" i="2"/>
  <c r="P302" i="2"/>
  <c r="E302" i="2"/>
  <c r="P301" i="2"/>
  <c r="E301" i="2"/>
  <c r="P300" i="2"/>
  <c r="E300" i="2"/>
  <c r="P299" i="2"/>
  <c r="E299" i="2"/>
  <c r="P298" i="2"/>
  <c r="E298" i="2"/>
  <c r="P297" i="2"/>
  <c r="E297" i="2"/>
  <c r="P296" i="2"/>
  <c r="E296" i="2"/>
  <c r="P295" i="2"/>
  <c r="E295" i="2"/>
  <c r="P294" i="2"/>
  <c r="E294" i="2"/>
  <c r="P293" i="2"/>
  <c r="E293" i="2"/>
  <c r="P292" i="2"/>
  <c r="E292" i="2"/>
  <c r="P290" i="2"/>
  <c r="E290" i="2"/>
  <c r="P289" i="2"/>
  <c r="E289" i="2"/>
  <c r="P288" i="2"/>
  <c r="E288" i="2"/>
  <c r="P287" i="2"/>
  <c r="E287" i="2"/>
  <c r="P286" i="2"/>
  <c r="E286" i="2"/>
  <c r="P285" i="2"/>
  <c r="E285" i="2"/>
  <c r="P284" i="2"/>
  <c r="E284" i="2"/>
  <c r="P283" i="2"/>
  <c r="E283" i="2"/>
  <c r="P282" i="2"/>
  <c r="E282" i="2"/>
  <c r="P281" i="2"/>
  <c r="E281" i="2"/>
  <c r="P280" i="2"/>
  <c r="E280" i="2"/>
  <c r="P279" i="2"/>
  <c r="E279" i="2"/>
  <c r="P277" i="2"/>
  <c r="E277" i="2"/>
  <c r="P276" i="2"/>
  <c r="E276" i="2"/>
  <c r="P275" i="2"/>
  <c r="E275" i="2"/>
  <c r="P274" i="2"/>
  <c r="E274" i="2"/>
  <c r="P273" i="2"/>
  <c r="E273" i="2"/>
  <c r="P272" i="2"/>
  <c r="E272" i="2"/>
  <c r="P271" i="2"/>
  <c r="E271" i="2"/>
  <c r="P270" i="2"/>
  <c r="E270" i="2"/>
  <c r="P269" i="2"/>
  <c r="E269" i="2"/>
  <c r="P268" i="2"/>
  <c r="E268" i="2"/>
  <c r="P267" i="2"/>
  <c r="T267" i="2" s="1"/>
  <c r="E267" i="2"/>
  <c r="P266" i="2"/>
  <c r="E266" i="2"/>
  <c r="P264" i="2"/>
  <c r="E264" i="2"/>
  <c r="P263" i="2"/>
  <c r="E263" i="2"/>
  <c r="P262" i="2"/>
  <c r="E262" i="2"/>
  <c r="P261" i="2"/>
  <c r="E261" i="2"/>
  <c r="P260" i="2"/>
  <c r="E260" i="2"/>
  <c r="P259" i="2"/>
  <c r="E259" i="2"/>
  <c r="P258" i="2"/>
  <c r="E258" i="2"/>
  <c r="P257" i="2"/>
  <c r="E257" i="2"/>
  <c r="P256" i="2"/>
  <c r="M256" i="2"/>
  <c r="E256" i="2"/>
  <c r="P255" i="2"/>
  <c r="E255" i="2"/>
  <c r="P254" i="2"/>
  <c r="E254" i="2"/>
  <c r="P253" i="2"/>
  <c r="E253" i="2"/>
  <c r="P251" i="2"/>
  <c r="E251" i="2"/>
  <c r="P250" i="2"/>
  <c r="E250" i="2"/>
  <c r="P249" i="2"/>
  <c r="T249" i="2" s="1"/>
  <c r="E249" i="2"/>
  <c r="P248" i="2"/>
  <c r="E248" i="2"/>
  <c r="P247" i="2"/>
  <c r="E247" i="2"/>
  <c r="P246" i="2"/>
  <c r="E246" i="2"/>
  <c r="P245" i="2"/>
  <c r="E245" i="2"/>
  <c r="P244" i="2"/>
  <c r="E244" i="2"/>
  <c r="P243" i="2"/>
  <c r="E243" i="2"/>
  <c r="P242" i="2"/>
  <c r="E242" i="2"/>
  <c r="P241" i="2"/>
  <c r="T241" i="2" s="1"/>
  <c r="E241" i="2"/>
  <c r="P240" i="2"/>
  <c r="E240" i="2"/>
  <c r="P238" i="2"/>
  <c r="E238" i="2"/>
  <c r="P237" i="2"/>
  <c r="E237" i="2"/>
  <c r="P236" i="2"/>
  <c r="E236" i="2"/>
  <c r="P235" i="2"/>
  <c r="E235" i="2"/>
  <c r="P234" i="2"/>
  <c r="E234" i="2"/>
  <c r="P233" i="2"/>
  <c r="E233" i="2"/>
  <c r="P232" i="2"/>
  <c r="E232" i="2"/>
  <c r="P231" i="2"/>
  <c r="E231" i="2"/>
  <c r="P230" i="2"/>
  <c r="E230" i="2"/>
  <c r="P229" i="2"/>
  <c r="E229" i="2"/>
  <c r="P228" i="2"/>
  <c r="E228" i="2"/>
  <c r="P227" i="2"/>
  <c r="E227" i="2"/>
  <c r="P225" i="2"/>
  <c r="E225" i="2"/>
  <c r="P224" i="2"/>
  <c r="E224" i="2"/>
  <c r="P223" i="2"/>
  <c r="T223" i="2" s="1"/>
  <c r="E223" i="2"/>
  <c r="P222" i="2"/>
  <c r="E222" i="2"/>
  <c r="P220" i="2"/>
  <c r="E220" i="2"/>
  <c r="P219" i="2"/>
  <c r="E219" i="2"/>
  <c r="P218" i="2"/>
  <c r="E218" i="2"/>
  <c r="P217" i="2"/>
  <c r="E217" i="2"/>
  <c r="P216" i="2"/>
  <c r="E216" i="2"/>
  <c r="P215" i="2"/>
  <c r="E215" i="2"/>
  <c r="P214" i="2"/>
  <c r="E214" i="2"/>
  <c r="P212" i="2"/>
  <c r="E212" i="2"/>
  <c r="P211" i="2"/>
  <c r="E211" i="2"/>
  <c r="P210" i="2"/>
  <c r="E210" i="2"/>
  <c r="P209" i="2"/>
  <c r="E209" i="2"/>
  <c r="P208" i="2"/>
  <c r="E208" i="2"/>
  <c r="P207" i="2"/>
  <c r="E207" i="2"/>
  <c r="P206" i="2"/>
  <c r="E206" i="2"/>
  <c r="P205" i="2"/>
  <c r="E205" i="2"/>
  <c r="P204" i="2"/>
  <c r="E204" i="2"/>
  <c r="P203" i="2"/>
  <c r="E203" i="2"/>
  <c r="P202" i="2"/>
  <c r="E202" i="2"/>
  <c r="P201" i="2"/>
  <c r="E201" i="2"/>
  <c r="P199" i="2"/>
  <c r="E199" i="2"/>
  <c r="P198" i="2"/>
  <c r="E198" i="2"/>
  <c r="P197" i="2"/>
  <c r="E197" i="2"/>
  <c r="P196" i="2"/>
  <c r="T196" i="2" s="1"/>
  <c r="E196" i="2"/>
  <c r="P195" i="2"/>
  <c r="E195" i="2"/>
  <c r="P194" i="2"/>
  <c r="E194" i="2"/>
  <c r="P193" i="2"/>
  <c r="E193" i="2"/>
  <c r="P192" i="2"/>
  <c r="E192" i="2"/>
  <c r="P191" i="2"/>
  <c r="E191" i="2"/>
  <c r="P190" i="2"/>
  <c r="E190" i="2"/>
  <c r="P189" i="2"/>
  <c r="E189" i="2"/>
  <c r="P188" i="2"/>
  <c r="E188" i="2"/>
  <c r="P186" i="2"/>
  <c r="E186" i="2"/>
  <c r="P185" i="2"/>
  <c r="E185" i="2"/>
  <c r="P184" i="2"/>
  <c r="E184" i="2"/>
  <c r="P183" i="2"/>
  <c r="E183" i="2"/>
  <c r="P182" i="2"/>
  <c r="E182" i="2"/>
  <c r="P181" i="2"/>
  <c r="E181" i="2"/>
  <c r="P180" i="2"/>
  <c r="E180" i="2"/>
  <c r="P179" i="2"/>
  <c r="T179" i="2" s="1"/>
  <c r="E179" i="2"/>
  <c r="P178" i="2"/>
  <c r="E178" i="2"/>
  <c r="P177" i="2"/>
  <c r="E177" i="2"/>
  <c r="P176" i="2"/>
  <c r="E176" i="2"/>
  <c r="P175" i="2"/>
  <c r="E175" i="2"/>
  <c r="E163" i="2"/>
  <c r="E164" i="2"/>
  <c r="E165" i="2"/>
  <c r="E166" i="2"/>
  <c r="E167" i="2"/>
  <c r="E168" i="2"/>
  <c r="E169" i="2"/>
  <c r="E170" i="2"/>
  <c r="E172" i="2"/>
  <c r="E173" i="2"/>
  <c r="P173" i="2"/>
  <c r="P172" i="2"/>
  <c r="P171" i="2"/>
  <c r="P170" i="2"/>
  <c r="P169" i="2"/>
  <c r="P168" i="2"/>
  <c r="P167" i="2"/>
  <c r="P166" i="2"/>
  <c r="P165" i="2"/>
  <c r="P164" i="2"/>
  <c r="P163" i="2"/>
  <c r="T236" i="2" l="1"/>
  <c r="T245" i="2"/>
  <c r="T210" i="2"/>
  <c r="T262" i="2"/>
  <c r="T288" i="2"/>
  <c r="T314" i="2"/>
  <c r="T340" i="2"/>
  <c r="T349" i="2"/>
  <c r="T234" i="2"/>
  <c r="T192" i="2"/>
  <c r="T186" i="2"/>
  <c r="T199" i="2"/>
  <c r="T222" i="2"/>
  <c r="T248" i="2"/>
  <c r="T274" i="2"/>
  <c r="T300" i="2"/>
  <c r="T352" i="2"/>
  <c r="T275" i="2"/>
  <c r="T284" i="2"/>
  <c r="T310" i="2"/>
  <c r="T166" i="2"/>
  <c r="T347" i="2"/>
  <c r="T215" i="2"/>
  <c r="T279" i="2"/>
  <c r="T172" i="2"/>
  <c r="T191" i="2"/>
  <c r="T219" i="2"/>
  <c r="T182" i="2"/>
  <c r="T170" i="2"/>
  <c r="T296" i="2"/>
  <c r="T261" i="2"/>
  <c r="T341" i="2"/>
  <c r="T254" i="2"/>
  <c r="T231" i="2"/>
  <c r="T257" i="2"/>
  <c r="T332" i="2"/>
  <c r="T205" i="2"/>
  <c r="T228" i="2"/>
  <c r="T283" i="2"/>
  <c r="T306" i="2"/>
  <c r="T328" i="2"/>
  <c r="T333" i="2"/>
  <c r="T195" i="2"/>
  <c r="T212" i="2"/>
  <c r="T168" i="2"/>
  <c r="T183" i="2"/>
  <c r="T218" i="2"/>
  <c r="T323" i="2"/>
  <c r="T335" i="2"/>
  <c r="T165" i="2"/>
  <c r="T178" i="2"/>
  <c r="T217" i="2"/>
  <c r="T256" i="2"/>
  <c r="T270" i="2"/>
  <c r="T337" i="2"/>
  <c r="T348" i="2"/>
  <c r="T351" i="2"/>
  <c r="T204" i="2"/>
  <c r="T235" i="2"/>
  <c r="T290" i="2"/>
  <c r="T322" i="2"/>
  <c r="T326" i="2"/>
  <c r="T225" i="2"/>
  <c r="T355" i="2"/>
  <c r="H356" i="2"/>
  <c r="T260" i="2"/>
  <c r="T173" i="2"/>
  <c r="T277" i="2"/>
  <c r="T295" i="2"/>
  <c r="T244" i="2"/>
  <c r="T247" i="2"/>
  <c r="T264" i="2"/>
  <c r="T282" i="2"/>
  <c r="T299" i="2"/>
  <c r="T320" i="2"/>
  <c r="T339" i="2"/>
  <c r="T303" i="2"/>
  <c r="T221" i="2"/>
  <c r="T269" i="2"/>
  <c r="E252" i="2"/>
  <c r="P356" i="2"/>
  <c r="T180" i="2"/>
  <c r="T184" i="2"/>
  <c r="T189" i="2"/>
  <c r="T193" i="2"/>
  <c r="T206" i="2"/>
  <c r="T230" i="2"/>
  <c r="T243" i="2"/>
  <c r="T251" i="2"/>
  <c r="T258" i="2"/>
  <c r="T273" i="2"/>
  <c r="T280" i="2"/>
  <c r="T286" i="2"/>
  <c r="T316" i="2"/>
  <c r="T324" i="2"/>
  <c r="T344" i="2"/>
  <c r="S252" i="2"/>
  <c r="S265" i="2"/>
  <c r="T287" i="2"/>
  <c r="T313" i="2"/>
  <c r="S356" i="2"/>
  <c r="E356" i="2"/>
  <c r="K356" i="2"/>
  <c r="T229" i="2"/>
  <c r="T281" i="2"/>
  <c r="T346" i="2"/>
  <c r="T350" i="2"/>
  <c r="T354" i="2"/>
  <c r="E265" i="2"/>
  <c r="T301" i="2"/>
  <c r="H187" i="2"/>
  <c r="T342" i="2"/>
  <c r="T338" i="2"/>
  <c r="T336" i="2"/>
  <c r="S343" i="2"/>
  <c r="P343" i="2"/>
  <c r="T334" i="2"/>
  <c r="K343" i="2"/>
  <c r="H343" i="2"/>
  <c r="E343" i="2"/>
  <c r="T331" i="2"/>
  <c r="M331" i="2"/>
  <c r="M343" i="2" s="1"/>
  <c r="T329" i="2"/>
  <c r="T325" i="2"/>
  <c r="K330" i="2"/>
  <c r="H330" i="2"/>
  <c r="T321" i="2"/>
  <c r="S330" i="2"/>
  <c r="P330" i="2"/>
  <c r="T318" i="2"/>
  <c r="T315" i="2"/>
  <c r="T312" i="2"/>
  <c r="T311" i="2"/>
  <c r="T309" i="2"/>
  <c r="T308" i="2"/>
  <c r="P317" i="2"/>
  <c r="T307" i="2"/>
  <c r="K317" i="2"/>
  <c r="H317" i="2"/>
  <c r="T305" i="2"/>
  <c r="T302" i="2"/>
  <c r="T298" i="2"/>
  <c r="T297" i="2"/>
  <c r="S304" i="2"/>
  <c r="T294" i="2"/>
  <c r="E304" i="2"/>
  <c r="T293" i="2"/>
  <c r="P304" i="2"/>
  <c r="M304" i="2"/>
  <c r="H304" i="2"/>
  <c r="T292" i="2"/>
  <c r="H291" i="2"/>
  <c r="T289" i="2"/>
  <c r="T285" i="2"/>
  <c r="P291" i="2"/>
  <c r="K291" i="2"/>
  <c r="S291" i="2"/>
  <c r="E291" i="2"/>
  <c r="T276" i="2"/>
  <c r="T272" i="2"/>
  <c r="E278" i="2"/>
  <c r="T271" i="2"/>
  <c r="K278" i="2"/>
  <c r="H278" i="2"/>
  <c r="H265" i="2"/>
  <c r="H252" i="2"/>
  <c r="H239" i="2"/>
  <c r="H226" i="2"/>
  <c r="H213" i="2"/>
  <c r="H200" i="2"/>
  <c r="H174" i="2"/>
  <c r="S278" i="2"/>
  <c r="P278" i="2"/>
  <c r="T266" i="2"/>
  <c r="T268" i="2"/>
  <c r="M266" i="2"/>
  <c r="M278" i="2" s="1"/>
  <c r="P265" i="2"/>
  <c r="T253" i="2"/>
  <c r="T255" i="2"/>
  <c r="T259" i="2"/>
  <c r="T263" i="2"/>
  <c r="K265" i="2"/>
  <c r="P252" i="2"/>
  <c r="T240" i="2"/>
  <c r="T242" i="2"/>
  <c r="T246" i="2"/>
  <c r="T250" i="2"/>
  <c r="K252" i="2"/>
  <c r="T238" i="2"/>
  <c r="T233" i="2"/>
  <c r="T237" i="2"/>
  <c r="T232" i="2"/>
  <c r="P239" i="2"/>
  <c r="E239" i="2"/>
  <c r="S239" i="2"/>
  <c r="K239" i="2"/>
  <c r="T227" i="2"/>
  <c r="T224" i="2"/>
  <c r="T220" i="2"/>
  <c r="T216" i="2"/>
  <c r="E226" i="2"/>
  <c r="P226" i="2"/>
  <c r="K226" i="2"/>
  <c r="S226" i="2"/>
  <c r="T214" i="2"/>
  <c r="T211" i="2"/>
  <c r="T209" i="2"/>
  <c r="T208" i="2"/>
  <c r="T207" i="2"/>
  <c r="T203" i="2"/>
  <c r="S213" i="2"/>
  <c r="T202" i="2"/>
  <c r="P213" i="2"/>
  <c r="K213" i="2"/>
  <c r="E213" i="2"/>
  <c r="T201" i="2"/>
  <c r="T198" i="2"/>
  <c r="T197" i="2"/>
  <c r="T194" i="2"/>
  <c r="S200" i="2"/>
  <c r="T190" i="2"/>
  <c r="P200" i="2"/>
  <c r="M200" i="2"/>
  <c r="K200" i="2"/>
  <c r="E200" i="2"/>
  <c r="T188" i="2"/>
  <c r="T185" i="2"/>
  <c r="T181" i="2"/>
  <c r="T177" i="2"/>
  <c r="E187" i="2"/>
  <c r="T176" i="2"/>
  <c r="S187" i="2"/>
  <c r="P187" i="2"/>
  <c r="K187" i="2"/>
  <c r="T175" i="2"/>
  <c r="T171" i="2"/>
  <c r="E171" i="2"/>
  <c r="E174" i="2" s="1"/>
  <c r="T169" i="2"/>
  <c r="T167" i="2"/>
  <c r="K174" i="2"/>
  <c r="T163" i="2"/>
  <c r="T162" i="2"/>
  <c r="R174" i="2"/>
  <c r="S317" i="2"/>
  <c r="M356" i="2"/>
  <c r="M330" i="2"/>
  <c r="M317" i="2"/>
  <c r="K304" i="2"/>
  <c r="M291" i="2"/>
  <c r="M265" i="2"/>
  <c r="M252" i="2"/>
  <c r="M239" i="2"/>
  <c r="M226" i="2"/>
  <c r="M213" i="2"/>
  <c r="M187" i="2"/>
  <c r="P174" i="2"/>
  <c r="E330" i="2"/>
  <c r="M174" i="2"/>
  <c r="E317" i="2"/>
  <c r="T213" i="2" l="1"/>
  <c r="T252" i="2"/>
  <c r="T265" i="2"/>
  <c r="T278" i="2"/>
  <c r="T291" i="2"/>
  <c r="T330" i="2"/>
  <c r="T356" i="2"/>
  <c r="T187" i="2"/>
  <c r="T239" i="2"/>
  <c r="T200" i="2"/>
  <c r="T304" i="2"/>
  <c r="T343" i="2"/>
  <c r="T317" i="2"/>
  <c r="T226" i="2"/>
  <c r="S164" i="2"/>
  <c r="S174" i="2" l="1"/>
  <c r="T164" i="2"/>
  <c r="T174" i="2" s="1"/>
</calcChain>
</file>

<file path=xl/sharedStrings.xml><?xml version="1.0" encoding="utf-8"?>
<sst xmlns="http://schemas.openxmlformats.org/spreadsheetml/2006/main" count="542" uniqueCount="86">
  <si>
    <t>Source: Aéroport International Rafic Hariri</t>
  </si>
  <si>
    <t>Source: Rafic Hariri International Airport</t>
  </si>
  <si>
    <t>المصدر: مطار رفيق الحريري الدولي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</si>
  <si>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</si>
  <si>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</si>
  <si>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</si>
  <si>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</si>
  <si>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</si>
  <si>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</si>
  <si>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</si>
  <si>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</si>
  <si>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</si>
  <si>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</si>
  <si>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</si>
  <si>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</si>
  <si>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</si>
  <si>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Janvier / January / كانون ثاني</t>
  </si>
  <si>
    <t>Février / February / شباط</t>
  </si>
  <si>
    <t xml:space="preserve">Mars / March / آذار </t>
  </si>
  <si>
    <t>Avril / April / نيسان</t>
  </si>
  <si>
    <t>Mai / May / أيار</t>
  </si>
  <si>
    <t>Juin / June / حزيران</t>
  </si>
  <si>
    <t>Juillet / July / تموز</t>
  </si>
  <si>
    <t>Août / August / آب</t>
  </si>
  <si>
    <t>Septembre / September / أيلول</t>
  </si>
  <si>
    <t>Octobre / October / تشرين أول</t>
  </si>
  <si>
    <t>Novembre / November / تشرين ثاني</t>
  </si>
  <si>
    <t>Décembre / December / كانون أول</t>
  </si>
  <si>
    <t>Total / المجموع</t>
  </si>
  <si>
    <t>Année / Year / سنة</t>
  </si>
  <si>
    <t>Mois / Month / شهر</t>
  </si>
  <si>
    <t>Mouvement des avions / Aircraft Movements / حركة الطائرات</t>
  </si>
  <si>
    <t>Equipage / Crew / الطاقم</t>
  </si>
  <si>
    <t>Atterrissage / Landing  / هبوط</t>
  </si>
  <si>
    <t>Décollage / Take-off / إقلاع</t>
  </si>
  <si>
    <t>Arrivées / Arriving / قدوم</t>
  </si>
  <si>
    <t>Départs / Departing / مغادرة</t>
  </si>
  <si>
    <t>Passagers / Passengers / ركاب</t>
  </si>
  <si>
    <t>Transit / ترانزيت</t>
  </si>
  <si>
    <t>Grand Total / المجموع العام</t>
  </si>
  <si>
    <t>Cargaison en tonnes métriques / Cargo in metric tonnes / الحمولة بالطن المتري</t>
  </si>
  <si>
    <t>Fret / Freight / الشحن</t>
  </si>
  <si>
    <t>Courrier / Mail / البريد</t>
  </si>
  <si>
    <t>Chargé / Loaded / محمل</t>
  </si>
  <si>
    <t>Source: Aéroport International Rafic Hariri / Source: Rafic Hariri International Airport / المصدر: مطار رفيق الحريري الدولي</t>
  </si>
  <si>
    <t>Déchargée / Unloaded / مفرغ</t>
  </si>
  <si>
    <t>Chargée / Loaded / محمل</t>
  </si>
  <si>
    <t>Déchargé / Unloaded / مفرغ</t>
  </si>
  <si>
    <t>Statistiques du Transport Aérien de l'Aéroport International Rafic Hariri / International Rafic Hariri Airport Air Transport Statistics / إحصاءات النقل الجوي في مطار رفيق الحريري الدولي</t>
  </si>
  <si>
    <t>Données manquantes de la source / Data Missing from the source / معطيات ناقصة من المصدر</t>
  </si>
  <si>
    <t>Tableau fait par l'ACS / Table assembled by  CAS / جدول من تجميع إدارة الإحصاء المركزي</t>
  </si>
  <si>
    <t>Statistiques annuelles du Transport Aérien de l'Aéroport International Rafic Hariri / Yearly International Rafic Hariri Airport Air Transport Statistics / إحصاءات النقل الجوي السنوية في مطار رفيق الحريري الدولي</t>
  </si>
  <si>
    <t>Statistiques annuelles du Transport Aérien de l'Aéroport International Rafic Hariri. Variation annuelle en % / Yearly International Rafic Hariri Airport Air Transport Statistics. Yearly change in % / إحصاءات النقل الجوي . التغير السنوي بالنسبة المئويةالسنوية في مطار رفيق الحريري الدولي</t>
  </si>
  <si>
    <t>2006/2005</t>
  </si>
  <si>
    <t>2007/2006</t>
  </si>
  <si>
    <t>2008/2007</t>
  </si>
  <si>
    <t>2009/2008</t>
  </si>
  <si>
    <t>2010/2009</t>
  </si>
  <si>
    <t>2011/2010</t>
  </si>
  <si>
    <t>2012/2011</t>
  </si>
  <si>
    <t>2013/2012</t>
  </si>
  <si>
    <t>2014/2013</t>
  </si>
  <si>
    <t>2015/2014</t>
  </si>
  <si>
    <t>2016/2015</t>
  </si>
  <si>
    <t>2017/2016</t>
  </si>
  <si>
    <t>2018/2017</t>
  </si>
  <si>
    <t>2019/2018</t>
  </si>
  <si>
    <t>1994/1993</t>
  </si>
  <si>
    <t>1995/1994</t>
  </si>
  <si>
    <t>1996/1995</t>
  </si>
  <si>
    <t>1997/1996</t>
  </si>
  <si>
    <t>1998/1997</t>
  </si>
  <si>
    <t>1999/1998</t>
  </si>
  <si>
    <t>2000/1999</t>
  </si>
  <si>
    <t>2001/2000</t>
  </si>
  <si>
    <t>2002/2001</t>
  </si>
  <si>
    <t>2003/2002</t>
  </si>
  <si>
    <t>2004/2003</t>
  </si>
  <si>
    <t>2005/2004</t>
  </si>
  <si>
    <t>2020/2019</t>
  </si>
  <si>
    <t>2021/2020</t>
  </si>
  <si>
    <t>2022/2021</t>
  </si>
  <si>
    <t>2023/2022</t>
  </si>
  <si>
    <t>Transport Aérien - Données Mensuelles 1993-2024</t>
  </si>
  <si>
    <t>Air Transport - Monthly data 1993-2024</t>
  </si>
  <si>
    <t>إحصاءات النقل الجوي - معطيات شهرية 1993-2024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</si>
</sst>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-* #,##0_-;_-* #,##0\-;_-* &quot;-&quot;??_-;_-@_-"/>
    <numFmt numFmtId="166" formatCode="0.0%"/>
    <numFmt numFmtId="167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7"/>
      <name val="Times New Roman"/>
      <family val="1"/>
    </font>
    <font>
      <b/>
      <sz val="7"/>
      <color rgb="FFFF0000"/>
      <name val="Times New Roman"/>
      <family val="1"/>
    </font>
    <font>
      <sz val="7"/>
      <color theme="1"/>
      <name val="Times New Roman"/>
      <family val="1"/>
    </font>
    <font>
      <b/>
      <sz val="7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Times"/>
      <family val="1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3" applyNumberFormat="0" applyFill="0" applyAlignment="0" applyProtection="0"/>
    <xf numFmtId="0" fontId="21" fillId="0" borderId="54" applyNumberFormat="0" applyFill="0" applyAlignment="0" applyProtection="0"/>
    <xf numFmtId="0" fontId="22" fillId="0" borderId="55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56" applyNumberFormat="0" applyAlignment="0" applyProtection="0"/>
    <xf numFmtId="0" fontId="27" fillId="8" borderId="57" applyNumberFormat="0" applyAlignment="0" applyProtection="0"/>
    <xf numFmtId="0" fontId="28" fillId="8" borderId="56" applyNumberFormat="0" applyAlignment="0" applyProtection="0"/>
    <xf numFmtId="0" fontId="29" fillId="0" borderId="58" applyNumberFormat="0" applyFill="0" applyAlignment="0" applyProtection="0"/>
    <xf numFmtId="0" fontId="30" fillId="9" borderId="59" applyNumberFormat="0" applyAlignment="0" applyProtection="0"/>
    <xf numFmtId="0" fontId="31" fillId="0" borderId="0" applyNumberFormat="0" applyFill="0" applyBorder="0" applyAlignment="0" applyProtection="0"/>
    <xf numFmtId="0" fontId="10" fillId="10" borderId="60" applyNumberFormat="0" applyFont="0" applyAlignment="0" applyProtection="0"/>
    <xf numFmtId="0" fontId="32" fillId="0" borderId="0" applyNumberFormat="0" applyFill="0" applyBorder="0" applyAlignment="0" applyProtection="0"/>
    <xf numFmtId="0" fontId="1" fillId="0" borderId="61" applyNumberFormat="0" applyFill="0" applyAlignment="0" applyProtection="0"/>
    <xf numFmtId="0" fontId="33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33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33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33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33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</cellStyleXfs>
  <cellXfs count="361">
    <xf numFmtId="0" fontId="0" fillId="0" borderId="0" xfId="0"/>
    <xf numFmtId="0" fontId="0" fillId="0" borderId="0" xfId="0" applyAlignment="1">
      <alignment wrapText="1" readingOrder="1"/>
    </xf>
    <xf numFmtId="0" fontId="4" fillId="0" borderId="0" xfId="0" applyFont="1" applyAlignment="1">
      <alignment vertical="center" readingOrder="1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right" vertical="center" readingOrder="1"/>
    </xf>
    <xf numFmtId="0" fontId="7" fillId="0" borderId="0" xfId="0" applyFont="1" applyAlignment="1">
      <alignment horizontal="right" vertical="center" readingOrder="1"/>
    </xf>
    <xf numFmtId="0" fontId="8" fillId="0" borderId="0" xfId="0" applyFont="1" applyAlignment="1">
      <alignment horizontal="right" vertical="center" readingOrder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0" fontId="5" fillId="0" borderId="27" xfId="0" applyFont="1" applyBorder="1" applyAlignment="1">
      <alignment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right" vertical="center"/>
    </xf>
    <xf numFmtId="164" fontId="5" fillId="0" borderId="29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164" fontId="5" fillId="0" borderId="16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164" fontId="5" fillId="0" borderId="20" xfId="0" applyNumberFormat="1" applyFont="1" applyBorder="1" applyAlignment="1">
      <alignment horizontal="right" vertical="center"/>
    </xf>
    <xf numFmtId="164" fontId="5" fillId="0" borderId="2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64" fontId="11" fillId="0" borderId="16" xfId="1" applyNumberFormat="1" applyFont="1" applyFill="1" applyBorder="1" applyAlignment="1">
      <alignment vertical="center"/>
    </xf>
    <xf numFmtId="164" fontId="11" fillId="0" borderId="4" xfId="1" applyNumberFormat="1" applyFont="1" applyFill="1" applyBorder="1" applyAlignment="1">
      <alignment vertical="center"/>
    </xf>
    <xf numFmtId="164" fontId="11" fillId="0" borderId="16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5" fillId="0" borderId="20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165" fontId="5" fillId="0" borderId="20" xfId="0" applyNumberFormat="1" applyFont="1" applyBorder="1" applyAlignment="1">
      <alignment vertical="center"/>
    </xf>
    <xf numFmtId="165" fontId="5" fillId="0" borderId="21" xfId="0" applyNumberFormat="1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2" fontId="5" fillId="0" borderId="19" xfId="0" applyNumberFormat="1" applyFont="1" applyBorder="1" applyAlignment="1">
      <alignment vertical="center"/>
    </xf>
    <xf numFmtId="0" fontId="9" fillId="0" borderId="32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 readingOrder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13" fillId="0" borderId="44" xfId="0" applyNumberFormat="1" applyFont="1" applyBorder="1" applyAlignment="1">
      <alignment horizontal="right" vertical="center" readingOrder="1"/>
    </xf>
    <xf numFmtId="3" fontId="13" fillId="3" borderId="44" xfId="0" applyNumberFormat="1" applyFont="1" applyFill="1" applyBorder="1" applyAlignment="1">
      <alignment horizontal="right" vertical="center" readingOrder="1"/>
    </xf>
    <xf numFmtId="3" fontId="14" fillId="2" borderId="24" xfId="1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0" fontId="9" fillId="0" borderId="24" xfId="0" applyFont="1" applyBorder="1" applyAlignment="1">
      <alignment horizontal="right" vertical="center" wrapText="1" readingOrder="1"/>
    </xf>
    <xf numFmtId="0" fontId="4" fillId="0" borderId="0" xfId="0" applyFont="1" applyAlignment="1">
      <alignment horizontal="left" vertical="center" readingOrder="1"/>
    </xf>
    <xf numFmtId="0" fontId="5" fillId="0" borderId="47" xfId="0" applyFont="1" applyBorder="1" applyAlignment="1">
      <alignment horizontal="left" vertical="center" wrapText="1" readingOrder="1"/>
    </xf>
    <xf numFmtId="0" fontId="5" fillId="0" borderId="0" xfId="0" applyFont="1" applyAlignment="1">
      <alignment horizontal="right" vertical="center" readingOrder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64" fontId="5" fillId="3" borderId="28" xfId="0" applyNumberFormat="1" applyFont="1" applyFill="1" applyBorder="1" applyAlignment="1">
      <alignment horizontal="right" vertical="center"/>
    </xf>
    <xf numFmtId="164" fontId="5" fillId="3" borderId="29" xfId="0" applyNumberFormat="1" applyFont="1" applyFill="1" applyBorder="1" applyAlignment="1">
      <alignment horizontal="right" vertical="center"/>
    </xf>
    <xf numFmtId="164" fontId="5" fillId="3" borderId="16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164" fontId="5" fillId="3" borderId="20" xfId="0" applyNumberFormat="1" applyFont="1" applyFill="1" applyBorder="1" applyAlignment="1">
      <alignment horizontal="right" vertical="center"/>
    </xf>
    <xf numFmtId="164" fontId="5" fillId="3" borderId="21" xfId="0" applyNumberFormat="1" applyFont="1" applyFill="1" applyBorder="1" applyAlignment="1">
      <alignment horizontal="right" vertical="center"/>
    </xf>
    <xf numFmtId="3" fontId="9" fillId="3" borderId="23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164" fontId="5" fillId="3" borderId="14" xfId="0" applyNumberFormat="1" applyFont="1" applyFill="1" applyBorder="1" applyAlignment="1">
      <alignment vertical="center"/>
    </xf>
    <xf numFmtId="164" fontId="5" fillId="3" borderId="3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164" fontId="5" fillId="3" borderId="20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1" applyNumberFormat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165" fontId="5" fillId="3" borderId="4" xfId="0" applyNumberFormat="1" applyFont="1" applyFill="1" applyBorder="1" applyAlignment="1">
      <alignment vertical="center"/>
    </xf>
    <xf numFmtId="165" fontId="5" fillId="3" borderId="14" xfId="0" applyNumberFormat="1" applyFont="1" applyFill="1" applyBorder="1" applyAlignment="1">
      <alignment vertical="center"/>
    </xf>
    <xf numFmtId="165" fontId="5" fillId="3" borderId="3" xfId="0" applyNumberFormat="1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vertical="center"/>
    </xf>
    <xf numFmtId="165" fontId="5" fillId="3" borderId="21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0" borderId="36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 readingOrder="1"/>
    </xf>
    <xf numFmtId="3" fontId="13" fillId="0" borderId="21" xfId="0" applyNumberFormat="1" applyFont="1" applyBorder="1" applyAlignment="1">
      <alignment horizontal="right" vertical="center" wrapText="1" readingOrder="1"/>
    </xf>
    <xf numFmtId="0" fontId="12" fillId="2" borderId="1" xfId="0" applyFont="1" applyFill="1" applyBorder="1" applyAlignment="1">
      <alignment horizontal="left" vertical="center" wrapText="1"/>
    </xf>
    <xf numFmtId="3" fontId="15" fillId="0" borderId="44" xfId="0" applyNumberFormat="1" applyFont="1" applyBorder="1" applyAlignment="1">
      <alignment horizontal="right" vertical="center"/>
    </xf>
    <xf numFmtId="3" fontId="15" fillId="0" borderId="21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3" fontId="15" fillId="0" borderId="45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165" fontId="5" fillId="0" borderId="4" xfId="0" applyNumberFormat="1" applyFont="1" applyBorder="1" applyAlignment="1">
      <alignment horizontal="right" vertical="center"/>
    </xf>
    <xf numFmtId="165" fontId="5" fillId="0" borderId="16" xfId="0" applyNumberFormat="1" applyFont="1" applyBorder="1" applyAlignment="1">
      <alignment horizontal="right" vertical="center"/>
    </xf>
    <xf numFmtId="17" fontId="9" fillId="0" borderId="24" xfId="0" applyNumberFormat="1" applyFont="1" applyBorder="1" applyAlignment="1">
      <alignment horizontal="right" vertical="center" wrapText="1" readingOrder="1"/>
    </xf>
    <xf numFmtId="3" fontId="13" fillId="3" borderId="21" xfId="0" applyNumberFormat="1" applyFont="1" applyFill="1" applyBorder="1" applyAlignment="1">
      <alignment horizontal="right" vertical="center" wrapText="1" readingOrder="1"/>
    </xf>
    <xf numFmtId="3" fontId="16" fillId="0" borderId="24" xfId="1" applyNumberFormat="1" applyFont="1" applyFill="1" applyBorder="1" applyAlignment="1">
      <alignment horizontal="right" vertical="center"/>
    </xf>
    <xf numFmtId="3" fontId="14" fillId="2" borderId="2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 readingOrder="1"/>
    </xf>
    <xf numFmtId="0" fontId="1" fillId="2" borderId="0" xfId="0" applyFont="1" applyFill="1" applyAlignment="1">
      <alignment vertical="center"/>
    </xf>
    <xf numFmtId="3" fontId="9" fillId="2" borderId="26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3" fontId="9" fillId="2" borderId="25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vertical="center"/>
    </xf>
    <xf numFmtId="3" fontId="12" fillId="2" borderId="17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right" vertical="center" readingOrder="1"/>
    </xf>
    <xf numFmtId="0" fontId="18" fillId="2" borderId="0" xfId="0" applyFont="1" applyFill="1" applyAlignment="1">
      <alignment vertical="center"/>
    </xf>
    <xf numFmtId="3" fontId="12" fillId="2" borderId="26" xfId="0" applyNumberFormat="1" applyFont="1" applyFill="1" applyBorder="1" applyAlignment="1">
      <alignment horizontal="right" vertical="center"/>
    </xf>
    <xf numFmtId="3" fontId="12" fillId="2" borderId="17" xfId="0" applyNumberFormat="1" applyFont="1" applyFill="1" applyBorder="1" applyAlignment="1">
      <alignment horizontal="right" vertical="center"/>
    </xf>
    <xf numFmtId="3" fontId="12" fillId="2" borderId="18" xfId="0" applyNumberFormat="1" applyFont="1" applyFill="1" applyBorder="1" applyAlignment="1">
      <alignment horizontal="right" vertical="center"/>
    </xf>
    <xf numFmtId="3" fontId="12" fillId="2" borderId="25" xfId="0" applyNumberFormat="1" applyFont="1" applyFill="1" applyBorder="1" applyAlignment="1">
      <alignment horizontal="right" vertical="center"/>
    </xf>
    <xf numFmtId="3" fontId="12" fillId="2" borderId="26" xfId="0" applyNumberFormat="1" applyFont="1" applyFill="1" applyBorder="1" applyAlignment="1">
      <alignment vertical="center"/>
    </xf>
    <xf numFmtId="3" fontId="12" fillId="2" borderId="18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right" vertical="center" readingOrder="1"/>
    </xf>
    <xf numFmtId="164" fontId="12" fillId="2" borderId="26" xfId="1" applyNumberFormat="1" applyFont="1" applyFill="1" applyBorder="1" applyAlignment="1">
      <alignment horizontal="right" vertical="center"/>
    </xf>
    <xf numFmtId="3" fontId="12" fillId="2" borderId="22" xfId="0" applyNumberFormat="1" applyFont="1" applyFill="1" applyBorder="1" applyAlignment="1">
      <alignment horizontal="right" vertical="center"/>
    </xf>
    <xf numFmtId="3" fontId="12" fillId="2" borderId="15" xfId="0" applyNumberFormat="1" applyFont="1" applyFill="1" applyBorder="1" applyAlignment="1">
      <alignment vertical="center"/>
    </xf>
    <xf numFmtId="3" fontId="12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3" fontId="12" fillId="2" borderId="15" xfId="0" applyNumberFormat="1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right" vertical="center" wrapText="1"/>
    </xf>
    <xf numFmtId="3" fontId="9" fillId="2" borderId="22" xfId="0" applyNumberFormat="1" applyFont="1" applyFill="1" applyBorder="1" applyAlignment="1">
      <alignment horizontal="right" vertical="center"/>
    </xf>
    <xf numFmtId="3" fontId="9" fillId="2" borderId="15" xfId="0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3" fontId="9" fillId="2" borderId="15" xfId="0" applyNumberFormat="1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 wrapText="1"/>
    </xf>
    <xf numFmtId="3" fontId="9" fillId="2" borderId="29" xfId="0" applyNumberFormat="1" applyFont="1" applyFill="1" applyBorder="1" applyAlignment="1">
      <alignment horizontal="right" vertical="center"/>
    </xf>
    <xf numFmtId="3" fontId="9" fillId="2" borderId="24" xfId="0" applyNumberFormat="1" applyFont="1" applyFill="1" applyBorder="1" applyAlignment="1">
      <alignment horizontal="right" vertical="center"/>
    </xf>
    <xf numFmtId="3" fontId="12" fillId="2" borderId="29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2" fillId="2" borderId="26" xfId="1" applyNumberFormat="1" applyFont="1" applyFill="1" applyBorder="1" applyAlignment="1">
      <alignment horizontal="right" vertical="center"/>
    </xf>
    <xf numFmtId="3" fontId="12" fillId="2" borderId="17" xfId="1" applyNumberFormat="1" applyFont="1" applyFill="1" applyBorder="1" applyAlignment="1">
      <alignment horizontal="right" vertical="center"/>
    </xf>
    <xf numFmtId="3" fontId="12" fillId="2" borderId="18" xfId="1" applyNumberFormat="1" applyFont="1" applyFill="1" applyBorder="1" applyAlignment="1">
      <alignment horizontal="right" vertical="center"/>
    </xf>
    <xf numFmtId="2" fontId="6" fillId="3" borderId="0" xfId="0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right" vertical="center" readingOrder="1"/>
    </xf>
    <xf numFmtId="0" fontId="18" fillId="3" borderId="0" xfId="0" applyFont="1" applyFill="1" applyAlignment="1">
      <alignment vertical="center"/>
    </xf>
    <xf numFmtId="166" fontId="13" fillId="0" borderId="44" xfId="2" applyNumberFormat="1" applyFont="1" applyFill="1" applyBorder="1" applyAlignment="1">
      <alignment horizontal="right" vertical="center" readingOrder="1"/>
    </xf>
    <xf numFmtId="166" fontId="13" fillId="0" borderId="52" xfId="2" applyNumberFormat="1" applyFont="1" applyFill="1" applyBorder="1" applyAlignment="1">
      <alignment horizontal="right" vertical="center" readingOrder="1"/>
    </xf>
    <xf numFmtId="166" fontId="16" fillId="0" borderId="44" xfId="2" applyNumberFormat="1" applyFont="1" applyFill="1" applyBorder="1" applyAlignment="1">
      <alignment horizontal="right" vertical="center" readingOrder="1"/>
    </xf>
    <xf numFmtId="166" fontId="14" fillId="2" borderId="44" xfId="2" applyNumberFormat="1" applyFont="1" applyFill="1" applyBorder="1" applyAlignment="1">
      <alignment horizontal="right" vertical="center" readingOrder="1"/>
    </xf>
    <xf numFmtId="166" fontId="14" fillId="2" borderId="24" xfId="2" applyNumberFormat="1" applyFont="1" applyFill="1" applyBorder="1" applyAlignment="1">
      <alignment horizontal="right" vertical="center" readingOrder="1"/>
    </xf>
    <xf numFmtId="164" fontId="13" fillId="0" borderId="44" xfId="0" applyNumberFormat="1" applyFont="1" applyBorder="1" applyAlignment="1">
      <alignment horizontal="right" vertical="center" readingOrder="1"/>
    </xf>
    <xf numFmtId="164" fontId="13" fillId="0" borderId="21" xfId="0" applyNumberFormat="1" applyFont="1" applyBorder="1" applyAlignment="1">
      <alignment horizontal="right" vertical="center" wrapText="1" readingOrder="1"/>
    </xf>
    <xf numFmtId="165" fontId="15" fillId="0" borderId="44" xfId="0" applyNumberFormat="1" applyFont="1" applyBorder="1" applyAlignment="1">
      <alignment horizontal="right" vertical="center"/>
    </xf>
    <xf numFmtId="165" fontId="15" fillId="0" borderId="21" xfId="0" applyNumberFormat="1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2" fillId="2" borderId="48" xfId="0" applyFont="1" applyFill="1" applyBorder="1" applyAlignment="1">
      <alignment horizontal="right" vertical="center" wrapText="1"/>
    </xf>
    <xf numFmtId="0" fontId="9" fillId="2" borderId="48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9" fillId="0" borderId="24" xfId="0" applyFont="1" applyBorder="1" applyAlignment="1">
      <alignment horizontal="center" vertical="center" wrapText="1" readingOrder="1"/>
    </xf>
    <xf numFmtId="3" fontId="5" fillId="0" borderId="28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11" fillId="0" borderId="16" xfId="1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3" fontId="5" fillId="0" borderId="16" xfId="1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0" fontId="5" fillId="0" borderId="52" xfId="0" applyFont="1" applyBorder="1" applyAlignment="1">
      <alignment horizontal="right" vertical="center" wrapText="1"/>
    </xf>
    <xf numFmtId="3" fontId="9" fillId="2" borderId="62" xfId="0" applyNumberFormat="1" applyFont="1" applyFill="1" applyBorder="1" applyAlignment="1">
      <alignment horizontal="right" vertical="center" wrapText="1"/>
    </xf>
    <xf numFmtId="3" fontId="9" fillId="2" borderId="17" xfId="0" applyNumberFormat="1" applyFont="1" applyFill="1" applyBorder="1" applyAlignment="1">
      <alignment horizontal="right" vertical="center" wrapText="1"/>
    </xf>
    <xf numFmtId="3" fontId="9" fillId="2" borderId="1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readingOrder="1"/>
    </xf>
    <xf numFmtId="164" fontId="5" fillId="0" borderId="50" xfId="0" applyNumberFormat="1" applyFont="1" applyBorder="1" applyAlignment="1">
      <alignment horizontal="right" vertical="center" wrapText="1"/>
    </xf>
    <xf numFmtId="164" fontId="5" fillId="0" borderId="16" xfId="0" applyNumberFormat="1" applyFont="1" applyBorder="1" applyAlignment="1">
      <alignment horizontal="right" vertical="center" wrapText="1"/>
    </xf>
    <xf numFmtId="164" fontId="5" fillId="0" borderId="51" xfId="0" applyNumberFormat="1" applyFont="1" applyBorder="1" applyAlignment="1">
      <alignment horizontal="right" vertical="center" wrapText="1"/>
    </xf>
    <xf numFmtId="164" fontId="5" fillId="0" borderId="28" xfId="1" applyNumberFormat="1" applyFont="1" applyBorder="1" applyAlignment="1">
      <alignment horizontal="right" vertical="center"/>
    </xf>
    <xf numFmtId="164" fontId="34" fillId="0" borderId="16" xfId="1" applyNumberFormat="1" applyFont="1" applyBorder="1" applyAlignment="1">
      <alignment horizontal="right" wrapText="1"/>
    </xf>
    <xf numFmtId="164" fontId="34" fillId="0" borderId="50" xfId="1" applyNumberFormat="1" applyFont="1" applyBorder="1" applyAlignment="1">
      <alignment horizontal="right" wrapText="1"/>
    </xf>
    <xf numFmtId="164" fontId="5" fillId="0" borderId="20" xfId="1" applyNumberFormat="1" applyFont="1" applyBorder="1" applyAlignment="1">
      <alignment horizontal="right" vertical="center"/>
    </xf>
    <xf numFmtId="164" fontId="5" fillId="0" borderId="16" xfId="1" applyNumberFormat="1" applyFont="1" applyBorder="1" applyAlignment="1">
      <alignment horizontal="right" vertical="center"/>
    </xf>
    <xf numFmtId="164" fontId="34" fillId="0" borderId="16" xfId="1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right" vertical="center" wrapText="1"/>
    </xf>
    <xf numFmtId="0" fontId="12" fillId="2" borderId="18" xfId="0" applyFont="1" applyFill="1" applyBorder="1" applyAlignment="1">
      <alignment horizontal="right" vertical="center" wrapText="1"/>
    </xf>
    <xf numFmtId="3" fontId="5" fillId="0" borderId="50" xfId="0" applyNumberFormat="1" applyFont="1" applyBorder="1" applyAlignment="1">
      <alignment horizontal="right" vertical="center"/>
    </xf>
    <xf numFmtId="0" fontId="9" fillId="0" borderId="52" xfId="0" applyFont="1" applyBorder="1" applyAlignment="1">
      <alignment horizontal="right" vertical="center" wrapText="1"/>
    </xf>
    <xf numFmtId="0" fontId="12" fillId="2" borderId="62" xfId="0" applyFont="1" applyFill="1" applyBorder="1" applyAlignment="1">
      <alignment horizontal="right" vertical="center" wrapText="1"/>
    </xf>
    <xf numFmtId="164" fontId="34" fillId="0" borderId="51" xfId="1" applyNumberFormat="1" applyFont="1" applyBorder="1" applyAlignment="1">
      <alignment horizontal="center" wrapText="1"/>
    </xf>
    <xf numFmtId="0" fontId="9" fillId="0" borderId="44" xfId="0" applyFont="1" applyBorder="1" applyAlignment="1">
      <alignment horizontal="right" vertical="center" wrapText="1"/>
    </xf>
    <xf numFmtId="0" fontId="12" fillId="2" borderId="17" xfId="0" applyFont="1" applyFill="1" applyBorder="1" applyAlignment="1">
      <alignment horizontal="right" vertical="center" wrapText="1"/>
    </xf>
    <xf numFmtId="164" fontId="5" fillId="0" borderId="44" xfId="1" applyNumberFormat="1" applyFont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 vertical="center" wrapText="1"/>
    </xf>
    <xf numFmtId="164" fontId="5" fillId="0" borderId="52" xfId="1" applyNumberFormat="1" applyFont="1" applyBorder="1" applyAlignment="1">
      <alignment horizontal="right" vertical="center" wrapText="1"/>
    </xf>
    <xf numFmtId="164" fontId="9" fillId="0" borderId="24" xfId="1" applyNumberFormat="1" applyFont="1" applyBorder="1" applyAlignment="1">
      <alignment horizontal="right" vertical="center"/>
    </xf>
    <xf numFmtId="164" fontId="5" fillId="0" borderId="29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/>
    </xf>
    <xf numFmtId="164" fontId="5" fillId="0" borderId="21" xfId="1" applyNumberFormat="1" applyFont="1" applyBorder="1" applyAlignment="1">
      <alignment horizontal="right" vertical="center"/>
    </xf>
    <xf numFmtId="164" fontId="5" fillId="0" borderId="3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164" fontId="11" fillId="0" borderId="4" xfId="1" applyNumberFormat="1" applyFont="1" applyBorder="1" applyAlignment="1">
      <alignment vertical="center"/>
    </xf>
    <xf numFmtId="164" fontId="5" fillId="0" borderId="21" xfId="1" applyNumberFormat="1" applyFont="1" applyBorder="1" applyAlignment="1">
      <alignment vertical="center"/>
    </xf>
    <xf numFmtId="164" fontId="5" fillId="0" borderId="44" xfId="1" applyNumberFormat="1" applyFont="1" applyBorder="1" applyAlignment="1">
      <alignment horizontal="right" vertical="center"/>
    </xf>
    <xf numFmtId="164" fontId="34" fillId="0" borderId="0" xfId="1" applyNumberFormat="1" applyFont="1"/>
    <xf numFmtId="0" fontId="5" fillId="0" borderId="47" xfId="0" applyFont="1" applyBorder="1" applyAlignment="1">
      <alignment vertical="center"/>
    </xf>
    <xf numFmtId="0" fontId="9" fillId="0" borderId="50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164" fontId="34" fillId="0" borderId="4" xfId="1" applyNumberFormat="1" applyFont="1" applyBorder="1"/>
    <xf numFmtId="0" fontId="9" fillId="0" borderId="20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0" fontId="12" fillId="2" borderId="22" xfId="0" applyFont="1" applyFill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right" vertical="center" wrapText="1"/>
    </xf>
    <xf numFmtId="0" fontId="12" fillId="2" borderId="26" xfId="0" applyFont="1" applyFill="1" applyBorder="1" applyAlignment="1">
      <alignment horizontal="right" vertical="center" wrapText="1"/>
    </xf>
    <xf numFmtId="164" fontId="5" fillId="0" borderId="29" xfId="1" applyNumberFormat="1" applyFont="1" applyBorder="1" applyAlignment="1">
      <alignment horizontal="right" vertical="center" wrapText="1"/>
    </xf>
    <xf numFmtId="164" fontId="35" fillId="0" borderId="29" xfId="1" applyNumberFormat="1" applyFont="1" applyBorder="1"/>
    <xf numFmtId="164" fontId="35" fillId="0" borderId="4" xfId="1" applyNumberFormat="1" applyFont="1" applyBorder="1"/>
    <xf numFmtId="164" fontId="5" fillId="0" borderId="21" xfId="1" applyNumberFormat="1" applyFont="1" applyBorder="1" applyAlignment="1">
      <alignment horizontal="right" vertical="center" wrapText="1"/>
    </xf>
    <xf numFmtId="164" fontId="35" fillId="0" borderId="21" xfId="1" applyNumberFormat="1" applyFont="1" applyBorder="1"/>
    <xf numFmtId="164" fontId="34" fillId="0" borderId="29" xfId="1" applyNumberFormat="1" applyFont="1" applyBorder="1"/>
    <xf numFmtId="164" fontId="34" fillId="0" borderId="21" xfId="1" applyNumberFormat="1" applyFont="1" applyBorder="1"/>
    <xf numFmtId="3" fontId="5" fillId="0" borderId="28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3" fontId="9" fillId="2" borderId="26" xfId="0" applyNumberFormat="1" applyFont="1" applyFill="1" applyBorder="1" applyAlignment="1">
      <alignment horizontal="right" vertical="center" wrapText="1"/>
    </xf>
    <xf numFmtId="3" fontId="9" fillId="2" borderId="22" xfId="0" applyNumberFormat="1" applyFont="1" applyFill="1" applyBorder="1" applyAlignment="1">
      <alignment horizontal="right" vertical="center" wrapText="1"/>
    </xf>
    <xf numFmtId="0" fontId="5" fillId="0" borderId="44" xfId="0" applyFont="1" applyBorder="1" applyAlignment="1">
      <alignment horizontal="left" vertical="center" wrapText="1" readingOrder="1"/>
    </xf>
    <xf numFmtId="0" fontId="5" fillId="0" borderId="21" xfId="0" applyFont="1" applyBorder="1" applyAlignment="1">
      <alignment horizontal="left" vertical="center" wrapText="1" readingOrder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 wrapText="1" readingOrder="1"/>
    </xf>
    <xf numFmtId="0" fontId="5" fillId="0" borderId="20" xfId="0" applyFont="1" applyBorder="1" applyAlignment="1">
      <alignment horizontal="left" vertical="center" wrapText="1" readingOrder="1"/>
    </xf>
    <xf numFmtId="0" fontId="12" fillId="2" borderId="45" xfId="0" applyFont="1" applyFill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 readingOrder="1"/>
    </xf>
    <xf numFmtId="164" fontId="5" fillId="0" borderId="21" xfId="0" applyNumberFormat="1" applyFont="1" applyBorder="1" applyAlignment="1">
      <alignment horizontal="right" vertical="center" wrapText="1" readingOrder="1"/>
    </xf>
    <xf numFmtId="3" fontId="12" fillId="2" borderId="23" xfId="0" applyNumberFormat="1" applyFont="1" applyFill="1" applyBorder="1" applyAlignment="1">
      <alignment horizontal="right" vertical="center" wrapText="1"/>
    </xf>
    <xf numFmtId="3" fontId="5" fillId="0" borderId="45" xfId="0" applyNumberFormat="1" applyFont="1" applyBorder="1" applyAlignment="1">
      <alignment horizontal="right" vertical="center" wrapText="1" readingOrder="1"/>
    </xf>
    <xf numFmtId="3" fontId="12" fillId="2" borderId="24" xfId="0" applyNumberFormat="1" applyFont="1" applyFill="1" applyBorder="1" applyAlignment="1">
      <alignment horizontal="right" vertical="center" wrapText="1"/>
    </xf>
    <xf numFmtId="3" fontId="12" fillId="2" borderId="62" xfId="0" applyNumberFormat="1" applyFont="1" applyFill="1" applyBorder="1" applyAlignment="1">
      <alignment horizontal="right" vertical="center" wrapText="1"/>
    </xf>
    <xf numFmtId="3" fontId="12" fillId="2" borderId="17" xfId="0" applyNumberFormat="1" applyFont="1" applyFill="1" applyBorder="1" applyAlignment="1">
      <alignment horizontal="right" vertical="center" wrapText="1"/>
    </xf>
    <xf numFmtId="3" fontId="12" fillId="2" borderId="18" xfId="0" applyNumberFormat="1" applyFont="1" applyFill="1" applyBorder="1" applyAlignment="1">
      <alignment horizontal="right" vertical="center" wrapText="1"/>
    </xf>
    <xf numFmtId="0" fontId="5" fillId="0" borderId="52" xfId="0" applyFont="1" applyBorder="1" applyAlignment="1">
      <alignment horizontal="left" vertical="center" wrapText="1" readingOrder="1"/>
    </xf>
    <xf numFmtId="166" fontId="14" fillId="2" borderId="35" xfId="2" applyNumberFormat="1" applyFont="1" applyFill="1" applyBorder="1" applyAlignment="1">
      <alignment horizontal="right" vertical="center" readingOrder="1"/>
    </xf>
    <xf numFmtId="0" fontId="9" fillId="0" borderId="23" xfId="0" applyFont="1" applyBorder="1" applyAlignment="1">
      <alignment horizontal="left" vertical="center" wrapText="1"/>
    </xf>
    <xf numFmtId="166" fontId="16" fillId="0" borderId="24" xfId="2" applyNumberFormat="1" applyFont="1" applyFill="1" applyBorder="1" applyAlignment="1">
      <alignment horizontal="right" vertical="center" readingOrder="1"/>
    </xf>
    <xf numFmtId="164" fontId="9" fillId="0" borderId="21" xfId="1" applyNumberFormat="1" applyFont="1" applyBorder="1" applyAlignment="1">
      <alignment horizontal="right" vertical="center" wrapText="1"/>
    </xf>
    <xf numFmtId="164" fontId="9" fillId="0" borderId="29" xfId="1" applyNumberFormat="1" applyFont="1" applyBorder="1" applyAlignment="1">
      <alignment horizontal="right" vertical="center" wrapText="1"/>
    </xf>
    <xf numFmtId="164" fontId="9" fillId="0" borderId="4" xfId="1" applyNumberFormat="1" applyFont="1" applyBorder="1" applyAlignment="1">
      <alignment horizontal="right" vertical="center" wrapText="1"/>
    </xf>
    <xf numFmtId="167" fontId="34" fillId="0" borderId="29" xfId="1" applyNumberFormat="1" applyFont="1" applyBorder="1"/>
    <xf numFmtId="167" fontId="34" fillId="0" borderId="4" xfId="1" applyNumberFormat="1" applyFont="1" applyBorder="1"/>
    <xf numFmtId="167" fontId="34" fillId="0" borderId="21" xfId="1" applyNumberFormat="1" applyFont="1" applyBorder="1"/>
    <xf numFmtId="2" fontId="5" fillId="0" borderId="47" xfId="0" applyNumberFormat="1" applyFont="1" applyBorder="1" applyAlignment="1">
      <alignment vertical="center"/>
    </xf>
    <xf numFmtId="3" fontId="5" fillId="0" borderId="44" xfId="0" applyNumberFormat="1" applyFont="1" applyBorder="1" applyAlignment="1">
      <alignment horizontal="right" vertical="center"/>
    </xf>
    <xf numFmtId="3" fontId="12" fillId="2" borderId="62" xfId="0" applyNumberFormat="1" applyFont="1" applyFill="1" applyBorder="1" applyAlignment="1">
      <alignment horizontal="right" vertical="center"/>
    </xf>
    <xf numFmtId="3" fontId="9" fillId="2" borderId="62" xfId="0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5" fillId="0" borderId="52" xfId="0" applyNumberFormat="1" applyFont="1" applyBorder="1" applyAlignment="1">
      <alignment horizontal="right" vertical="center"/>
    </xf>
    <xf numFmtId="164" fontId="5" fillId="0" borderId="52" xfId="1" applyNumberFormat="1" applyFont="1" applyBorder="1" applyAlignment="1">
      <alignment horizontal="right" vertical="center"/>
    </xf>
    <xf numFmtId="3" fontId="9" fillId="2" borderId="18" xfId="0" applyNumberFormat="1" applyFont="1" applyFill="1" applyBorder="1" applyAlignment="1">
      <alignment horizontal="right" vertical="center"/>
    </xf>
    <xf numFmtId="164" fontId="34" fillId="0" borderId="52" xfId="1" applyNumberFormat="1" applyFont="1" applyBorder="1"/>
    <xf numFmtId="164" fontId="15" fillId="0" borderId="4" xfId="0" applyNumberFormat="1" applyFont="1" applyBorder="1" applyAlignment="1">
      <alignment horizontal="right" vertical="center"/>
    </xf>
    <xf numFmtId="0" fontId="34" fillId="0" borderId="16" xfId="0" applyFont="1" applyBorder="1"/>
    <xf numFmtId="164" fontId="34" fillId="0" borderId="44" xfId="1" applyNumberFormat="1" applyFont="1" applyBorder="1"/>
    <xf numFmtId="2" fontId="5" fillId="0" borderId="63" xfId="0" applyNumberFormat="1" applyFont="1" applyBorder="1" applyAlignment="1">
      <alignment vertical="center"/>
    </xf>
    <xf numFmtId="3" fontId="5" fillId="0" borderId="64" xfId="0" applyNumberFormat="1" applyFont="1" applyBorder="1" applyAlignment="1">
      <alignment horizontal="right" vertical="center"/>
    </xf>
    <xf numFmtId="3" fontId="12" fillId="2" borderId="64" xfId="0" applyNumberFormat="1" applyFont="1" applyFill="1" applyBorder="1" applyAlignment="1">
      <alignment horizontal="right" vertical="center"/>
    </xf>
    <xf numFmtId="164" fontId="5" fillId="0" borderId="64" xfId="1" applyNumberFormat="1" applyFont="1" applyBorder="1" applyAlignment="1">
      <alignment horizontal="right" vertical="center"/>
    </xf>
    <xf numFmtId="3" fontId="9" fillId="2" borderId="64" xfId="0" applyNumberFormat="1" applyFont="1" applyFill="1" applyBorder="1" applyAlignment="1">
      <alignment horizontal="right" vertical="center"/>
    </xf>
    <xf numFmtId="164" fontId="34" fillId="0" borderId="64" xfId="1" applyNumberFormat="1" applyFont="1" applyBorder="1"/>
    <xf numFmtId="3" fontId="12" fillId="2" borderId="65" xfId="0" applyNumberFormat="1" applyFont="1" applyFill="1" applyBorder="1" applyAlignment="1">
      <alignment horizontal="right" vertical="center"/>
    </xf>
    <xf numFmtId="2" fontId="5" fillId="0" borderId="66" xfId="0" applyNumberFormat="1" applyFont="1" applyBorder="1" applyAlignment="1">
      <alignment vertical="center"/>
    </xf>
    <xf numFmtId="3" fontId="5" fillId="0" borderId="67" xfId="0" applyNumberFormat="1" applyFont="1" applyBorder="1" applyAlignment="1">
      <alignment horizontal="right" vertical="center"/>
    </xf>
    <xf numFmtId="3" fontId="12" fillId="2" borderId="67" xfId="0" applyNumberFormat="1" applyFont="1" applyFill="1" applyBorder="1" applyAlignment="1">
      <alignment horizontal="right" vertical="center"/>
    </xf>
    <xf numFmtId="164" fontId="5" fillId="0" borderId="67" xfId="1" applyNumberFormat="1" applyFont="1" applyFill="1" applyBorder="1" applyAlignment="1">
      <alignment horizontal="right" vertical="center"/>
    </xf>
    <xf numFmtId="3" fontId="9" fillId="2" borderId="67" xfId="0" applyNumberFormat="1" applyFont="1" applyFill="1" applyBorder="1" applyAlignment="1">
      <alignment horizontal="right" vertical="center"/>
    </xf>
    <xf numFmtId="164" fontId="34" fillId="0" borderId="67" xfId="1" applyNumberFormat="1" applyFont="1" applyBorder="1"/>
    <xf numFmtId="3" fontId="12" fillId="2" borderId="68" xfId="0" applyNumberFormat="1" applyFont="1" applyFill="1" applyBorder="1" applyAlignment="1">
      <alignment horizontal="right" vertical="center"/>
    </xf>
    <xf numFmtId="165" fontId="5" fillId="0" borderId="67" xfId="0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4" fontId="34" fillId="0" borderId="67" xfId="1" applyNumberFormat="1" applyFont="1" applyBorder="1" applyAlignment="1">
      <alignment horizontal="center" wrapText="1"/>
    </xf>
    <xf numFmtId="2" fontId="5" fillId="0" borderId="69" xfId="0" applyNumberFormat="1" applyFont="1" applyBorder="1" applyAlignment="1">
      <alignment vertical="center"/>
    </xf>
    <xf numFmtId="3" fontId="5" fillId="0" borderId="70" xfId="0" applyNumberFormat="1" applyFont="1" applyBorder="1" applyAlignment="1">
      <alignment horizontal="right" vertical="center"/>
    </xf>
    <xf numFmtId="3" fontId="12" fillId="2" borderId="70" xfId="0" applyNumberFormat="1" applyFont="1" applyFill="1" applyBorder="1" applyAlignment="1">
      <alignment horizontal="right" vertical="center"/>
    </xf>
    <xf numFmtId="164" fontId="34" fillId="0" borderId="70" xfId="1" applyNumberFormat="1" applyFont="1" applyBorder="1" applyAlignment="1">
      <alignment horizontal="center" wrapText="1"/>
    </xf>
    <xf numFmtId="164" fontId="5" fillId="0" borderId="70" xfId="1" applyNumberFormat="1" applyFont="1" applyBorder="1" applyAlignment="1">
      <alignment horizontal="right" vertical="center"/>
    </xf>
    <xf numFmtId="3" fontId="9" fillId="2" borderId="70" xfId="0" applyNumberFormat="1" applyFont="1" applyFill="1" applyBorder="1" applyAlignment="1">
      <alignment horizontal="right" vertical="center"/>
    </xf>
    <xf numFmtId="164" fontId="34" fillId="0" borderId="70" xfId="1" applyNumberFormat="1" applyFont="1" applyBorder="1"/>
    <xf numFmtId="3" fontId="12" fillId="2" borderId="71" xfId="0" applyNumberFormat="1" applyFont="1" applyFill="1" applyBorder="1" applyAlignment="1">
      <alignment horizontal="right" vertical="center"/>
    </xf>
    <xf numFmtId="164" fontId="34" fillId="0" borderId="50" xfId="1" applyNumberFormat="1" applyFont="1" applyBorder="1" applyAlignment="1">
      <alignment horizontal="center" wrapText="1"/>
    </xf>
    <xf numFmtId="3" fontId="9" fillId="0" borderId="40" xfId="0" applyNumberFormat="1" applyFont="1" applyBorder="1" applyAlignment="1">
      <alignment horizontal="right" vertical="center"/>
    </xf>
    <xf numFmtId="164" fontId="5" fillId="0" borderId="20" xfId="0" applyNumberFormat="1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12" fillId="2" borderId="25" xfId="0" applyFont="1" applyFill="1" applyBorder="1" applyAlignment="1">
      <alignment horizontal="right" vertical="center" wrapText="1"/>
    </xf>
    <xf numFmtId="2" fontId="9" fillId="0" borderId="38" xfId="0" applyNumberFormat="1" applyFont="1" applyBorder="1" applyAlignment="1">
      <alignment vertical="center"/>
    </xf>
    <xf numFmtId="164" fontId="9" fillId="0" borderId="35" xfId="1" applyNumberFormat="1" applyFont="1" applyBorder="1" applyAlignment="1">
      <alignment horizontal="right" vertical="center"/>
    </xf>
    <xf numFmtId="3" fontId="9" fillId="2" borderId="42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9" fillId="0" borderId="5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12" fillId="2" borderId="43" xfId="0" applyFont="1" applyFill="1" applyBorder="1" applyAlignment="1">
      <alignment horizontal="right" vertical="center" wrapText="1"/>
    </xf>
    <xf numFmtId="0" fontId="12" fillId="2" borderId="42" xfId="0" applyFont="1" applyFill="1" applyBorder="1" applyAlignment="1">
      <alignment horizontal="righ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right" vertical="center" wrapText="1"/>
    </xf>
    <xf numFmtId="0" fontId="9" fillId="0" borderId="40" xfId="0" applyFont="1" applyBorder="1" applyAlignment="1">
      <alignment horizontal="right" vertical="center" wrapText="1"/>
    </xf>
    <xf numFmtId="0" fontId="9" fillId="0" borderId="34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0" fontId="12" fillId="2" borderId="33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9" fillId="2" borderId="33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2" xfId="0" applyFont="1" applyBorder="1" applyAlignment="1">
      <alignment horizontal="right" vertical="center" wrapText="1"/>
    </xf>
    <xf numFmtId="0" fontId="12" fillId="2" borderId="41" xfId="0" applyFont="1" applyFill="1" applyBorder="1" applyAlignment="1">
      <alignment horizontal="right" vertical="center" wrapText="1"/>
    </xf>
    <xf numFmtId="0" fontId="9" fillId="0" borderId="27" xfId="0" applyFont="1" applyBorder="1" applyAlignment="1">
      <alignment horizontal="center" vertical="center" textRotation="90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 readingOrder="1"/>
    </xf>
    <xf numFmtId="0" fontId="9" fillId="0" borderId="37" xfId="0" applyFont="1" applyBorder="1" applyAlignment="1">
      <alignment horizontal="center" vertical="center" wrapText="1" readingOrder="1"/>
    </xf>
    <xf numFmtId="0" fontId="9" fillId="0" borderId="38" xfId="0" applyFont="1" applyBorder="1" applyAlignment="1">
      <alignment horizontal="center" vertical="center" wrapText="1" readingOrder="1"/>
    </xf>
    <xf numFmtId="0" fontId="9" fillId="0" borderId="23" xfId="0" applyFont="1" applyBorder="1" applyAlignment="1">
      <alignment horizontal="center" vertical="center" wrapText="1" readingOrder="1"/>
    </xf>
    <xf numFmtId="0" fontId="9" fillId="0" borderId="24" xfId="0" applyFont="1" applyBorder="1" applyAlignment="1">
      <alignment horizontal="center" vertical="center" wrapText="1" readingOrder="1"/>
    </xf>
    <xf numFmtId="0" fontId="9" fillId="0" borderId="25" xfId="0" applyFont="1" applyBorder="1" applyAlignment="1">
      <alignment horizontal="center" vertical="center" wrapText="1" readingOrder="1"/>
    </xf>
    <xf numFmtId="0" fontId="9" fillId="0" borderId="49" xfId="0" applyFont="1" applyBorder="1" applyAlignment="1">
      <alignment horizontal="center" vertical="center" wrapText="1" readingOrder="1"/>
    </xf>
    <xf numFmtId="0" fontId="9" fillId="0" borderId="43" xfId="0" applyFont="1" applyBorder="1" applyAlignment="1">
      <alignment horizontal="center" vertical="center" wrapText="1" readingOrder="1"/>
    </xf>
    <xf numFmtId="0" fontId="9" fillId="0" borderId="46" xfId="0" applyFont="1" applyBorder="1" applyAlignment="1">
      <alignment horizontal="center" vertical="center" wrapText="1" readingOrder="1"/>
    </xf>
    <xf numFmtId="0" fontId="9" fillId="0" borderId="48" xfId="0" applyFont="1" applyBorder="1" applyAlignment="1">
      <alignment horizontal="center" vertical="center" wrapText="1" readingOrder="1"/>
    </xf>
    <xf numFmtId="0" fontId="9" fillId="0" borderId="40" xfId="0" applyFont="1" applyBorder="1" applyAlignment="1">
      <alignment horizontal="center" vertical="center" wrapText="1" readingOrder="1"/>
    </xf>
    <xf numFmtId="0" fontId="9" fillId="0" borderId="42" xfId="0" applyFont="1" applyBorder="1" applyAlignment="1">
      <alignment horizontal="center" vertical="center" wrapText="1" readingOrder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>
      <selection sqref="A1:K1"/>
    </sheetView>
  </sheetViews>
  <sheetFormatPr defaultRowHeight="15" x14ac:dyDescent="0.25"/>
  <cols>
    <col min="1" max="10" width="9.140625" style="1" customWidth="1"/>
    <col min="11" max="11" width="49" style="1" customWidth="1"/>
  </cols>
  <sheetData>
    <row r="1" spans="1:11" ht="25.5" x14ac:dyDescent="0.25">
      <c r="A1" s="317" t="s">
        <v>83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25.5" x14ac:dyDescent="0.25">
      <c r="A2" s="317" t="s">
        <v>84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11" ht="25.5" x14ac:dyDescent="0.25">
      <c r="A3" s="317" t="s">
        <v>85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</row>
    <row r="6" spans="1:11" ht="15.75" x14ac:dyDescent="0.25">
      <c r="A6" s="316" t="s">
        <v>0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</row>
    <row r="7" spans="1:11" ht="15.75" x14ac:dyDescent="0.25">
      <c r="A7" s="316" t="s">
        <v>1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</row>
    <row r="8" spans="1:11" ht="15.75" x14ac:dyDescent="0.25">
      <c r="A8" s="316" t="s">
        <v>2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</row>
  </sheetData>
  <mergeCells count="6">
    <mergeCell ref="A8:K8"/>
    <mergeCell ref="A1:K1"/>
    <mergeCell ref="A2:K2"/>
    <mergeCell ref="A3:K3"/>
    <mergeCell ref="A6:K6"/>
    <mergeCell ref="A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R423"/>
  <sheetViews>
    <sheetView zoomScale="150" zoomScaleNormal="15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6.28515625" style="9" customWidth="1"/>
    <col min="2" max="2" width="25" style="8" customWidth="1"/>
    <col min="3" max="4" width="13.42578125" style="8" customWidth="1"/>
    <col min="5" max="5" width="13.42578125" style="125" customWidth="1"/>
    <col min="6" max="7" width="13.42578125" style="8" customWidth="1"/>
    <col min="8" max="8" width="13.42578125" style="125" customWidth="1"/>
    <col min="9" max="10" width="13.42578125" style="8" customWidth="1"/>
    <col min="11" max="11" width="13.42578125" style="118" customWidth="1"/>
    <col min="12" max="12" width="13.42578125" style="8" customWidth="1"/>
    <col min="13" max="13" width="13.42578125" style="125" customWidth="1"/>
    <col min="14" max="15" width="13.42578125" style="8" hidden="1" customWidth="1"/>
    <col min="16" max="16" width="13.42578125" style="118" hidden="1" customWidth="1"/>
    <col min="17" max="18" width="13.42578125" style="8" hidden="1" customWidth="1"/>
    <col min="19" max="19" width="13.42578125" style="118" hidden="1" customWidth="1"/>
    <col min="20" max="20" width="13.42578125" style="125" hidden="1" customWidth="1"/>
    <col min="21" max="16384" width="9.140625" style="8"/>
  </cols>
  <sheetData>
    <row r="1" spans="1:278" ht="18.75" x14ac:dyDescent="0.25">
      <c r="A1" s="2" t="s">
        <v>48</v>
      </c>
      <c r="B1" s="2"/>
      <c r="C1" s="3"/>
      <c r="D1" s="4"/>
      <c r="E1" s="124"/>
      <c r="F1" s="3"/>
      <c r="G1" s="4"/>
      <c r="H1" s="124"/>
      <c r="I1" s="4"/>
      <c r="J1" s="4"/>
      <c r="K1" s="117"/>
      <c r="L1" s="4"/>
      <c r="M1" s="124"/>
      <c r="N1" s="4"/>
      <c r="O1" s="4"/>
      <c r="P1" s="117"/>
      <c r="Q1" s="4"/>
      <c r="R1" s="5"/>
      <c r="S1" s="117"/>
      <c r="T1" s="124"/>
      <c r="U1" s="4"/>
      <c r="V1" s="4"/>
      <c r="W1" s="4"/>
      <c r="X1" s="4"/>
      <c r="Y1" s="4"/>
      <c r="Z1" s="4"/>
      <c r="AA1" s="4"/>
      <c r="AB1" s="4"/>
      <c r="AC1" s="4"/>
      <c r="AD1" s="5"/>
      <c r="AE1" s="6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/>
      <c r="AR1" s="6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5"/>
      <c r="BE1" s="6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"/>
      <c r="BR1" s="7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5"/>
      <c r="CE1" s="6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5"/>
      <c r="CR1" s="7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5"/>
      <c r="DE1" s="6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5"/>
      <c r="DR1" s="7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5"/>
      <c r="EE1" s="6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5"/>
      <c r="ER1" s="7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5"/>
      <c r="FE1" s="6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5"/>
      <c r="FR1" s="6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5"/>
      <c r="GE1" s="6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5"/>
      <c r="GR1" s="6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5"/>
      <c r="HE1" s="6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5"/>
      <c r="HR1" s="7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5"/>
      <c r="IE1" s="7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5"/>
      <c r="IR1" s="7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5"/>
      <c r="JE1" s="7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5"/>
      <c r="JR1" s="7"/>
    </row>
    <row r="2" spans="1:278" ht="15.75" thickBot="1" x14ac:dyDescent="0.3"/>
    <row r="3" spans="1:278" s="10" customFormat="1" ht="11.25" thickBot="1" x14ac:dyDescent="0.3">
      <c r="A3" s="323" t="s">
        <v>29</v>
      </c>
      <c r="B3" s="326" t="s">
        <v>30</v>
      </c>
      <c r="C3" s="329" t="s">
        <v>31</v>
      </c>
      <c r="D3" s="330"/>
      <c r="E3" s="331"/>
      <c r="F3" s="329" t="s">
        <v>32</v>
      </c>
      <c r="G3" s="330"/>
      <c r="H3" s="331"/>
      <c r="I3" s="329" t="s">
        <v>37</v>
      </c>
      <c r="J3" s="330"/>
      <c r="K3" s="330"/>
      <c r="L3" s="330"/>
      <c r="M3" s="331"/>
      <c r="N3" s="332" t="s">
        <v>40</v>
      </c>
      <c r="O3" s="333"/>
      <c r="P3" s="333"/>
      <c r="Q3" s="333"/>
      <c r="R3" s="333"/>
      <c r="S3" s="333"/>
      <c r="T3" s="334"/>
    </row>
    <row r="4" spans="1:278" s="10" customFormat="1" ht="11.25" customHeight="1" x14ac:dyDescent="0.25">
      <c r="A4" s="324"/>
      <c r="B4" s="327"/>
      <c r="C4" s="335" t="s">
        <v>33</v>
      </c>
      <c r="D4" s="337" t="s">
        <v>34</v>
      </c>
      <c r="E4" s="339" t="s">
        <v>28</v>
      </c>
      <c r="F4" s="335" t="s">
        <v>35</v>
      </c>
      <c r="G4" s="337" t="s">
        <v>36</v>
      </c>
      <c r="H4" s="339" t="s">
        <v>28</v>
      </c>
      <c r="I4" s="335" t="s">
        <v>35</v>
      </c>
      <c r="J4" s="337" t="s">
        <v>36</v>
      </c>
      <c r="K4" s="341" t="s">
        <v>28</v>
      </c>
      <c r="L4" s="343" t="s">
        <v>38</v>
      </c>
      <c r="M4" s="345" t="s">
        <v>39</v>
      </c>
      <c r="N4" s="329" t="s">
        <v>41</v>
      </c>
      <c r="O4" s="330"/>
      <c r="P4" s="331"/>
      <c r="Q4" s="329" t="s">
        <v>42</v>
      </c>
      <c r="R4" s="330"/>
      <c r="S4" s="330"/>
      <c r="T4" s="321" t="s">
        <v>39</v>
      </c>
    </row>
    <row r="5" spans="1:278" s="10" customFormat="1" ht="21.75" thickBot="1" x14ac:dyDescent="0.3">
      <c r="A5" s="325"/>
      <c r="B5" s="328"/>
      <c r="C5" s="336"/>
      <c r="D5" s="338"/>
      <c r="E5" s="340"/>
      <c r="F5" s="336"/>
      <c r="G5" s="338"/>
      <c r="H5" s="340"/>
      <c r="I5" s="336"/>
      <c r="J5" s="338"/>
      <c r="K5" s="342"/>
      <c r="L5" s="344"/>
      <c r="M5" s="322"/>
      <c r="N5" s="11" t="s">
        <v>45</v>
      </c>
      <c r="O5" s="54" t="s">
        <v>46</v>
      </c>
      <c r="P5" s="139" t="s">
        <v>28</v>
      </c>
      <c r="Q5" s="11" t="s">
        <v>47</v>
      </c>
      <c r="R5" s="54" t="s">
        <v>43</v>
      </c>
      <c r="S5" s="144" t="s">
        <v>28</v>
      </c>
      <c r="T5" s="322"/>
    </row>
    <row r="6" spans="1:278" s="10" customFormat="1" ht="11.25" x14ac:dyDescent="0.25">
      <c r="A6" s="346">
        <v>1993</v>
      </c>
      <c r="B6" s="218" t="s">
        <v>16</v>
      </c>
      <c r="C6" s="219"/>
      <c r="D6" s="203"/>
      <c r="E6" s="201"/>
      <c r="F6" s="219"/>
      <c r="G6" s="203"/>
      <c r="H6" s="201"/>
      <c r="I6" s="188">
        <v>34325</v>
      </c>
      <c r="J6" s="205">
        <v>45530</v>
      </c>
      <c r="K6" s="184">
        <f>SUM(I6:J6)</f>
        <v>79855</v>
      </c>
      <c r="L6" s="205">
        <v>4121</v>
      </c>
      <c r="M6" s="254">
        <f>K6+L6</f>
        <v>83976</v>
      </c>
      <c r="N6" s="165"/>
      <c r="O6" s="166"/>
      <c r="P6" s="168"/>
      <c r="Q6" s="165"/>
      <c r="R6" s="166"/>
      <c r="S6" s="169"/>
      <c r="T6" s="167"/>
    </row>
    <row r="7" spans="1:278" s="10" customFormat="1" ht="11.25" x14ac:dyDescent="0.2">
      <c r="A7" s="319"/>
      <c r="B7" s="18" t="s">
        <v>17</v>
      </c>
      <c r="C7" s="220"/>
      <c r="D7" s="197"/>
      <c r="E7" s="204"/>
      <c r="F7" s="220"/>
      <c r="G7" s="197"/>
      <c r="H7" s="204"/>
      <c r="I7" s="189">
        <v>29505</v>
      </c>
      <c r="J7" s="206">
        <v>31945</v>
      </c>
      <c r="K7" s="185">
        <f t="shared" ref="K7:K17" si="0">SUM(I7:J7)</f>
        <v>61450</v>
      </c>
      <c r="L7" s="221">
        <v>2857</v>
      </c>
      <c r="M7" s="255">
        <f t="shared" ref="M7:M17" si="1">K7+L7</f>
        <v>64307</v>
      </c>
      <c r="N7" s="165"/>
      <c r="O7" s="166"/>
      <c r="P7" s="168"/>
      <c r="Q7" s="165"/>
      <c r="R7" s="166"/>
      <c r="S7" s="169"/>
      <c r="T7" s="167"/>
    </row>
    <row r="8" spans="1:278" s="10" customFormat="1" ht="11.25" x14ac:dyDescent="0.2">
      <c r="A8" s="319"/>
      <c r="B8" s="18" t="s">
        <v>18</v>
      </c>
      <c r="C8" s="220"/>
      <c r="D8" s="197"/>
      <c r="E8" s="204"/>
      <c r="F8" s="220"/>
      <c r="G8" s="197"/>
      <c r="H8" s="204"/>
      <c r="I8" s="189">
        <v>38751</v>
      </c>
      <c r="J8" s="206">
        <v>31015</v>
      </c>
      <c r="K8" s="185">
        <f t="shared" si="0"/>
        <v>69766</v>
      </c>
      <c r="L8" s="221">
        <v>3713</v>
      </c>
      <c r="M8" s="255">
        <f t="shared" si="1"/>
        <v>73479</v>
      </c>
      <c r="N8" s="165"/>
      <c r="O8" s="166"/>
      <c r="P8" s="168"/>
      <c r="Q8" s="165"/>
      <c r="R8" s="166"/>
      <c r="S8" s="169"/>
      <c r="T8" s="167"/>
    </row>
    <row r="9" spans="1:278" s="10" customFormat="1" ht="11.25" x14ac:dyDescent="0.2">
      <c r="A9" s="319"/>
      <c r="B9" s="18" t="s">
        <v>19</v>
      </c>
      <c r="C9" s="220"/>
      <c r="D9" s="197"/>
      <c r="E9" s="204"/>
      <c r="F9" s="220"/>
      <c r="G9" s="197"/>
      <c r="H9" s="204"/>
      <c r="I9" s="189">
        <v>43944</v>
      </c>
      <c r="J9" s="206">
        <v>44140</v>
      </c>
      <c r="K9" s="185">
        <f t="shared" si="0"/>
        <v>88084</v>
      </c>
      <c r="L9" s="221">
        <v>4747</v>
      </c>
      <c r="M9" s="255">
        <f t="shared" si="1"/>
        <v>92831</v>
      </c>
      <c r="N9" s="165"/>
      <c r="O9" s="166"/>
      <c r="P9" s="168"/>
      <c r="Q9" s="165"/>
      <c r="R9" s="166"/>
      <c r="S9" s="169"/>
      <c r="T9" s="167"/>
    </row>
    <row r="10" spans="1:278" s="10" customFormat="1" ht="11.25" x14ac:dyDescent="0.2">
      <c r="A10" s="319"/>
      <c r="B10" s="18" t="s">
        <v>20</v>
      </c>
      <c r="C10" s="220"/>
      <c r="D10" s="197"/>
      <c r="E10" s="204"/>
      <c r="F10" s="220"/>
      <c r="G10" s="197"/>
      <c r="H10" s="204"/>
      <c r="I10" s="189">
        <v>51345</v>
      </c>
      <c r="J10" s="206">
        <v>41674</v>
      </c>
      <c r="K10" s="185">
        <f t="shared" si="0"/>
        <v>93019</v>
      </c>
      <c r="L10" s="221">
        <v>4346</v>
      </c>
      <c r="M10" s="255">
        <f t="shared" si="1"/>
        <v>97365</v>
      </c>
      <c r="N10" s="165"/>
      <c r="O10" s="166"/>
      <c r="P10" s="168"/>
      <c r="Q10" s="165"/>
      <c r="R10" s="166"/>
      <c r="S10" s="169"/>
      <c r="T10" s="167"/>
    </row>
    <row r="11" spans="1:278" s="10" customFormat="1" ht="11.25" x14ac:dyDescent="0.2">
      <c r="A11" s="319"/>
      <c r="B11" s="18" t="s">
        <v>21</v>
      </c>
      <c r="C11" s="220"/>
      <c r="D11" s="197"/>
      <c r="E11" s="204"/>
      <c r="F11" s="220"/>
      <c r="G11" s="197"/>
      <c r="H11" s="204"/>
      <c r="I11" s="189">
        <v>71907</v>
      </c>
      <c r="J11" s="206">
        <v>47505</v>
      </c>
      <c r="K11" s="185">
        <f t="shared" si="0"/>
        <v>119412</v>
      </c>
      <c r="L11" s="221">
        <v>4128</v>
      </c>
      <c r="M11" s="255">
        <f t="shared" si="1"/>
        <v>123540</v>
      </c>
      <c r="N11" s="165"/>
      <c r="O11" s="166"/>
      <c r="P11" s="168"/>
      <c r="Q11" s="165"/>
      <c r="R11" s="166"/>
      <c r="S11" s="169"/>
      <c r="T11" s="167"/>
    </row>
    <row r="12" spans="1:278" s="10" customFormat="1" ht="11.25" x14ac:dyDescent="0.2">
      <c r="A12" s="319"/>
      <c r="B12" s="18" t="s">
        <v>22</v>
      </c>
      <c r="C12" s="220"/>
      <c r="D12" s="197"/>
      <c r="E12" s="204"/>
      <c r="F12" s="220"/>
      <c r="G12" s="197"/>
      <c r="H12" s="204"/>
      <c r="I12" s="189">
        <v>104689</v>
      </c>
      <c r="J12" s="206">
        <v>69184</v>
      </c>
      <c r="K12" s="185">
        <f t="shared" si="0"/>
        <v>173873</v>
      </c>
      <c r="L12" s="221">
        <v>4123</v>
      </c>
      <c r="M12" s="255">
        <f t="shared" si="1"/>
        <v>177996</v>
      </c>
      <c r="N12" s="165"/>
      <c r="O12" s="166"/>
      <c r="P12" s="168"/>
      <c r="Q12" s="165"/>
      <c r="R12" s="166"/>
      <c r="S12" s="169"/>
      <c r="T12" s="167"/>
    </row>
    <row r="13" spans="1:278" s="10" customFormat="1" ht="11.25" x14ac:dyDescent="0.2">
      <c r="A13" s="319"/>
      <c r="B13" s="18" t="s">
        <v>23</v>
      </c>
      <c r="C13" s="220"/>
      <c r="D13" s="197"/>
      <c r="E13" s="204"/>
      <c r="F13" s="220"/>
      <c r="G13" s="197"/>
      <c r="H13" s="204"/>
      <c r="I13" s="189">
        <v>74370</v>
      </c>
      <c r="J13" s="206">
        <v>104924</v>
      </c>
      <c r="K13" s="185">
        <f t="shared" si="0"/>
        <v>179294</v>
      </c>
      <c r="L13" s="221">
        <v>5091</v>
      </c>
      <c r="M13" s="255">
        <f t="shared" si="1"/>
        <v>184385</v>
      </c>
      <c r="N13" s="165"/>
      <c r="O13" s="166"/>
      <c r="P13" s="168"/>
      <c r="Q13" s="165"/>
      <c r="R13" s="166"/>
      <c r="S13" s="169"/>
      <c r="T13" s="167"/>
    </row>
    <row r="14" spans="1:278" s="10" customFormat="1" ht="11.25" x14ac:dyDescent="0.2">
      <c r="A14" s="319"/>
      <c r="B14" s="18" t="s">
        <v>24</v>
      </c>
      <c r="C14" s="220"/>
      <c r="D14" s="197"/>
      <c r="E14" s="204"/>
      <c r="F14" s="220"/>
      <c r="G14" s="197"/>
      <c r="H14" s="204"/>
      <c r="I14" s="189">
        <v>59705</v>
      </c>
      <c r="J14" s="206">
        <v>96760</v>
      </c>
      <c r="K14" s="185">
        <f t="shared" si="0"/>
        <v>156465</v>
      </c>
      <c r="L14" s="221">
        <v>4360</v>
      </c>
      <c r="M14" s="255">
        <f t="shared" si="1"/>
        <v>160825</v>
      </c>
      <c r="N14" s="165"/>
      <c r="O14" s="166"/>
      <c r="P14" s="168"/>
      <c r="Q14" s="165"/>
      <c r="R14" s="166"/>
      <c r="S14" s="169"/>
      <c r="T14" s="167"/>
    </row>
    <row r="15" spans="1:278" s="10" customFormat="1" ht="11.25" x14ac:dyDescent="0.2">
      <c r="A15" s="319"/>
      <c r="B15" s="18" t="s">
        <v>25</v>
      </c>
      <c r="C15" s="220"/>
      <c r="D15" s="197"/>
      <c r="E15" s="204"/>
      <c r="F15" s="220"/>
      <c r="G15" s="197"/>
      <c r="H15" s="204"/>
      <c r="I15" s="189">
        <v>45411</v>
      </c>
      <c r="J15" s="206">
        <v>51802</v>
      </c>
      <c r="K15" s="185">
        <f t="shared" si="0"/>
        <v>97213</v>
      </c>
      <c r="L15" s="221">
        <v>3903</v>
      </c>
      <c r="M15" s="255">
        <f t="shared" si="1"/>
        <v>101116</v>
      </c>
      <c r="N15" s="165"/>
      <c r="O15" s="166"/>
      <c r="P15" s="168"/>
      <c r="Q15" s="165"/>
      <c r="R15" s="166"/>
      <c r="S15" s="169"/>
      <c r="T15" s="167"/>
    </row>
    <row r="16" spans="1:278" s="10" customFormat="1" ht="11.25" x14ac:dyDescent="0.2">
      <c r="A16" s="319"/>
      <c r="B16" s="18" t="s">
        <v>26</v>
      </c>
      <c r="C16" s="220"/>
      <c r="D16" s="197"/>
      <c r="E16" s="204"/>
      <c r="F16" s="220"/>
      <c r="G16" s="197"/>
      <c r="H16" s="204"/>
      <c r="I16" s="189">
        <v>36941</v>
      </c>
      <c r="J16" s="206">
        <v>41829</v>
      </c>
      <c r="K16" s="185">
        <f t="shared" si="0"/>
        <v>78770</v>
      </c>
      <c r="L16" s="221">
        <v>4096</v>
      </c>
      <c r="M16" s="255">
        <f t="shared" si="1"/>
        <v>82866</v>
      </c>
      <c r="N16" s="165"/>
      <c r="O16" s="166"/>
      <c r="P16" s="168"/>
      <c r="Q16" s="165"/>
      <c r="R16" s="166"/>
      <c r="S16" s="169"/>
      <c r="T16" s="167"/>
    </row>
    <row r="17" spans="1:20" s="10" customFormat="1" ht="12" thickBot="1" x14ac:dyDescent="0.3">
      <c r="A17" s="319"/>
      <c r="B17" s="23" t="s">
        <v>27</v>
      </c>
      <c r="C17" s="222"/>
      <c r="D17" s="223"/>
      <c r="E17" s="224"/>
      <c r="F17" s="222"/>
      <c r="G17" s="223"/>
      <c r="H17" s="224"/>
      <c r="I17" s="307">
        <v>52841</v>
      </c>
      <c r="J17" s="207">
        <v>44197</v>
      </c>
      <c r="K17" s="186">
        <f t="shared" si="0"/>
        <v>97038</v>
      </c>
      <c r="L17" s="207">
        <v>3565</v>
      </c>
      <c r="M17" s="256">
        <f t="shared" si="1"/>
        <v>100603</v>
      </c>
      <c r="N17" s="165"/>
      <c r="O17" s="166"/>
      <c r="P17" s="168"/>
      <c r="Q17" s="165"/>
      <c r="R17" s="166"/>
      <c r="S17" s="169"/>
      <c r="T17" s="167"/>
    </row>
    <row r="18" spans="1:20" s="10" customFormat="1" ht="11.25" thickBot="1" x14ac:dyDescent="0.3">
      <c r="A18" s="320"/>
      <c r="B18" s="26" t="s">
        <v>28</v>
      </c>
      <c r="C18" s="308"/>
      <c r="D18" s="309"/>
      <c r="E18" s="310"/>
      <c r="F18" s="308"/>
      <c r="G18" s="309"/>
      <c r="H18" s="310"/>
      <c r="I18" s="27">
        <f t="shared" ref="I18:M18" si="2">SUM(I6:I17)</f>
        <v>643734</v>
      </c>
      <c r="J18" s="208">
        <f t="shared" si="2"/>
        <v>650505</v>
      </c>
      <c r="K18" s="121">
        <f t="shared" si="2"/>
        <v>1294239</v>
      </c>
      <c r="L18" s="28">
        <f t="shared" si="2"/>
        <v>49050</v>
      </c>
      <c r="M18" s="129">
        <f t="shared" si="2"/>
        <v>1343289</v>
      </c>
      <c r="N18" s="165"/>
      <c r="O18" s="166"/>
      <c r="P18" s="168"/>
      <c r="Q18" s="165"/>
      <c r="R18" s="166"/>
      <c r="S18" s="169"/>
      <c r="T18" s="167"/>
    </row>
    <row r="19" spans="1:20" s="10" customFormat="1" ht="11.25" x14ac:dyDescent="0.15">
      <c r="A19" s="346">
        <v>1994</v>
      </c>
      <c r="B19" s="218" t="s">
        <v>16</v>
      </c>
      <c r="C19" s="219"/>
      <c r="D19" s="203"/>
      <c r="E19" s="201"/>
      <c r="F19" s="219"/>
      <c r="G19" s="203"/>
      <c r="H19" s="201"/>
      <c r="I19" s="188">
        <v>43615</v>
      </c>
      <c r="J19" s="205">
        <v>53132</v>
      </c>
      <c r="K19" s="184">
        <f>SUM(I19:J19)</f>
        <v>96747</v>
      </c>
      <c r="L19" s="229">
        <v>4123</v>
      </c>
      <c r="M19" s="254">
        <f>K19+L19</f>
        <v>100870</v>
      </c>
      <c r="N19" s="165"/>
      <c r="O19" s="166"/>
      <c r="P19" s="168"/>
      <c r="Q19" s="165"/>
      <c r="R19" s="166"/>
      <c r="S19" s="169"/>
      <c r="T19" s="167"/>
    </row>
    <row r="20" spans="1:20" s="10" customFormat="1" ht="11.25" x14ac:dyDescent="0.15">
      <c r="A20" s="319"/>
      <c r="B20" s="18" t="s">
        <v>17</v>
      </c>
      <c r="C20" s="220"/>
      <c r="D20" s="197"/>
      <c r="E20" s="204"/>
      <c r="F20" s="220"/>
      <c r="G20" s="197"/>
      <c r="H20" s="204"/>
      <c r="I20" s="189">
        <v>34154</v>
      </c>
      <c r="J20" s="206">
        <v>36485</v>
      </c>
      <c r="K20" s="185">
        <f t="shared" ref="K20:K30" si="3">SUM(I20:J20)</f>
        <v>70639</v>
      </c>
      <c r="L20" s="230">
        <v>3525</v>
      </c>
      <c r="M20" s="255">
        <f t="shared" ref="M20:M30" si="4">K20+L20</f>
        <v>74164</v>
      </c>
      <c r="N20" s="165"/>
      <c r="O20" s="166"/>
      <c r="P20" s="168"/>
      <c r="Q20" s="165"/>
      <c r="R20" s="166"/>
      <c r="S20" s="169"/>
      <c r="T20" s="167"/>
    </row>
    <row r="21" spans="1:20" s="10" customFormat="1" ht="11.25" x14ac:dyDescent="0.15">
      <c r="A21" s="319"/>
      <c r="B21" s="18" t="s">
        <v>18</v>
      </c>
      <c r="C21" s="220"/>
      <c r="D21" s="197"/>
      <c r="E21" s="204"/>
      <c r="F21" s="220"/>
      <c r="G21" s="197"/>
      <c r="H21" s="204"/>
      <c r="I21" s="189">
        <v>48125</v>
      </c>
      <c r="J21" s="206">
        <v>44080</v>
      </c>
      <c r="K21" s="185">
        <f t="shared" si="3"/>
        <v>92205</v>
      </c>
      <c r="L21" s="230">
        <v>3925</v>
      </c>
      <c r="M21" s="255">
        <f t="shared" si="4"/>
        <v>96130</v>
      </c>
      <c r="N21" s="165"/>
      <c r="O21" s="166"/>
      <c r="P21" s="168"/>
      <c r="Q21" s="165"/>
      <c r="R21" s="166"/>
      <c r="S21" s="169"/>
      <c r="T21" s="167"/>
    </row>
    <row r="22" spans="1:20" s="10" customFormat="1" ht="11.25" x14ac:dyDescent="0.15">
      <c r="A22" s="319"/>
      <c r="B22" s="18" t="s">
        <v>19</v>
      </c>
      <c r="C22" s="220"/>
      <c r="D22" s="197"/>
      <c r="E22" s="204"/>
      <c r="F22" s="220"/>
      <c r="G22" s="197"/>
      <c r="H22" s="204"/>
      <c r="I22" s="189">
        <v>45335</v>
      </c>
      <c r="J22" s="206">
        <v>45355</v>
      </c>
      <c r="K22" s="185">
        <f t="shared" si="3"/>
        <v>90690</v>
      </c>
      <c r="L22" s="230">
        <v>4930</v>
      </c>
      <c r="M22" s="255">
        <f t="shared" si="4"/>
        <v>95620</v>
      </c>
      <c r="N22" s="165"/>
      <c r="O22" s="166"/>
      <c r="P22" s="168"/>
      <c r="Q22" s="165"/>
      <c r="R22" s="166"/>
      <c r="S22" s="169"/>
      <c r="T22" s="167"/>
    </row>
    <row r="23" spans="1:20" s="10" customFormat="1" ht="11.25" x14ac:dyDescent="0.15">
      <c r="A23" s="319"/>
      <c r="B23" s="18" t="s">
        <v>20</v>
      </c>
      <c r="C23" s="220"/>
      <c r="D23" s="197"/>
      <c r="E23" s="204"/>
      <c r="F23" s="220"/>
      <c r="G23" s="197"/>
      <c r="H23" s="204"/>
      <c r="I23" s="189">
        <v>58488</v>
      </c>
      <c r="J23" s="206">
        <v>50067</v>
      </c>
      <c r="K23" s="185">
        <f t="shared" si="3"/>
        <v>108555</v>
      </c>
      <c r="L23" s="230">
        <v>5112</v>
      </c>
      <c r="M23" s="255">
        <f t="shared" si="4"/>
        <v>113667</v>
      </c>
      <c r="N23" s="165"/>
      <c r="O23" s="166"/>
      <c r="P23" s="168"/>
      <c r="Q23" s="165"/>
      <c r="R23" s="166"/>
      <c r="S23" s="169"/>
      <c r="T23" s="167"/>
    </row>
    <row r="24" spans="1:20" s="10" customFormat="1" ht="11.25" x14ac:dyDescent="0.15">
      <c r="A24" s="319"/>
      <c r="B24" s="18" t="s">
        <v>21</v>
      </c>
      <c r="C24" s="220"/>
      <c r="D24" s="197"/>
      <c r="E24" s="204"/>
      <c r="F24" s="220"/>
      <c r="G24" s="197"/>
      <c r="H24" s="204"/>
      <c r="I24" s="189">
        <v>72769</v>
      </c>
      <c r="J24" s="206">
        <v>49248</v>
      </c>
      <c r="K24" s="185">
        <f t="shared" si="3"/>
        <v>122017</v>
      </c>
      <c r="L24" s="230">
        <v>3685</v>
      </c>
      <c r="M24" s="255">
        <f t="shared" si="4"/>
        <v>125702</v>
      </c>
      <c r="N24" s="165"/>
      <c r="O24" s="166"/>
      <c r="P24" s="168"/>
      <c r="Q24" s="165"/>
      <c r="R24" s="166"/>
      <c r="S24" s="169"/>
      <c r="T24" s="167"/>
    </row>
    <row r="25" spans="1:20" s="10" customFormat="1" ht="11.25" x14ac:dyDescent="0.15">
      <c r="A25" s="319"/>
      <c r="B25" s="18" t="s">
        <v>22</v>
      </c>
      <c r="C25" s="220"/>
      <c r="D25" s="197"/>
      <c r="E25" s="204"/>
      <c r="F25" s="220"/>
      <c r="G25" s="197"/>
      <c r="H25" s="204"/>
      <c r="I25" s="189">
        <v>110070</v>
      </c>
      <c r="J25" s="206">
        <v>73273</v>
      </c>
      <c r="K25" s="185">
        <f t="shared" si="3"/>
        <v>183343</v>
      </c>
      <c r="L25" s="230">
        <v>4422</v>
      </c>
      <c r="M25" s="255">
        <f t="shared" si="4"/>
        <v>187765</v>
      </c>
      <c r="N25" s="165"/>
      <c r="O25" s="166"/>
      <c r="P25" s="168"/>
      <c r="Q25" s="165"/>
      <c r="R25" s="166"/>
      <c r="S25" s="169"/>
      <c r="T25" s="167"/>
    </row>
    <row r="26" spans="1:20" s="10" customFormat="1" ht="11.25" x14ac:dyDescent="0.15">
      <c r="A26" s="319"/>
      <c r="B26" s="18" t="s">
        <v>23</v>
      </c>
      <c r="C26" s="220"/>
      <c r="D26" s="197"/>
      <c r="E26" s="204"/>
      <c r="F26" s="220"/>
      <c r="G26" s="197"/>
      <c r="H26" s="204"/>
      <c r="I26" s="189">
        <v>85467</v>
      </c>
      <c r="J26" s="206">
        <v>112402</v>
      </c>
      <c r="K26" s="185">
        <f t="shared" si="3"/>
        <v>197869</v>
      </c>
      <c r="L26" s="230">
        <v>4907</v>
      </c>
      <c r="M26" s="255">
        <f t="shared" si="4"/>
        <v>202776</v>
      </c>
      <c r="N26" s="165"/>
      <c r="O26" s="166"/>
      <c r="P26" s="168"/>
      <c r="Q26" s="165"/>
      <c r="R26" s="166"/>
      <c r="S26" s="169"/>
      <c r="T26" s="167"/>
    </row>
    <row r="27" spans="1:20" s="10" customFormat="1" ht="11.25" x14ac:dyDescent="0.15">
      <c r="A27" s="319"/>
      <c r="B27" s="18" t="s">
        <v>24</v>
      </c>
      <c r="C27" s="220"/>
      <c r="D27" s="197"/>
      <c r="E27" s="204"/>
      <c r="F27" s="220"/>
      <c r="G27" s="197"/>
      <c r="H27" s="204"/>
      <c r="I27" s="189">
        <v>70308</v>
      </c>
      <c r="J27" s="206">
        <v>104062</v>
      </c>
      <c r="K27" s="185">
        <f t="shared" si="3"/>
        <v>174370</v>
      </c>
      <c r="L27" s="230">
        <v>4593</v>
      </c>
      <c r="M27" s="255">
        <f t="shared" si="4"/>
        <v>178963</v>
      </c>
      <c r="N27" s="165"/>
      <c r="O27" s="166"/>
      <c r="P27" s="168"/>
      <c r="Q27" s="165"/>
      <c r="R27" s="166"/>
      <c r="S27" s="169"/>
      <c r="T27" s="167"/>
    </row>
    <row r="28" spans="1:20" s="10" customFormat="1" ht="11.25" x14ac:dyDescent="0.15">
      <c r="A28" s="319"/>
      <c r="B28" s="18" t="s">
        <v>25</v>
      </c>
      <c r="C28" s="220"/>
      <c r="D28" s="197"/>
      <c r="E28" s="204"/>
      <c r="F28" s="220"/>
      <c r="G28" s="197"/>
      <c r="H28" s="204"/>
      <c r="I28" s="189">
        <v>50142</v>
      </c>
      <c r="J28" s="206">
        <v>56559</v>
      </c>
      <c r="K28" s="185">
        <f t="shared" si="3"/>
        <v>106701</v>
      </c>
      <c r="L28" s="230">
        <v>5546</v>
      </c>
      <c r="M28" s="255">
        <f t="shared" si="4"/>
        <v>112247</v>
      </c>
      <c r="N28" s="165"/>
      <c r="O28" s="166"/>
      <c r="P28" s="168"/>
      <c r="Q28" s="165"/>
      <c r="R28" s="166"/>
      <c r="S28" s="169"/>
      <c r="T28" s="167"/>
    </row>
    <row r="29" spans="1:20" s="10" customFormat="1" ht="11.25" x14ac:dyDescent="0.15">
      <c r="A29" s="319"/>
      <c r="B29" s="18" t="s">
        <v>26</v>
      </c>
      <c r="C29" s="220"/>
      <c r="D29" s="197"/>
      <c r="E29" s="204"/>
      <c r="F29" s="220"/>
      <c r="G29" s="197"/>
      <c r="H29" s="204"/>
      <c r="I29" s="189">
        <v>41400</v>
      </c>
      <c r="J29" s="206">
        <v>47557</v>
      </c>
      <c r="K29" s="185">
        <f t="shared" si="3"/>
        <v>88957</v>
      </c>
      <c r="L29" s="230">
        <v>3174</v>
      </c>
      <c r="M29" s="255">
        <f t="shared" si="4"/>
        <v>92131</v>
      </c>
      <c r="N29" s="165"/>
      <c r="O29" s="166"/>
      <c r="P29" s="168"/>
      <c r="Q29" s="165"/>
      <c r="R29" s="166"/>
      <c r="S29" s="169"/>
      <c r="T29" s="167"/>
    </row>
    <row r="30" spans="1:20" s="10" customFormat="1" ht="12" thickBot="1" x14ac:dyDescent="0.2">
      <c r="A30" s="319"/>
      <c r="B30" s="314" t="s">
        <v>27</v>
      </c>
      <c r="C30" s="315"/>
      <c r="D30" s="200"/>
      <c r="E30" s="198"/>
      <c r="F30" s="315"/>
      <c r="G30" s="200"/>
      <c r="H30" s="198"/>
      <c r="I30" s="190">
        <v>57167</v>
      </c>
      <c r="J30" s="207">
        <v>49038</v>
      </c>
      <c r="K30" s="186">
        <f t="shared" si="3"/>
        <v>106205</v>
      </c>
      <c r="L30" s="232">
        <v>3189</v>
      </c>
      <c r="M30" s="255">
        <f t="shared" si="4"/>
        <v>109394</v>
      </c>
      <c r="N30" s="165"/>
      <c r="O30" s="166"/>
      <c r="P30" s="168"/>
      <c r="Q30" s="165"/>
      <c r="R30" s="166"/>
      <c r="S30" s="169"/>
      <c r="T30" s="167"/>
    </row>
    <row r="31" spans="1:20" s="10" customFormat="1" ht="11.25" thickBot="1" x14ac:dyDescent="0.3">
      <c r="A31" s="320"/>
      <c r="B31" s="311" t="s">
        <v>28</v>
      </c>
      <c r="C31" s="308"/>
      <c r="D31" s="309"/>
      <c r="E31" s="310"/>
      <c r="F31" s="308"/>
      <c r="G31" s="309"/>
      <c r="H31" s="310"/>
      <c r="I31" s="306">
        <f t="shared" ref="I31:M31" si="5">SUM(I19:I30)</f>
        <v>717040</v>
      </c>
      <c r="J31" s="312">
        <f t="shared" si="5"/>
        <v>721258</v>
      </c>
      <c r="K31" s="313">
        <f t="shared" si="5"/>
        <v>1438298</v>
      </c>
      <c r="L31" s="28">
        <f t="shared" si="5"/>
        <v>51131</v>
      </c>
      <c r="M31" s="129">
        <f t="shared" si="5"/>
        <v>1489429</v>
      </c>
      <c r="N31" s="165"/>
      <c r="O31" s="166"/>
      <c r="P31" s="168"/>
      <c r="Q31" s="165"/>
      <c r="R31" s="166"/>
      <c r="S31" s="169"/>
      <c r="T31" s="167"/>
    </row>
    <row r="32" spans="1:20" s="10" customFormat="1" ht="11.25" x14ac:dyDescent="0.2">
      <c r="A32" s="346">
        <v>1995</v>
      </c>
      <c r="B32" s="12" t="s">
        <v>16</v>
      </c>
      <c r="C32" s="225"/>
      <c r="D32" s="226"/>
      <c r="E32" s="227"/>
      <c r="F32" s="225"/>
      <c r="G32" s="226"/>
      <c r="H32" s="227"/>
      <c r="I32" s="188">
        <v>48885</v>
      </c>
      <c r="J32" s="228">
        <v>58107</v>
      </c>
      <c r="K32" s="184">
        <f>SUM(I32:J32)</f>
        <v>106992</v>
      </c>
      <c r="L32" s="233">
        <v>2958</v>
      </c>
      <c r="M32" s="254">
        <f>K32+L32</f>
        <v>109950</v>
      </c>
      <c r="N32" s="165"/>
      <c r="O32" s="166"/>
      <c r="P32" s="168"/>
      <c r="Q32" s="165"/>
      <c r="R32" s="166"/>
      <c r="S32" s="169"/>
      <c r="T32" s="167"/>
    </row>
    <row r="33" spans="1:20" s="10" customFormat="1" ht="11.25" x14ac:dyDescent="0.2">
      <c r="A33" s="319"/>
      <c r="B33" s="18" t="s">
        <v>17</v>
      </c>
      <c r="C33" s="220"/>
      <c r="D33" s="197"/>
      <c r="E33" s="204"/>
      <c r="F33" s="220"/>
      <c r="G33" s="197"/>
      <c r="H33" s="204"/>
      <c r="I33" s="189">
        <v>39248</v>
      </c>
      <c r="J33" s="206">
        <v>35747</v>
      </c>
      <c r="K33" s="185">
        <f t="shared" ref="K33:K43" si="6">SUM(I33:J33)</f>
        <v>74995</v>
      </c>
      <c r="L33" s="221">
        <v>2202</v>
      </c>
      <c r="M33" s="255">
        <f t="shared" ref="M33:M96" si="7">K33+L33</f>
        <v>77197</v>
      </c>
      <c r="N33" s="165"/>
      <c r="O33" s="166"/>
      <c r="P33" s="168"/>
      <c r="Q33" s="165"/>
      <c r="R33" s="166"/>
      <c r="S33" s="169"/>
      <c r="T33" s="167"/>
    </row>
    <row r="34" spans="1:20" s="10" customFormat="1" ht="11.25" x14ac:dyDescent="0.2">
      <c r="A34" s="319"/>
      <c r="B34" s="18" t="s">
        <v>18</v>
      </c>
      <c r="C34" s="220"/>
      <c r="D34" s="197"/>
      <c r="E34" s="204"/>
      <c r="F34" s="220"/>
      <c r="G34" s="197"/>
      <c r="H34" s="204"/>
      <c r="I34" s="189">
        <v>50949</v>
      </c>
      <c r="J34" s="206">
        <v>49490</v>
      </c>
      <c r="K34" s="185">
        <f t="shared" si="6"/>
        <v>100439</v>
      </c>
      <c r="L34" s="221">
        <v>4280</v>
      </c>
      <c r="M34" s="255">
        <f t="shared" si="7"/>
        <v>104719</v>
      </c>
      <c r="N34" s="165"/>
      <c r="O34" s="166"/>
      <c r="P34" s="168"/>
      <c r="Q34" s="165"/>
      <c r="R34" s="166"/>
      <c r="S34" s="169"/>
      <c r="T34" s="167"/>
    </row>
    <row r="35" spans="1:20" s="10" customFormat="1" ht="11.25" x14ac:dyDescent="0.2">
      <c r="A35" s="319"/>
      <c r="B35" s="18" t="s">
        <v>19</v>
      </c>
      <c r="C35" s="220"/>
      <c r="D35" s="197"/>
      <c r="E35" s="204"/>
      <c r="F35" s="220"/>
      <c r="G35" s="197"/>
      <c r="H35" s="204"/>
      <c r="I35" s="189">
        <v>58621</v>
      </c>
      <c r="J35" s="206">
        <v>56290</v>
      </c>
      <c r="K35" s="185">
        <f t="shared" si="6"/>
        <v>114911</v>
      </c>
      <c r="L35" s="221">
        <v>5738</v>
      </c>
      <c r="M35" s="255">
        <f t="shared" si="7"/>
        <v>120649</v>
      </c>
      <c r="N35" s="165"/>
      <c r="O35" s="166"/>
      <c r="P35" s="168"/>
      <c r="Q35" s="165"/>
      <c r="R35" s="166"/>
      <c r="S35" s="169"/>
      <c r="T35" s="167"/>
    </row>
    <row r="36" spans="1:20" s="10" customFormat="1" ht="11.25" x14ac:dyDescent="0.2">
      <c r="A36" s="319"/>
      <c r="B36" s="18" t="s">
        <v>20</v>
      </c>
      <c r="C36" s="220"/>
      <c r="D36" s="197"/>
      <c r="E36" s="204"/>
      <c r="F36" s="220"/>
      <c r="G36" s="197"/>
      <c r="H36" s="204"/>
      <c r="I36" s="189">
        <v>69232</v>
      </c>
      <c r="J36" s="206">
        <v>57377</v>
      </c>
      <c r="K36" s="185">
        <f t="shared" si="6"/>
        <v>126609</v>
      </c>
      <c r="L36" s="221">
        <v>4188</v>
      </c>
      <c r="M36" s="255">
        <f t="shared" si="7"/>
        <v>130797</v>
      </c>
      <c r="N36" s="165"/>
      <c r="O36" s="166"/>
      <c r="P36" s="168"/>
      <c r="Q36" s="165"/>
      <c r="R36" s="166"/>
      <c r="S36" s="169"/>
      <c r="T36" s="167"/>
    </row>
    <row r="37" spans="1:20" s="10" customFormat="1" ht="11.25" x14ac:dyDescent="0.2">
      <c r="A37" s="319"/>
      <c r="B37" s="18" t="s">
        <v>21</v>
      </c>
      <c r="C37" s="220"/>
      <c r="D37" s="197"/>
      <c r="E37" s="204"/>
      <c r="F37" s="220"/>
      <c r="G37" s="197"/>
      <c r="H37" s="204"/>
      <c r="I37" s="189">
        <v>85009</v>
      </c>
      <c r="J37" s="206">
        <v>56725</v>
      </c>
      <c r="K37" s="185">
        <f t="shared" si="6"/>
        <v>141734</v>
      </c>
      <c r="L37" s="221">
        <v>4570</v>
      </c>
      <c r="M37" s="255">
        <f t="shared" si="7"/>
        <v>146304</v>
      </c>
      <c r="N37" s="165"/>
      <c r="O37" s="166"/>
      <c r="P37" s="168"/>
      <c r="Q37" s="165"/>
      <c r="R37" s="166"/>
      <c r="S37" s="169"/>
      <c r="T37" s="167"/>
    </row>
    <row r="38" spans="1:20" s="10" customFormat="1" ht="11.25" x14ac:dyDescent="0.2">
      <c r="A38" s="319"/>
      <c r="B38" s="18" t="s">
        <v>22</v>
      </c>
      <c r="C38" s="220"/>
      <c r="D38" s="197"/>
      <c r="E38" s="204"/>
      <c r="F38" s="220"/>
      <c r="G38" s="197"/>
      <c r="H38" s="204"/>
      <c r="I38" s="189">
        <v>117866</v>
      </c>
      <c r="J38" s="206">
        <v>83462</v>
      </c>
      <c r="K38" s="185">
        <f t="shared" si="6"/>
        <v>201328</v>
      </c>
      <c r="L38" s="221">
        <v>6281</v>
      </c>
      <c r="M38" s="255">
        <f t="shared" si="7"/>
        <v>207609</v>
      </c>
      <c r="N38" s="165"/>
      <c r="O38" s="166"/>
      <c r="P38" s="168"/>
      <c r="Q38" s="165"/>
      <c r="R38" s="166"/>
      <c r="S38" s="169"/>
      <c r="T38" s="167"/>
    </row>
    <row r="39" spans="1:20" s="10" customFormat="1" ht="11.25" x14ac:dyDescent="0.2">
      <c r="A39" s="319"/>
      <c r="B39" s="18" t="s">
        <v>23</v>
      </c>
      <c r="C39" s="220"/>
      <c r="D39" s="197"/>
      <c r="E39" s="204"/>
      <c r="F39" s="220"/>
      <c r="G39" s="197"/>
      <c r="H39" s="204"/>
      <c r="I39" s="189">
        <v>92634</v>
      </c>
      <c r="J39" s="206">
        <v>130971</v>
      </c>
      <c r="K39" s="185">
        <f t="shared" si="6"/>
        <v>223605</v>
      </c>
      <c r="L39" s="221">
        <v>6364</v>
      </c>
      <c r="M39" s="255">
        <f t="shared" si="7"/>
        <v>229969</v>
      </c>
      <c r="N39" s="165"/>
      <c r="O39" s="166"/>
      <c r="P39" s="168"/>
      <c r="Q39" s="165"/>
      <c r="R39" s="166"/>
      <c r="S39" s="169"/>
      <c r="T39" s="167"/>
    </row>
    <row r="40" spans="1:20" s="10" customFormat="1" ht="11.25" x14ac:dyDescent="0.2">
      <c r="A40" s="319"/>
      <c r="B40" s="18" t="s">
        <v>24</v>
      </c>
      <c r="C40" s="220"/>
      <c r="D40" s="197"/>
      <c r="E40" s="204"/>
      <c r="F40" s="220"/>
      <c r="G40" s="197"/>
      <c r="H40" s="204"/>
      <c r="I40" s="189">
        <v>79409</v>
      </c>
      <c r="J40" s="206">
        <v>112004</v>
      </c>
      <c r="K40" s="185">
        <f t="shared" si="6"/>
        <v>191413</v>
      </c>
      <c r="L40" s="221">
        <v>6071</v>
      </c>
      <c r="M40" s="255">
        <f t="shared" si="7"/>
        <v>197484</v>
      </c>
      <c r="N40" s="165"/>
      <c r="O40" s="166"/>
      <c r="P40" s="168"/>
      <c r="Q40" s="165"/>
      <c r="R40" s="166"/>
      <c r="S40" s="169"/>
      <c r="T40" s="167"/>
    </row>
    <row r="41" spans="1:20" s="10" customFormat="1" ht="11.25" x14ac:dyDescent="0.2">
      <c r="A41" s="319"/>
      <c r="B41" s="18" t="s">
        <v>25</v>
      </c>
      <c r="C41" s="220"/>
      <c r="D41" s="197"/>
      <c r="E41" s="204"/>
      <c r="F41" s="220"/>
      <c r="G41" s="197"/>
      <c r="H41" s="204"/>
      <c r="I41" s="189">
        <v>55083</v>
      </c>
      <c r="J41" s="206">
        <v>63883</v>
      </c>
      <c r="K41" s="185">
        <f t="shared" si="6"/>
        <v>118966</v>
      </c>
      <c r="L41" s="221">
        <v>7076</v>
      </c>
      <c r="M41" s="255">
        <f t="shared" si="7"/>
        <v>126042</v>
      </c>
      <c r="N41" s="165"/>
      <c r="O41" s="166"/>
      <c r="P41" s="168"/>
      <c r="Q41" s="165"/>
      <c r="R41" s="166"/>
      <c r="S41" s="169"/>
      <c r="T41" s="167"/>
    </row>
    <row r="42" spans="1:20" s="10" customFormat="1" ht="11.25" x14ac:dyDescent="0.2">
      <c r="A42" s="319"/>
      <c r="B42" s="18" t="s">
        <v>26</v>
      </c>
      <c r="C42" s="220"/>
      <c r="D42" s="197"/>
      <c r="E42" s="204"/>
      <c r="F42" s="220"/>
      <c r="G42" s="197"/>
      <c r="H42" s="204"/>
      <c r="I42" s="189">
        <v>44443</v>
      </c>
      <c r="J42" s="206">
        <v>50444</v>
      </c>
      <c r="K42" s="185">
        <f t="shared" si="6"/>
        <v>94887</v>
      </c>
      <c r="L42" s="221">
        <v>5345</v>
      </c>
      <c r="M42" s="255">
        <f t="shared" si="7"/>
        <v>100232</v>
      </c>
      <c r="N42" s="165"/>
      <c r="O42" s="166"/>
      <c r="P42" s="168"/>
      <c r="Q42" s="165"/>
      <c r="R42" s="166"/>
      <c r="S42" s="169"/>
      <c r="T42" s="167"/>
    </row>
    <row r="43" spans="1:20" s="10" customFormat="1" ht="12" thickBot="1" x14ac:dyDescent="0.25">
      <c r="A43" s="319"/>
      <c r="B43" s="23" t="s">
        <v>27</v>
      </c>
      <c r="C43" s="222"/>
      <c r="D43" s="223"/>
      <c r="E43" s="224"/>
      <c r="F43" s="222"/>
      <c r="G43" s="223"/>
      <c r="H43" s="224"/>
      <c r="I43" s="307">
        <v>60973</v>
      </c>
      <c r="J43" s="231">
        <v>55488</v>
      </c>
      <c r="K43" s="186">
        <f t="shared" si="6"/>
        <v>116461</v>
      </c>
      <c r="L43" s="234">
        <v>5244</v>
      </c>
      <c r="M43" s="255">
        <f t="shared" si="7"/>
        <v>121705</v>
      </c>
      <c r="N43" s="165"/>
      <c r="O43" s="166"/>
      <c r="P43" s="168"/>
      <c r="Q43" s="165"/>
      <c r="R43" s="166"/>
      <c r="S43" s="169"/>
      <c r="T43" s="167"/>
    </row>
    <row r="44" spans="1:20" s="10" customFormat="1" ht="11.25" thickBot="1" x14ac:dyDescent="0.3">
      <c r="A44" s="320"/>
      <c r="B44" s="26" t="s">
        <v>28</v>
      </c>
      <c r="C44" s="308"/>
      <c r="D44" s="309"/>
      <c r="E44" s="310"/>
      <c r="F44" s="308"/>
      <c r="G44" s="309"/>
      <c r="H44" s="310"/>
      <c r="I44" s="27">
        <f t="shared" ref="I44:L44" si="8">SUM(I32:I43)</f>
        <v>802352</v>
      </c>
      <c r="J44" s="208">
        <f t="shared" si="8"/>
        <v>809988</v>
      </c>
      <c r="K44" s="121">
        <f t="shared" si="8"/>
        <v>1612340</v>
      </c>
      <c r="L44" s="28">
        <f t="shared" si="8"/>
        <v>60317</v>
      </c>
      <c r="M44" s="254">
        <f t="shared" si="7"/>
        <v>1672657</v>
      </c>
      <c r="N44" s="165"/>
      <c r="O44" s="166"/>
      <c r="P44" s="168"/>
      <c r="Q44" s="165"/>
      <c r="R44" s="166"/>
      <c r="S44" s="169"/>
      <c r="T44" s="167"/>
    </row>
    <row r="45" spans="1:20" s="10" customFormat="1" ht="11.25" x14ac:dyDescent="0.2">
      <c r="A45" s="346">
        <v>1996</v>
      </c>
      <c r="B45" s="12" t="s">
        <v>16</v>
      </c>
      <c r="C45" s="225"/>
      <c r="D45" s="226"/>
      <c r="E45" s="227"/>
      <c r="F45" s="225"/>
      <c r="G45" s="226"/>
      <c r="H45" s="227"/>
      <c r="I45" s="235">
        <v>49498</v>
      </c>
      <c r="J45" s="233">
        <v>59892</v>
      </c>
      <c r="K45" s="184">
        <f>SUM(I45:J45)</f>
        <v>109390</v>
      </c>
      <c r="L45" s="233">
        <v>5447</v>
      </c>
      <c r="M45" s="254">
        <f t="shared" si="7"/>
        <v>114837</v>
      </c>
      <c r="N45" s="165"/>
      <c r="O45" s="166"/>
      <c r="P45" s="168"/>
      <c r="Q45" s="165"/>
      <c r="R45" s="166"/>
      <c r="S45" s="169"/>
      <c r="T45" s="167"/>
    </row>
    <row r="46" spans="1:20" s="10" customFormat="1" ht="11.25" x14ac:dyDescent="0.2">
      <c r="A46" s="319"/>
      <c r="B46" s="18" t="s">
        <v>17</v>
      </c>
      <c r="C46" s="220"/>
      <c r="D46" s="197"/>
      <c r="E46" s="204"/>
      <c r="F46" s="220"/>
      <c r="G46" s="197"/>
      <c r="H46" s="204"/>
      <c r="I46" s="180">
        <v>47075</v>
      </c>
      <c r="J46" s="221">
        <v>46234</v>
      </c>
      <c r="K46" s="185">
        <f t="shared" ref="K46:K56" si="9">SUM(I46:J46)</f>
        <v>93309</v>
      </c>
      <c r="L46" s="221">
        <v>3730</v>
      </c>
      <c r="M46" s="255">
        <f t="shared" si="7"/>
        <v>97039</v>
      </c>
      <c r="N46" s="165"/>
      <c r="O46" s="166"/>
      <c r="P46" s="168"/>
      <c r="Q46" s="165"/>
      <c r="R46" s="166"/>
      <c r="S46" s="169"/>
      <c r="T46" s="167"/>
    </row>
    <row r="47" spans="1:20" s="10" customFormat="1" ht="11.25" x14ac:dyDescent="0.2">
      <c r="A47" s="319"/>
      <c r="B47" s="18" t="s">
        <v>18</v>
      </c>
      <c r="C47" s="220"/>
      <c r="D47" s="197"/>
      <c r="E47" s="204"/>
      <c r="F47" s="220"/>
      <c r="G47" s="197"/>
      <c r="H47" s="204"/>
      <c r="I47" s="180">
        <v>53027</v>
      </c>
      <c r="J47" s="206">
        <v>52303</v>
      </c>
      <c r="K47" s="185">
        <f t="shared" si="9"/>
        <v>105330</v>
      </c>
      <c r="L47" s="221">
        <v>5953</v>
      </c>
      <c r="M47" s="255">
        <f t="shared" si="7"/>
        <v>111283</v>
      </c>
      <c r="N47" s="165"/>
      <c r="O47" s="166"/>
      <c r="P47" s="168"/>
      <c r="Q47" s="165"/>
      <c r="R47" s="166"/>
      <c r="S47" s="169"/>
      <c r="T47" s="167"/>
    </row>
    <row r="48" spans="1:20" s="10" customFormat="1" ht="11.25" x14ac:dyDescent="0.2">
      <c r="A48" s="319"/>
      <c r="B48" s="18" t="s">
        <v>19</v>
      </c>
      <c r="C48" s="220"/>
      <c r="D48" s="197"/>
      <c r="E48" s="204"/>
      <c r="F48" s="220"/>
      <c r="G48" s="197"/>
      <c r="H48" s="204"/>
      <c r="I48" s="180">
        <v>51384</v>
      </c>
      <c r="J48" s="221">
        <v>65803</v>
      </c>
      <c r="K48" s="185">
        <f t="shared" si="9"/>
        <v>117187</v>
      </c>
      <c r="L48" s="221">
        <v>4237</v>
      </c>
      <c r="M48" s="255">
        <f t="shared" si="7"/>
        <v>121424</v>
      </c>
      <c r="N48" s="165"/>
      <c r="O48" s="166"/>
      <c r="P48" s="168"/>
      <c r="Q48" s="165"/>
      <c r="R48" s="166"/>
      <c r="S48" s="169"/>
      <c r="T48" s="167"/>
    </row>
    <row r="49" spans="1:20" s="10" customFormat="1" ht="11.25" x14ac:dyDescent="0.2">
      <c r="A49" s="319"/>
      <c r="B49" s="18" t="s">
        <v>20</v>
      </c>
      <c r="C49" s="220"/>
      <c r="D49" s="197"/>
      <c r="E49" s="204"/>
      <c r="F49" s="220"/>
      <c r="G49" s="197"/>
      <c r="H49" s="204"/>
      <c r="I49" s="180">
        <v>66222</v>
      </c>
      <c r="J49" s="221">
        <v>46135</v>
      </c>
      <c r="K49" s="185">
        <f t="shared" si="9"/>
        <v>112357</v>
      </c>
      <c r="L49" s="221">
        <v>4779</v>
      </c>
      <c r="M49" s="255">
        <f t="shared" si="7"/>
        <v>117136</v>
      </c>
      <c r="N49" s="165"/>
      <c r="O49" s="166"/>
      <c r="P49" s="168"/>
      <c r="Q49" s="165"/>
      <c r="R49" s="166"/>
      <c r="S49" s="169"/>
      <c r="T49" s="167"/>
    </row>
    <row r="50" spans="1:20" s="10" customFormat="1" ht="11.25" x14ac:dyDescent="0.2">
      <c r="A50" s="319"/>
      <c r="B50" s="18" t="s">
        <v>21</v>
      </c>
      <c r="C50" s="220"/>
      <c r="D50" s="197"/>
      <c r="E50" s="204"/>
      <c r="F50" s="220"/>
      <c r="G50" s="197"/>
      <c r="H50" s="204"/>
      <c r="I50" s="180">
        <v>85572</v>
      </c>
      <c r="J50" s="221">
        <v>53784</v>
      </c>
      <c r="K50" s="185">
        <f t="shared" si="9"/>
        <v>139356</v>
      </c>
      <c r="L50" s="221">
        <v>5646</v>
      </c>
      <c r="M50" s="255">
        <f t="shared" si="7"/>
        <v>145002</v>
      </c>
      <c r="N50" s="165"/>
      <c r="O50" s="166"/>
      <c r="P50" s="168"/>
      <c r="Q50" s="165"/>
      <c r="R50" s="166"/>
      <c r="S50" s="169"/>
      <c r="T50" s="167"/>
    </row>
    <row r="51" spans="1:20" s="10" customFormat="1" ht="11.25" x14ac:dyDescent="0.2">
      <c r="A51" s="319"/>
      <c r="B51" s="18" t="s">
        <v>22</v>
      </c>
      <c r="C51" s="220"/>
      <c r="D51" s="197"/>
      <c r="E51" s="204"/>
      <c r="F51" s="220"/>
      <c r="G51" s="197"/>
      <c r="H51" s="204"/>
      <c r="I51" s="180">
        <v>112288</v>
      </c>
      <c r="J51" s="221">
        <v>79896</v>
      </c>
      <c r="K51" s="185">
        <f t="shared" si="9"/>
        <v>192184</v>
      </c>
      <c r="L51" s="221">
        <v>6908</v>
      </c>
      <c r="M51" s="255">
        <f t="shared" si="7"/>
        <v>199092</v>
      </c>
      <c r="N51" s="165"/>
      <c r="O51" s="166"/>
      <c r="P51" s="168"/>
      <c r="Q51" s="165"/>
      <c r="R51" s="166"/>
      <c r="S51" s="169"/>
      <c r="T51" s="167"/>
    </row>
    <row r="52" spans="1:20" s="10" customFormat="1" ht="11.25" x14ac:dyDescent="0.2">
      <c r="A52" s="319"/>
      <c r="B52" s="18" t="s">
        <v>23</v>
      </c>
      <c r="C52" s="220"/>
      <c r="D52" s="197"/>
      <c r="E52" s="204"/>
      <c r="F52" s="220"/>
      <c r="G52" s="197"/>
      <c r="H52" s="204"/>
      <c r="I52" s="180">
        <v>97984</v>
      </c>
      <c r="J52" s="221">
        <v>129412</v>
      </c>
      <c r="K52" s="185">
        <f t="shared" si="9"/>
        <v>227396</v>
      </c>
      <c r="L52" s="221">
        <v>7295</v>
      </c>
      <c r="M52" s="255">
        <f t="shared" si="7"/>
        <v>234691</v>
      </c>
      <c r="N52" s="165"/>
      <c r="O52" s="166"/>
      <c r="P52" s="168"/>
      <c r="Q52" s="165"/>
      <c r="R52" s="166"/>
      <c r="S52" s="169"/>
      <c r="T52" s="167"/>
    </row>
    <row r="53" spans="1:20" s="10" customFormat="1" ht="11.25" x14ac:dyDescent="0.2">
      <c r="A53" s="319"/>
      <c r="B53" s="18" t="s">
        <v>24</v>
      </c>
      <c r="C53" s="220"/>
      <c r="D53" s="197"/>
      <c r="E53" s="204"/>
      <c r="F53" s="220"/>
      <c r="G53" s="197"/>
      <c r="H53" s="204"/>
      <c r="I53" s="180">
        <v>80410</v>
      </c>
      <c r="J53" s="221">
        <v>111137</v>
      </c>
      <c r="K53" s="185">
        <f t="shared" si="9"/>
        <v>191547</v>
      </c>
      <c r="L53" s="221">
        <v>6491</v>
      </c>
      <c r="M53" s="255">
        <f t="shared" si="7"/>
        <v>198038</v>
      </c>
      <c r="N53" s="165"/>
      <c r="O53" s="166"/>
      <c r="P53" s="168"/>
      <c r="Q53" s="165"/>
      <c r="R53" s="166"/>
      <c r="S53" s="169"/>
      <c r="T53" s="167"/>
    </row>
    <row r="54" spans="1:20" s="10" customFormat="1" ht="11.25" x14ac:dyDescent="0.2">
      <c r="A54" s="319"/>
      <c r="B54" s="18" t="s">
        <v>25</v>
      </c>
      <c r="C54" s="220"/>
      <c r="D54" s="197"/>
      <c r="E54" s="204"/>
      <c r="F54" s="220"/>
      <c r="G54" s="197"/>
      <c r="H54" s="204"/>
      <c r="I54" s="180">
        <v>57972</v>
      </c>
      <c r="J54" s="221">
        <v>65176</v>
      </c>
      <c r="K54" s="185">
        <f t="shared" si="9"/>
        <v>123148</v>
      </c>
      <c r="L54" s="221">
        <v>6057</v>
      </c>
      <c r="M54" s="255">
        <f t="shared" si="7"/>
        <v>129205</v>
      </c>
      <c r="N54" s="165"/>
      <c r="O54" s="166"/>
      <c r="P54" s="168"/>
      <c r="Q54" s="165"/>
      <c r="R54" s="166"/>
      <c r="S54" s="169"/>
      <c r="T54" s="167"/>
    </row>
    <row r="55" spans="1:20" s="10" customFormat="1" ht="11.25" x14ac:dyDescent="0.2">
      <c r="A55" s="319"/>
      <c r="B55" s="18" t="s">
        <v>26</v>
      </c>
      <c r="C55" s="220"/>
      <c r="D55" s="197"/>
      <c r="E55" s="204"/>
      <c r="F55" s="220"/>
      <c r="G55" s="197"/>
      <c r="H55" s="204"/>
      <c r="I55" s="180">
        <v>48700</v>
      </c>
      <c r="J55" s="206">
        <v>52869</v>
      </c>
      <c r="K55" s="185">
        <f t="shared" si="9"/>
        <v>101569</v>
      </c>
      <c r="L55" s="221">
        <v>6232</v>
      </c>
      <c r="M55" s="255">
        <f t="shared" si="7"/>
        <v>107801</v>
      </c>
      <c r="N55" s="165"/>
      <c r="O55" s="166"/>
      <c r="P55" s="168"/>
      <c r="Q55" s="165"/>
      <c r="R55" s="166"/>
      <c r="S55" s="169"/>
      <c r="T55" s="167"/>
    </row>
    <row r="56" spans="1:20" s="10" customFormat="1" ht="12" thickBot="1" x14ac:dyDescent="0.25">
      <c r="A56" s="319"/>
      <c r="B56" s="23" t="s">
        <v>27</v>
      </c>
      <c r="C56" s="222"/>
      <c r="D56" s="223"/>
      <c r="E56" s="224"/>
      <c r="F56" s="222"/>
      <c r="G56" s="223"/>
      <c r="H56" s="224"/>
      <c r="I56" s="236">
        <v>70284</v>
      </c>
      <c r="J56" s="231">
        <v>64422</v>
      </c>
      <c r="K56" s="186">
        <f t="shared" si="9"/>
        <v>134706</v>
      </c>
      <c r="L56" s="234">
        <v>7179</v>
      </c>
      <c r="M56" s="255">
        <f t="shared" si="7"/>
        <v>141885</v>
      </c>
      <c r="N56" s="165"/>
      <c r="O56" s="166"/>
      <c r="P56" s="168"/>
      <c r="Q56" s="165"/>
      <c r="R56" s="166"/>
      <c r="S56" s="169"/>
      <c r="T56" s="167"/>
    </row>
    <row r="57" spans="1:20" s="10" customFormat="1" ht="11.25" thickBot="1" x14ac:dyDescent="0.3">
      <c r="A57" s="320"/>
      <c r="B57" s="26" t="s">
        <v>28</v>
      </c>
      <c r="C57" s="308"/>
      <c r="D57" s="309"/>
      <c r="E57" s="310"/>
      <c r="F57" s="308"/>
      <c r="G57" s="309"/>
      <c r="H57" s="310"/>
      <c r="I57" s="27">
        <f t="shared" ref="I57:L57" si="10">SUM(I45:I56)</f>
        <v>820416</v>
      </c>
      <c r="J57" s="208">
        <f t="shared" si="10"/>
        <v>827063</v>
      </c>
      <c r="K57" s="121">
        <f t="shared" si="10"/>
        <v>1647479</v>
      </c>
      <c r="L57" s="28">
        <f t="shared" si="10"/>
        <v>69954</v>
      </c>
      <c r="M57" s="254">
        <f t="shared" si="7"/>
        <v>1717433</v>
      </c>
      <c r="N57" s="165"/>
      <c r="O57" s="166"/>
      <c r="P57" s="168"/>
      <c r="Q57" s="165"/>
      <c r="R57" s="166"/>
      <c r="S57" s="169"/>
      <c r="T57" s="167"/>
    </row>
    <row r="58" spans="1:20" s="10" customFormat="1" ht="11.25" x14ac:dyDescent="0.25">
      <c r="A58" s="346">
        <v>1997</v>
      </c>
      <c r="B58" s="12" t="s">
        <v>16</v>
      </c>
      <c r="C58" s="225"/>
      <c r="D58" s="226"/>
      <c r="E58" s="227"/>
      <c r="F58" s="225"/>
      <c r="G58" s="226"/>
      <c r="H58" s="227"/>
      <c r="I58" s="235">
        <v>54726</v>
      </c>
      <c r="J58" s="228">
        <v>61901</v>
      </c>
      <c r="K58" s="184">
        <f>SUM(I58:J58)</f>
        <v>116627</v>
      </c>
      <c r="L58" s="179">
        <v>6490</v>
      </c>
      <c r="M58" s="254">
        <f t="shared" si="7"/>
        <v>123117</v>
      </c>
      <c r="N58" s="165"/>
      <c r="O58" s="166"/>
      <c r="P58" s="168"/>
      <c r="Q58" s="165"/>
      <c r="R58" s="166"/>
      <c r="S58" s="169"/>
      <c r="T58" s="167"/>
    </row>
    <row r="59" spans="1:20" s="10" customFormat="1" ht="11.25" x14ac:dyDescent="0.25">
      <c r="A59" s="319"/>
      <c r="B59" s="18" t="s">
        <v>17</v>
      </c>
      <c r="C59" s="220"/>
      <c r="D59" s="197"/>
      <c r="E59" s="204"/>
      <c r="F59" s="220"/>
      <c r="G59" s="197"/>
      <c r="H59" s="204"/>
      <c r="I59" s="180">
        <v>61443</v>
      </c>
      <c r="J59" s="206">
        <v>60855</v>
      </c>
      <c r="K59" s="185">
        <f t="shared" ref="K59:K69" si="11">SUM(I59:J59)</f>
        <v>122298</v>
      </c>
      <c r="L59" s="181">
        <v>5286</v>
      </c>
      <c r="M59" s="255">
        <f t="shared" si="7"/>
        <v>127584</v>
      </c>
      <c r="N59" s="165"/>
      <c r="O59" s="166"/>
      <c r="P59" s="168"/>
      <c r="Q59" s="165"/>
      <c r="R59" s="166"/>
      <c r="S59" s="169"/>
      <c r="T59" s="167"/>
    </row>
    <row r="60" spans="1:20" s="10" customFormat="1" ht="11.25" x14ac:dyDescent="0.25">
      <c r="A60" s="319"/>
      <c r="B60" s="18" t="s">
        <v>18</v>
      </c>
      <c r="C60" s="220"/>
      <c r="D60" s="197"/>
      <c r="E60" s="204"/>
      <c r="F60" s="220"/>
      <c r="G60" s="197"/>
      <c r="H60" s="204"/>
      <c r="I60" s="180">
        <v>57190</v>
      </c>
      <c r="J60" s="206">
        <v>55832</v>
      </c>
      <c r="K60" s="185">
        <f t="shared" si="11"/>
        <v>113022</v>
      </c>
      <c r="L60" s="181">
        <v>6548</v>
      </c>
      <c r="M60" s="255">
        <f t="shared" si="7"/>
        <v>119570</v>
      </c>
      <c r="N60" s="165"/>
      <c r="O60" s="166"/>
      <c r="P60" s="168"/>
      <c r="Q60" s="165"/>
      <c r="R60" s="166"/>
      <c r="S60" s="169"/>
      <c r="T60" s="167"/>
    </row>
    <row r="61" spans="1:20" s="10" customFormat="1" ht="11.25" x14ac:dyDescent="0.25">
      <c r="A61" s="319"/>
      <c r="B61" s="18" t="s">
        <v>19</v>
      </c>
      <c r="C61" s="220"/>
      <c r="D61" s="197"/>
      <c r="E61" s="204"/>
      <c r="F61" s="220"/>
      <c r="G61" s="197"/>
      <c r="H61" s="204"/>
      <c r="I61" s="180">
        <v>83952</v>
      </c>
      <c r="J61" s="206">
        <v>79031</v>
      </c>
      <c r="K61" s="185">
        <f t="shared" si="11"/>
        <v>162983</v>
      </c>
      <c r="L61" s="181">
        <v>6007</v>
      </c>
      <c r="M61" s="255">
        <f t="shared" si="7"/>
        <v>168990</v>
      </c>
      <c r="N61" s="165"/>
      <c r="O61" s="166"/>
      <c r="P61" s="168"/>
      <c r="Q61" s="165"/>
      <c r="R61" s="166"/>
      <c r="S61" s="169"/>
      <c r="T61" s="167"/>
    </row>
    <row r="62" spans="1:20" s="10" customFormat="1" ht="11.25" x14ac:dyDescent="0.25">
      <c r="A62" s="319"/>
      <c r="B62" s="18" t="s">
        <v>20</v>
      </c>
      <c r="C62" s="220"/>
      <c r="D62" s="197"/>
      <c r="E62" s="204"/>
      <c r="F62" s="220"/>
      <c r="G62" s="197"/>
      <c r="H62" s="204"/>
      <c r="I62" s="180">
        <v>70570</v>
      </c>
      <c r="J62" s="206">
        <v>61120</v>
      </c>
      <c r="K62" s="185">
        <f t="shared" si="11"/>
        <v>131690</v>
      </c>
      <c r="L62" s="181">
        <v>5102</v>
      </c>
      <c r="M62" s="255">
        <f t="shared" si="7"/>
        <v>136792</v>
      </c>
      <c r="N62" s="165"/>
      <c r="O62" s="166"/>
      <c r="P62" s="168"/>
      <c r="Q62" s="165"/>
      <c r="R62" s="166"/>
      <c r="S62" s="169"/>
      <c r="T62" s="167"/>
    </row>
    <row r="63" spans="1:20" s="10" customFormat="1" ht="11.25" x14ac:dyDescent="0.25">
      <c r="A63" s="319"/>
      <c r="B63" s="18" t="s">
        <v>21</v>
      </c>
      <c r="C63" s="220"/>
      <c r="D63" s="197"/>
      <c r="E63" s="204"/>
      <c r="F63" s="220"/>
      <c r="G63" s="197"/>
      <c r="H63" s="204"/>
      <c r="I63" s="180">
        <v>105404</v>
      </c>
      <c r="J63" s="206">
        <v>63979</v>
      </c>
      <c r="K63" s="185">
        <f t="shared" si="11"/>
        <v>169383</v>
      </c>
      <c r="L63" s="181">
        <v>4603</v>
      </c>
      <c r="M63" s="255">
        <f t="shared" si="7"/>
        <v>173986</v>
      </c>
      <c r="N63" s="165"/>
      <c r="O63" s="166"/>
      <c r="P63" s="168"/>
      <c r="Q63" s="165"/>
      <c r="R63" s="166"/>
      <c r="S63" s="169"/>
      <c r="T63" s="167"/>
    </row>
    <row r="64" spans="1:20" s="10" customFormat="1" ht="11.25" x14ac:dyDescent="0.25">
      <c r="A64" s="319"/>
      <c r="B64" s="18" t="s">
        <v>22</v>
      </c>
      <c r="C64" s="220"/>
      <c r="D64" s="197"/>
      <c r="E64" s="204"/>
      <c r="F64" s="220"/>
      <c r="G64" s="197"/>
      <c r="H64" s="204"/>
      <c r="I64" s="180">
        <v>138186</v>
      </c>
      <c r="J64" s="206">
        <v>102631</v>
      </c>
      <c r="K64" s="185">
        <f t="shared" si="11"/>
        <v>240817</v>
      </c>
      <c r="L64" s="181">
        <v>4900</v>
      </c>
      <c r="M64" s="255">
        <f t="shared" si="7"/>
        <v>245717</v>
      </c>
      <c r="N64" s="165"/>
      <c r="O64" s="166"/>
      <c r="P64" s="168"/>
      <c r="Q64" s="165"/>
      <c r="R64" s="166"/>
      <c r="S64" s="169"/>
      <c r="T64" s="167"/>
    </row>
    <row r="65" spans="1:20" s="10" customFormat="1" ht="11.25" x14ac:dyDescent="0.25">
      <c r="A65" s="319"/>
      <c r="B65" s="18" t="s">
        <v>23</v>
      </c>
      <c r="C65" s="220"/>
      <c r="D65" s="197"/>
      <c r="E65" s="204"/>
      <c r="F65" s="220"/>
      <c r="G65" s="197"/>
      <c r="H65" s="204"/>
      <c r="I65" s="180">
        <v>112439</v>
      </c>
      <c r="J65" s="206">
        <v>156357</v>
      </c>
      <c r="K65" s="185">
        <f t="shared" si="11"/>
        <v>268796</v>
      </c>
      <c r="L65" s="181">
        <v>4377</v>
      </c>
      <c r="M65" s="255">
        <f t="shared" si="7"/>
        <v>273173</v>
      </c>
      <c r="N65" s="165"/>
      <c r="O65" s="166"/>
      <c r="P65" s="168"/>
      <c r="Q65" s="165"/>
      <c r="R65" s="166"/>
      <c r="S65" s="169"/>
      <c r="T65" s="167"/>
    </row>
    <row r="66" spans="1:20" s="10" customFormat="1" ht="11.25" x14ac:dyDescent="0.25">
      <c r="A66" s="319"/>
      <c r="B66" s="18" t="s">
        <v>24</v>
      </c>
      <c r="C66" s="220"/>
      <c r="D66" s="197"/>
      <c r="E66" s="204"/>
      <c r="F66" s="220"/>
      <c r="G66" s="197"/>
      <c r="H66" s="204"/>
      <c r="I66" s="180">
        <v>85442</v>
      </c>
      <c r="J66" s="206">
        <v>121525</v>
      </c>
      <c r="K66" s="185">
        <f t="shared" si="11"/>
        <v>206967</v>
      </c>
      <c r="L66" s="181">
        <v>4970</v>
      </c>
      <c r="M66" s="255">
        <f t="shared" si="7"/>
        <v>211937</v>
      </c>
      <c r="N66" s="165"/>
      <c r="O66" s="166"/>
      <c r="P66" s="168"/>
      <c r="Q66" s="165"/>
      <c r="R66" s="166"/>
      <c r="S66" s="169"/>
      <c r="T66" s="167"/>
    </row>
    <row r="67" spans="1:20" s="10" customFormat="1" ht="11.25" x14ac:dyDescent="0.25">
      <c r="A67" s="319"/>
      <c r="B67" s="18" t="s">
        <v>25</v>
      </c>
      <c r="C67" s="220"/>
      <c r="D67" s="197"/>
      <c r="E67" s="204"/>
      <c r="F67" s="220"/>
      <c r="G67" s="197"/>
      <c r="H67" s="204"/>
      <c r="I67" s="180">
        <v>63047</v>
      </c>
      <c r="J67" s="206">
        <v>76473</v>
      </c>
      <c r="K67" s="185">
        <f t="shared" si="11"/>
        <v>139520</v>
      </c>
      <c r="L67" s="181">
        <v>6274</v>
      </c>
      <c r="M67" s="255">
        <f t="shared" si="7"/>
        <v>145794</v>
      </c>
      <c r="N67" s="165"/>
      <c r="O67" s="166"/>
      <c r="P67" s="168"/>
      <c r="Q67" s="165"/>
      <c r="R67" s="166"/>
      <c r="S67" s="169"/>
      <c r="T67" s="167"/>
    </row>
    <row r="68" spans="1:20" s="10" customFormat="1" ht="11.25" x14ac:dyDescent="0.25">
      <c r="A68" s="319"/>
      <c r="B68" s="18" t="s">
        <v>26</v>
      </c>
      <c r="C68" s="220"/>
      <c r="D68" s="197"/>
      <c r="E68" s="204"/>
      <c r="F68" s="220"/>
      <c r="G68" s="197"/>
      <c r="H68" s="204"/>
      <c r="I68" s="180">
        <v>55086</v>
      </c>
      <c r="J68" s="206">
        <v>68437</v>
      </c>
      <c r="K68" s="185">
        <f t="shared" si="11"/>
        <v>123523</v>
      </c>
      <c r="L68" s="181">
        <v>6788</v>
      </c>
      <c r="M68" s="255">
        <f t="shared" si="7"/>
        <v>130311</v>
      </c>
      <c r="N68" s="165"/>
      <c r="O68" s="166"/>
      <c r="P68" s="168"/>
      <c r="Q68" s="165"/>
      <c r="R68" s="166"/>
      <c r="S68" s="169"/>
      <c r="T68" s="167"/>
    </row>
    <row r="69" spans="1:20" s="10" customFormat="1" ht="12" thickBot="1" x14ac:dyDescent="0.3">
      <c r="A69" s="319"/>
      <c r="B69" s="23" t="s">
        <v>27</v>
      </c>
      <c r="C69" s="222"/>
      <c r="D69" s="223"/>
      <c r="E69" s="224"/>
      <c r="F69" s="222"/>
      <c r="G69" s="223"/>
      <c r="H69" s="224"/>
      <c r="I69" s="236">
        <v>76166</v>
      </c>
      <c r="J69" s="231">
        <v>68476</v>
      </c>
      <c r="K69" s="186">
        <f t="shared" si="11"/>
        <v>144642</v>
      </c>
      <c r="L69" s="183">
        <v>5337</v>
      </c>
      <c r="M69" s="255">
        <f t="shared" si="7"/>
        <v>149979</v>
      </c>
      <c r="N69" s="165"/>
      <c r="O69" s="166"/>
      <c r="P69" s="168"/>
      <c r="Q69" s="165"/>
      <c r="R69" s="166"/>
      <c r="S69" s="169"/>
      <c r="T69" s="167"/>
    </row>
    <row r="70" spans="1:20" s="10" customFormat="1" ht="11.25" thickBot="1" x14ac:dyDescent="0.3">
      <c r="A70" s="320"/>
      <c r="B70" s="26" t="s">
        <v>28</v>
      </c>
      <c r="C70" s="308"/>
      <c r="D70" s="309"/>
      <c r="E70" s="310"/>
      <c r="F70" s="308"/>
      <c r="G70" s="309"/>
      <c r="H70" s="310"/>
      <c r="I70" s="27">
        <f t="shared" ref="I70:L70" si="12">SUM(I58:I69)</f>
        <v>963651</v>
      </c>
      <c r="J70" s="208">
        <f t="shared" si="12"/>
        <v>976617</v>
      </c>
      <c r="K70" s="121">
        <f t="shared" si="12"/>
        <v>1940268</v>
      </c>
      <c r="L70" s="28">
        <f t="shared" si="12"/>
        <v>66682</v>
      </c>
      <c r="M70" s="254">
        <f t="shared" si="7"/>
        <v>2006950</v>
      </c>
      <c r="N70" s="165"/>
      <c r="O70" s="166"/>
      <c r="P70" s="168"/>
      <c r="Q70" s="165"/>
      <c r="R70" s="166"/>
      <c r="S70" s="169"/>
      <c r="T70" s="167"/>
    </row>
    <row r="71" spans="1:20" s="10" customFormat="1" ht="11.25" x14ac:dyDescent="0.25">
      <c r="A71" s="346">
        <v>1998</v>
      </c>
      <c r="B71" s="12" t="s">
        <v>16</v>
      </c>
      <c r="C71" s="225"/>
      <c r="D71" s="226"/>
      <c r="E71" s="227"/>
      <c r="F71" s="225"/>
      <c r="G71" s="226"/>
      <c r="H71" s="227"/>
      <c r="I71" s="235">
        <v>60860</v>
      </c>
      <c r="J71" s="228">
        <v>62676</v>
      </c>
      <c r="K71" s="184">
        <f>SUM(I71:J71)</f>
        <v>123536</v>
      </c>
      <c r="L71" s="205">
        <v>4799</v>
      </c>
      <c r="M71" s="254">
        <f t="shared" si="7"/>
        <v>128335</v>
      </c>
      <c r="N71" s="165"/>
      <c r="O71" s="166"/>
      <c r="P71" s="168"/>
      <c r="Q71" s="165"/>
      <c r="R71" s="166"/>
      <c r="S71" s="169"/>
      <c r="T71" s="167"/>
    </row>
    <row r="72" spans="1:20" s="10" customFormat="1" ht="11.25" x14ac:dyDescent="0.25">
      <c r="A72" s="319"/>
      <c r="B72" s="18" t="s">
        <v>17</v>
      </c>
      <c r="C72" s="220"/>
      <c r="D72" s="197"/>
      <c r="E72" s="204"/>
      <c r="F72" s="220"/>
      <c r="G72" s="197"/>
      <c r="H72" s="204"/>
      <c r="I72" s="180">
        <v>54676</v>
      </c>
      <c r="J72" s="206">
        <v>60453</v>
      </c>
      <c r="K72" s="185">
        <f t="shared" ref="K72:K82" si="13">SUM(I72:J72)</f>
        <v>115129</v>
      </c>
      <c r="L72" s="206">
        <v>4753</v>
      </c>
      <c r="M72" s="255">
        <f t="shared" si="7"/>
        <v>119882</v>
      </c>
      <c r="N72" s="165"/>
      <c r="O72" s="166"/>
      <c r="P72" s="168"/>
      <c r="Q72" s="165"/>
      <c r="R72" s="166"/>
      <c r="S72" s="169"/>
      <c r="T72" s="167"/>
    </row>
    <row r="73" spans="1:20" s="10" customFormat="1" ht="11.25" x14ac:dyDescent="0.25">
      <c r="A73" s="319"/>
      <c r="B73" s="18" t="s">
        <v>18</v>
      </c>
      <c r="C73" s="220"/>
      <c r="D73" s="197"/>
      <c r="E73" s="204"/>
      <c r="F73" s="220"/>
      <c r="G73" s="197"/>
      <c r="H73" s="204"/>
      <c r="I73" s="180">
        <v>61268</v>
      </c>
      <c r="J73" s="206">
        <v>67135</v>
      </c>
      <c r="K73" s="185">
        <f t="shared" si="13"/>
        <v>128403</v>
      </c>
      <c r="L73" s="206">
        <v>4637</v>
      </c>
      <c r="M73" s="255">
        <f t="shared" si="7"/>
        <v>133040</v>
      </c>
      <c r="N73" s="165"/>
      <c r="O73" s="166"/>
      <c r="P73" s="168"/>
      <c r="Q73" s="165"/>
      <c r="R73" s="166"/>
      <c r="S73" s="169"/>
      <c r="T73" s="167"/>
    </row>
    <row r="74" spans="1:20" s="10" customFormat="1" ht="11.25" x14ac:dyDescent="0.25">
      <c r="A74" s="319"/>
      <c r="B74" s="18" t="s">
        <v>19</v>
      </c>
      <c r="C74" s="220"/>
      <c r="D74" s="197"/>
      <c r="E74" s="204"/>
      <c r="F74" s="220"/>
      <c r="G74" s="197"/>
      <c r="H74" s="204"/>
      <c r="I74" s="180">
        <v>96899</v>
      </c>
      <c r="J74" s="206">
        <v>83061</v>
      </c>
      <c r="K74" s="185">
        <f t="shared" si="13"/>
        <v>179960</v>
      </c>
      <c r="L74" s="206">
        <v>5261</v>
      </c>
      <c r="M74" s="255">
        <f t="shared" si="7"/>
        <v>185221</v>
      </c>
      <c r="N74" s="165"/>
      <c r="O74" s="166"/>
      <c r="P74" s="168"/>
      <c r="Q74" s="165"/>
      <c r="R74" s="166"/>
      <c r="S74" s="169"/>
      <c r="T74" s="167"/>
    </row>
    <row r="75" spans="1:20" s="10" customFormat="1" ht="11.25" x14ac:dyDescent="0.25">
      <c r="A75" s="319"/>
      <c r="B75" s="18" t="s">
        <v>20</v>
      </c>
      <c r="C75" s="220"/>
      <c r="D75" s="197"/>
      <c r="E75" s="204"/>
      <c r="F75" s="220"/>
      <c r="G75" s="197"/>
      <c r="H75" s="204"/>
      <c r="I75" s="180">
        <v>75701</v>
      </c>
      <c r="J75" s="206">
        <v>64630</v>
      </c>
      <c r="K75" s="185">
        <f t="shared" si="13"/>
        <v>140331</v>
      </c>
      <c r="L75" s="206">
        <v>4562</v>
      </c>
      <c r="M75" s="255">
        <f t="shared" si="7"/>
        <v>144893</v>
      </c>
      <c r="N75" s="165"/>
      <c r="O75" s="166"/>
      <c r="P75" s="168"/>
      <c r="Q75" s="165"/>
      <c r="R75" s="166"/>
      <c r="S75" s="169"/>
      <c r="T75" s="167"/>
    </row>
    <row r="76" spans="1:20" s="10" customFormat="1" ht="11.25" x14ac:dyDescent="0.25">
      <c r="A76" s="319"/>
      <c r="B76" s="18" t="s">
        <v>21</v>
      </c>
      <c r="C76" s="220"/>
      <c r="D76" s="197"/>
      <c r="E76" s="204"/>
      <c r="F76" s="220"/>
      <c r="G76" s="197"/>
      <c r="H76" s="204"/>
      <c r="I76" s="180">
        <v>104861</v>
      </c>
      <c r="J76" s="206">
        <v>64811</v>
      </c>
      <c r="K76" s="185">
        <f t="shared" si="13"/>
        <v>169672</v>
      </c>
      <c r="L76" s="206">
        <v>5413</v>
      </c>
      <c r="M76" s="255">
        <f t="shared" si="7"/>
        <v>175085</v>
      </c>
      <c r="N76" s="165"/>
      <c r="O76" s="166"/>
      <c r="P76" s="168"/>
      <c r="Q76" s="165"/>
      <c r="R76" s="166"/>
      <c r="S76" s="169"/>
      <c r="T76" s="167"/>
    </row>
    <row r="77" spans="1:20" s="10" customFormat="1" ht="11.25" x14ac:dyDescent="0.25">
      <c r="A77" s="319"/>
      <c r="B77" s="18" t="s">
        <v>22</v>
      </c>
      <c r="C77" s="220"/>
      <c r="D77" s="197"/>
      <c r="E77" s="204"/>
      <c r="F77" s="220"/>
      <c r="G77" s="197"/>
      <c r="H77" s="204"/>
      <c r="I77" s="180">
        <v>141546</v>
      </c>
      <c r="J77" s="206">
        <v>101309</v>
      </c>
      <c r="K77" s="185">
        <f t="shared" si="13"/>
        <v>242855</v>
      </c>
      <c r="L77" s="206">
        <v>4581</v>
      </c>
      <c r="M77" s="255">
        <f t="shared" si="7"/>
        <v>247436</v>
      </c>
      <c r="N77" s="165"/>
      <c r="O77" s="166"/>
      <c r="P77" s="168"/>
      <c r="Q77" s="165"/>
      <c r="R77" s="166"/>
      <c r="S77" s="169"/>
      <c r="T77" s="167"/>
    </row>
    <row r="78" spans="1:20" s="10" customFormat="1" ht="11.25" x14ac:dyDescent="0.25">
      <c r="A78" s="319"/>
      <c r="B78" s="18" t="s">
        <v>23</v>
      </c>
      <c r="C78" s="220"/>
      <c r="D78" s="197"/>
      <c r="E78" s="204"/>
      <c r="F78" s="220"/>
      <c r="G78" s="197"/>
      <c r="H78" s="204"/>
      <c r="I78" s="180">
        <v>118189</v>
      </c>
      <c r="J78" s="206">
        <v>158737</v>
      </c>
      <c r="K78" s="185">
        <f t="shared" si="13"/>
        <v>276926</v>
      </c>
      <c r="L78" s="206">
        <v>4411</v>
      </c>
      <c r="M78" s="255">
        <f t="shared" si="7"/>
        <v>281337</v>
      </c>
      <c r="N78" s="165"/>
      <c r="O78" s="166"/>
      <c r="P78" s="168"/>
      <c r="Q78" s="165"/>
      <c r="R78" s="166"/>
      <c r="S78" s="169"/>
      <c r="T78" s="167"/>
    </row>
    <row r="79" spans="1:20" s="10" customFormat="1" ht="11.25" x14ac:dyDescent="0.25">
      <c r="A79" s="319"/>
      <c r="B79" s="18" t="s">
        <v>24</v>
      </c>
      <c r="C79" s="220"/>
      <c r="D79" s="197"/>
      <c r="E79" s="204"/>
      <c r="F79" s="220"/>
      <c r="G79" s="197"/>
      <c r="H79" s="204"/>
      <c r="I79" s="180">
        <v>87377</v>
      </c>
      <c r="J79" s="206">
        <v>125527</v>
      </c>
      <c r="K79" s="185">
        <f t="shared" si="13"/>
        <v>212904</v>
      </c>
      <c r="L79" s="206">
        <v>5385</v>
      </c>
      <c r="M79" s="255">
        <f t="shared" si="7"/>
        <v>218289</v>
      </c>
      <c r="N79" s="165"/>
      <c r="O79" s="166"/>
      <c r="P79" s="168"/>
      <c r="Q79" s="165"/>
      <c r="R79" s="166"/>
      <c r="S79" s="169"/>
      <c r="T79" s="167"/>
    </row>
    <row r="80" spans="1:20" s="10" customFormat="1" ht="11.25" x14ac:dyDescent="0.25">
      <c r="A80" s="319"/>
      <c r="B80" s="18" t="s">
        <v>25</v>
      </c>
      <c r="C80" s="220"/>
      <c r="D80" s="197"/>
      <c r="E80" s="204"/>
      <c r="F80" s="220"/>
      <c r="G80" s="197"/>
      <c r="H80" s="204"/>
      <c r="I80" s="180">
        <v>67627</v>
      </c>
      <c r="J80" s="206">
        <v>77357</v>
      </c>
      <c r="K80" s="185">
        <f t="shared" si="13"/>
        <v>144984</v>
      </c>
      <c r="L80" s="206">
        <v>6627</v>
      </c>
      <c r="M80" s="255">
        <f t="shared" si="7"/>
        <v>151611</v>
      </c>
      <c r="N80" s="165"/>
      <c r="O80" s="166"/>
      <c r="P80" s="168"/>
      <c r="Q80" s="165"/>
      <c r="R80" s="166"/>
      <c r="S80" s="169"/>
      <c r="T80" s="167"/>
    </row>
    <row r="81" spans="1:20" s="10" customFormat="1" ht="11.25" x14ac:dyDescent="0.25">
      <c r="A81" s="319"/>
      <c r="B81" s="18" t="s">
        <v>26</v>
      </c>
      <c r="C81" s="220"/>
      <c r="D81" s="197"/>
      <c r="E81" s="204"/>
      <c r="F81" s="220"/>
      <c r="G81" s="197"/>
      <c r="H81" s="204"/>
      <c r="I81" s="180">
        <v>60886</v>
      </c>
      <c r="J81" s="206">
        <v>64774</v>
      </c>
      <c r="K81" s="185">
        <f t="shared" si="13"/>
        <v>125660</v>
      </c>
      <c r="L81" s="206">
        <v>5967</v>
      </c>
      <c r="M81" s="255">
        <f t="shared" si="7"/>
        <v>131627</v>
      </c>
      <c r="N81" s="165"/>
      <c r="O81" s="166"/>
      <c r="P81" s="168"/>
      <c r="Q81" s="165"/>
      <c r="R81" s="166"/>
      <c r="S81" s="169"/>
      <c r="T81" s="167"/>
    </row>
    <row r="82" spans="1:20" s="10" customFormat="1" ht="12" thickBot="1" x14ac:dyDescent="0.3">
      <c r="A82" s="319"/>
      <c r="B82" s="23" t="s">
        <v>27</v>
      </c>
      <c r="C82" s="222"/>
      <c r="D82" s="223"/>
      <c r="E82" s="224"/>
      <c r="F82" s="222"/>
      <c r="G82" s="223"/>
      <c r="H82" s="224"/>
      <c r="I82" s="236">
        <v>72227</v>
      </c>
      <c r="J82" s="231">
        <v>63324</v>
      </c>
      <c r="K82" s="186">
        <f t="shared" si="13"/>
        <v>135551</v>
      </c>
      <c r="L82" s="207">
        <v>7713</v>
      </c>
      <c r="M82" s="255">
        <f t="shared" si="7"/>
        <v>143264</v>
      </c>
      <c r="N82" s="165"/>
      <c r="O82" s="166"/>
      <c r="P82" s="168"/>
      <c r="Q82" s="165"/>
      <c r="R82" s="166"/>
      <c r="S82" s="169"/>
      <c r="T82" s="167"/>
    </row>
    <row r="83" spans="1:20" s="10" customFormat="1" ht="11.25" thickBot="1" x14ac:dyDescent="0.3">
      <c r="A83" s="320"/>
      <c r="B83" s="26" t="s">
        <v>28</v>
      </c>
      <c r="C83" s="308"/>
      <c r="D83" s="309"/>
      <c r="E83" s="310"/>
      <c r="F83" s="308"/>
      <c r="G83" s="309"/>
      <c r="H83" s="310"/>
      <c r="I83" s="27">
        <f t="shared" ref="I83:L83" si="14">SUM(I71:I82)</f>
        <v>1002117</v>
      </c>
      <c r="J83" s="208">
        <f t="shared" si="14"/>
        <v>993794</v>
      </c>
      <c r="K83" s="121">
        <f t="shared" si="14"/>
        <v>1995911</v>
      </c>
      <c r="L83" s="28">
        <f t="shared" si="14"/>
        <v>64109</v>
      </c>
      <c r="M83" s="254">
        <f t="shared" si="7"/>
        <v>2060020</v>
      </c>
      <c r="N83" s="165"/>
      <c r="O83" s="166"/>
      <c r="P83" s="168"/>
      <c r="Q83" s="165"/>
      <c r="R83" s="166"/>
      <c r="S83" s="169"/>
      <c r="T83" s="167"/>
    </row>
    <row r="84" spans="1:20" s="10" customFormat="1" ht="11.25" x14ac:dyDescent="0.2">
      <c r="A84" s="346">
        <v>1999</v>
      </c>
      <c r="B84" s="12" t="s">
        <v>16</v>
      </c>
      <c r="C84" s="225"/>
      <c r="D84" s="226"/>
      <c r="E84" s="227"/>
      <c r="F84" s="225"/>
      <c r="G84" s="226"/>
      <c r="H84" s="227"/>
      <c r="I84" s="235">
        <v>65248</v>
      </c>
      <c r="J84" s="228">
        <v>73789</v>
      </c>
      <c r="K84" s="237">
        <f t="shared" ref="K84:K134" si="15">SUM(I84:J84)</f>
        <v>139037</v>
      </c>
      <c r="L84" s="233">
        <v>9290</v>
      </c>
      <c r="M84" s="254">
        <f t="shared" si="7"/>
        <v>148327</v>
      </c>
      <c r="N84" s="165"/>
      <c r="O84" s="166"/>
      <c r="P84" s="168"/>
      <c r="Q84" s="165"/>
      <c r="R84" s="166"/>
      <c r="S84" s="169"/>
      <c r="T84" s="167"/>
    </row>
    <row r="85" spans="1:20" s="10" customFormat="1" ht="11.25" x14ac:dyDescent="0.2">
      <c r="A85" s="319"/>
      <c r="B85" s="18" t="s">
        <v>17</v>
      </c>
      <c r="C85" s="220"/>
      <c r="D85" s="197"/>
      <c r="E85" s="204"/>
      <c r="F85" s="220"/>
      <c r="G85" s="197"/>
      <c r="H85" s="204"/>
      <c r="I85" s="180">
        <v>53351</v>
      </c>
      <c r="J85" s="206">
        <v>55798</v>
      </c>
      <c r="K85" s="185">
        <f t="shared" si="15"/>
        <v>109149</v>
      </c>
      <c r="L85" s="221">
        <v>9330</v>
      </c>
      <c r="M85" s="255">
        <f t="shared" si="7"/>
        <v>118479</v>
      </c>
      <c r="N85" s="165"/>
      <c r="O85" s="166"/>
      <c r="P85" s="168"/>
      <c r="Q85" s="165"/>
      <c r="R85" s="166"/>
      <c r="S85" s="169"/>
      <c r="T85" s="167"/>
    </row>
    <row r="86" spans="1:20" s="10" customFormat="1" ht="11.25" x14ac:dyDescent="0.2">
      <c r="A86" s="319"/>
      <c r="B86" s="18" t="s">
        <v>18</v>
      </c>
      <c r="C86" s="220"/>
      <c r="D86" s="197"/>
      <c r="E86" s="204"/>
      <c r="F86" s="220"/>
      <c r="G86" s="197"/>
      <c r="H86" s="204"/>
      <c r="I86" s="180">
        <v>76075</v>
      </c>
      <c r="J86" s="206">
        <v>86201</v>
      </c>
      <c r="K86" s="185">
        <f t="shared" si="15"/>
        <v>162276</v>
      </c>
      <c r="L86" s="221">
        <v>8336</v>
      </c>
      <c r="M86" s="255">
        <f t="shared" si="7"/>
        <v>170612</v>
      </c>
      <c r="N86" s="165"/>
      <c r="O86" s="166"/>
      <c r="P86" s="168"/>
      <c r="Q86" s="165"/>
      <c r="R86" s="166"/>
      <c r="S86" s="169"/>
      <c r="T86" s="167"/>
    </row>
    <row r="87" spans="1:20" s="10" customFormat="1" ht="11.25" x14ac:dyDescent="0.2">
      <c r="A87" s="319"/>
      <c r="B87" s="18" t="s">
        <v>19</v>
      </c>
      <c r="C87" s="220"/>
      <c r="D87" s="197"/>
      <c r="E87" s="204"/>
      <c r="F87" s="220"/>
      <c r="G87" s="197"/>
      <c r="H87" s="204"/>
      <c r="I87" s="180">
        <v>96488</v>
      </c>
      <c r="J87" s="206">
        <v>81913</v>
      </c>
      <c r="K87" s="185">
        <f t="shared" si="15"/>
        <v>178401</v>
      </c>
      <c r="L87" s="221">
        <v>8076</v>
      </c>
      <c r="M87" s="255">
        <f t="shared" si="7"/>
        <v>186477</v>
      </c>
      <c r="N87" s="165"/>
      <c r="O87" s="166"/>
      <c r="P87" s="168"/>
      <c r="Q87" s="165"/>
      <c r="R87" s="166"/>
      <c r="S87" s="169"/>
      <c r="T87" s="167"/>
    </row>
    <row r="88" spans="1:20" s="10" customFormat="1" ht="11.25" x14ac:dyDescent="0.2">
      <c r="A88" s="319"/>
      <c r="B88" s="18" t="s">
        <v>20</v>
      </c>
      <c r="C88" s="220"/>
      <c r="D88" s="197"/>
      <c r="E88" s="204"/>
      <c r="F88" s="220"/>
      <c r="G88" s="197"/>
      <c r="H88" s="204"/>
      <c r="I88" s="180">
        <v>75064</v>
      </c>
      <c r="J88" s="206">
        <v>66832</v>
      </c>
      <c r="K88" s="185">
        <f t="shared" si="15"/>
        <v>141896</v>
      </c>
      <c r="L88" s="221">
        <v>7834</v>
      </c>
      <c r="M88" s="255">
        <f t="shared" si="7"/>
        <v>149730</v>
      </c>
      <c r="N88" s="165"/>
      <c r="O88" s="166"/>
      <c r="P88" s="168"/>
      <c r="Q88" s="165"/>
      <c r="R88" s="166"/>
      <c r="S88" s="169"/>
      <c r="T88" s="167"/>
    </row>
    <row r="89" spans="1:20" s="10" customFormat="1" ht="11.25" x14ac:dyDescent="0.2">
      <c r="A89" s="319"/>
      <c r="B89" s="18" t="s">
        <v>21</v>
      </c>
      <c r="C89" s="220"/>
      <c r="D89" s="197"/>
      <c r="E89" s="204"/>
      <c r="F89" s="220"/>
      <c r="G89" s="197"/>
      <c r="H89" s="204"/>
      <c r="I89" s="180">
        <v>116426</v>
      </c>
      <c r="J89" s="206">
        <v>72368</v>
      </c>
      <c r="K89" s="185">
        <f t="shared" si="15"/>
        <v>188794</v>
      </c>
      <c r="L89" s="221">
        <v>8012</v>
      </c>
      <c r="M89" s="255">
        <f t="shared" si="7"/>
        <v>196806</v>
      </c>
      <c r="N89" s="165"/>
      <c r="O89" s="166"/>
      <c r="P89" s="168"/>
      <c r="Q89" s="165"/>
      <c r="R89" s="166"/>
      <c r="S89" s="169"/>
      <c r="T89" s="167"/>
    </row>
    <row r="90" spans="1:20" s="10" customFormat="1" ht="11.25" x14ac:dyDescent="0.2">
      <c r="A90" s="319"/>
      <c r="B90" s="18" t="s">
        <v>22</v>
      </c>
      <c r="C90" s="220"/>
      <c r="D90" s="197"/>
      <c r="E90" s="204"/>
      <c r="F90" s="220"/>
      <c r="G90" s="197"/>
      <c r="H90" s="204"/>
      <c r="I90" s="180">
        <v>142026</v>
      </c>
      <c r="J90" s="206">
        <v>109952</v>
      </c>
      <c r="K90" s="185">
        <f t="shared" si="15"/>
        <v>251978</v>
      </c>
      <c r="L90" s="221">
        <v>9970</v>
      </c>
      <c r="M90" s="255">
        <f t="shared" si="7"/>
        <v>261948</v>
      </c>
      <c r="N90" s="165"/>
      <c r="O90" s="166"/>
      <c r="P90" s="168"/>
      <c r="Q90" s="165"/>
      <c r="R90" s="166"/>
      <c r="S90" s="169"/>
      <c r="T90" s="167"/>
    </row>
    <row r="91" spans="1:20" s="10" customFormat="1" ht="11.25" x14ac:dyDescent="0.2">
      <c r="A91" s="319"/>
      <c r="B91" s="18" t="s">
        <v>23</v>
      </c>
      <c r="C91" s="220"/>
      <c r="D91" s="197"/>
      <c r="E91" s="204"/>
      <c r="F91" s="220"/>
      <c r="G91" s="197"/>
      <c r="H91" s="204"/>
      <c r="I91" s="180">
        <v>114851</v>
      </c>
      <c r="J91" s="206">
        <v>163434</v>
      </c>
      <c r="K91" s="185">
        <f t="shared" si="15"/>
        <v>278285</v>
      </c>
      <c r="L91" s="221">
        <v>11612</v>
      </c>
      <c r="M91" s="255">
        <f t="shared" si="7"/>
        <v>289897</v>
      </c>
      <c r="N91" s="165"/>
      <c r="O91" s="166"/>
      <c r="P91" s="168"/>
      <c r="Q91" s="165"/>
      <c r="R91" s="166"/>
      <c r="S91" s="169"/>
      <c r="T91" s="167"/>
    </row>
    <row r="92" spans="1:20" s="10" customFormat="1" ht="11.25" x14ac:dyDescent="0.2">
      <c r="A92" s="319"/>
      <c r="B92" s="18" t="s">
        <v>24</v>
      </c>
      <c r="C92" s="220"/>
      <c r="D92" s="197"/>
      <c r="E92" s="204"/>
      <c r="F92" s="220"/>
      <c r="G92" s="197"/>
      <c r="H92" s="204"/>
      <c r="I92" s="180">
        <v>93531</v>
      </c>
      <c r="J92" s="206">
        <v>127971</v>
      </c>
      <c r="K92" s="185">
        <f t="shared" si="15"/>
        <v>221502</v>
      </c>
      <c r="L92" s="221">
        <v>9434</v>
      </c>
      <c r="M92" s="255">
        <f t="shared" si="7"/>
        <v>230936</v>
      </c>
      <c r="N92" s="165"/>
      <c r="O92" s="166"/>
      <c r="P92" s="168"/>
      <c r="Q92" s="165"/>
      <c r="R92" s="166"/>
      <c r="S92" s="169"/>
      <c r="T92" s="167"/>
    </row>
    <row r="93" spans="1:20" s="10" customFormat="1" ht="11.25" x14ac:dyDescent="0.2">
      <c r="A93" s="319"/>
      <c r="B93" s="18" t="s">
        <v>25</v>
      </c>
      <c r="C93" s="220"/>
      <c r="D93" s="197"/>
      <c r="E93" s="204"/>
      <c r="F93" s="220"/>
      <c r="G93" s="197"/>
      <c r="H93" s="204"/>
      <c r="I93" s="180">
        <v>73228</v>
      </c>
      <c r="J93" s="206">
        <v>84687</v>
      </c>
      <c r="K93" s="185">
        <f t="shared" si="15"/>
        <v>157915</v>
      </c>
      <c r="L93" s="221">
        <v>10581</v>
      </c>
      <c r="M93" s="255">
        <f t="shared" si="7"/>
        <v>168496</v>
      </c>
      <c r="N93" s="165"/>
      <c r="O93" s="166"/>
      <c r="P93" s="168"/>
      <c r="Q93" s="165"/>
      <c r="R93" s="166"/>
      <c r="S93" s="169"/>
      <c r="T93" s="167"/>
    </row>
    <row r="94" spans="1:20" s="10" customFormat="1" ht="11.25" x14ac:dyDescent="0.2">
      <c r="A94" s="319"/>
      <c r="B94" s="18" t="s">
        <v>26</v>
      </c>
      <c r="C94" s="220"/>
      <c r="D94" s="197"/>
      <c r="E94" s="204"/>
      <c r="F94" s="220"/>
      <c r="G94" s="197"/>
      <c r="H94" s="204"/>
      <c r="I94" s="180">
        <v>64146</v>
      </c>
      <c r="J94" s="206">
        <v>70380</v>
      </c>
      <c r="K94" s="185">
        <f t="shared" si="15"/>
        <v>134526</v>
      </c>
      <c r="L94" s="221">
        <v>10249</v>
      </c>
      <c r="M94" s="255">
        <f t="shared" si="7"/>
        <v>144775</v>
      </c>
      <c r="N94" s="165"/>
      <c r="O94" s="166"/>
      <c r="P94" s="168"/>
      <c r="Q94" s="165"/>
      <c r="R94" s="166"/>
      <c r="S94" s="169"/>
      <c r="T94" s="167"/>
    </row>
    <row r="95" spans="1:20" s="10" customFormat="1" ht="12" thickBot="1" x14ac:dyDescent="0.25">
      <c r="A95" s="319"/>
      <c r="B95" s="23" t="s">
        <v>27</v>
      </c>
      <c r="C95" s="222"/>
      <c r="D95" s="223"/>
      <c r="E95" s="224"/>
      <c r="F95" s="222"/>
      <c r="G95" s="223"/>
      <c r="H95" s="224"/>
      <c r="I95" s="236">
        <v>79567</v>
      </c>
      <c r="J95" s="231">
        <v>67330</v>
      </c>
      <c r="K95" s="238">
        <f t="shared" si="15"/>
        <v>146897</v>
      </c>
      <c r="L95" s="234">
        <v>8964</v>
      </c>
      <c r="M95" s="255">
        <f t="shared" si="7"/>
        <v>155861</v>
      </c>
      <c r="N95" s="165"/>
      <c r="O95" s="166"/>
      <c r="P95" s="168"/>
      <c r="Q95" s="165"/>
      <c r="R95" s="166"/>
      <c r="S95" s="169"/>
      <c r="T95" s="167"/>
    </row>
    <row r="96" spans="1:20" s="10" customFormat="1" ht="11.25" thickBot="1" x14ac:dyDescent="0.3">
      <c r="A96" s="320"/>
      <c r="B96" s="26" t="s">
        <v>28</v>
      </c>
      <c r="C96" s="308"/>
      <c r="D96" s="309"/>
      <c r="E96" s="310"/>
      <c r="F96" s="308"/>
      <c r="G96" s="309"/>
      <c r="H96" s="310"/>
      <c r="I96" s="27">
        <f t="shared" ref="I96:L96" si="16">SUM(I84:I95)</f>
        <v>1050001</v>
      </c>
      <c r="J96" s="208">
        <f t="shared" si="16"/>
        <v>1060655</v>
      </c>
      <c r="K96" s="121">
        <f t="shared" si="16"/>
        <v>2110656</v>
      </c>
      <c r="L96" s="28">
        <f t="shared" si="16"/>
        <v>111688</v>
      </c>
      <c r="M96" s="254">
        <f t="shared" si="7"/>
        <v>2222344</v>
      </c>
      <c r="N96" s="165"/>
      <c r="O96" s="166"/>
      <c r="P96" s="168"/>
      <c r="Q96" s="165"/>
      <c r="R96" s="166"/>
      <c r="S96" s="169"/>
      <c r="T96" s="167"/>
    </row>
    <row r="97" spans="1:20" s="10" customFormat="1" ht="11.25" x14ac:dyDescent="0.2">
      <c r="A97" s="346">
        <v>2000</v>
      </c>
      <c r="B97" s="12" t="s">
        <v>16</v>
      </c>
      <c r="C97" s="225"/>
      <c r="D97" s="226"/>
      <c r="E97" s="227"/>
      <c r="F97" s="225"/>
      <c r="G97" s="226"/>
      <c r="H97" s="227"/>
      <c r="I97" s="235">
        <v>67321</v>
      </c>
      <c r="J97" s="233">
        <v>84812</v>
      </c>
      <c r="K97" s="237">
        <f t="shared" si="15"/>
        <v>152133</v>
      </c>
      <c r="L97" s="233">
        <v>8881</v>
      </c>
      <c r="M97" s="254">
        <f t="shared" ref="M97:M160" si="17">K97+L97</f>
        <v>161014</v>
      </c>
      <c r="N97" s="165"/>
      <c r="O97" s="166"/>
      <c r="P97" s="168"/>
      <c r="Q97" s="165"/>
      <c r="R97" s="166"/>
      <c r="S97" s="169"/>
      <c r="T97" s="167"/>
    </row>
    <row r="98" spans="1:20" s="10" customFormat="1" ht="11.25" x14ac:dyDescent="0.2">
      <c r="A98" s="319"/>
      <c r="B98" s="18" t="s">
        <v>17</v>
      </c>
      <c r="C98" s="220"/>
      <c r="D98" s="197"/>
      <c r="E98" s="204"/>
      <c r="F98" s="220"/>
      <c r="G98" s="197"/>
      <c r="H98" s="204"/>
      <c r="I98" s="180">
        <v>55619</v>
      </c>
      <c r="J98" s="221">
        <v>59337</v>
      </c>
      <c r="K98" s="185">
        <f t="shared" si="15"/>
        <v>114956</v>
      </c>
      <c r="L98" s="221">
        <v>9593</v>
      </c>
      <c r="M98" s="255">
        <f t="shared" si="17"/>
        <v>124549</v>
      </c>
      <c r="N98" s="165"/>
      <c r="O98" s="166"/>
      <c r="P98" s="168"/>
      <c r="Q98" s="165"/>
      <c r="R98" s="166"/>
      <c r="S98" s="169"/>
      <c r="T98" s="167"/>
    </row>
    <row r="99" spans="1:20" s="10" customFormat="1" ht="11.25" x14ac:dyDescent="0.2">
      <c r="A99" s="319"/>
      <c r="B99" s="18" t="s">
        <v>18</v>
      </c>
      <c r="C99" s="220"/>
      <c r="D99" s="197"/>
      <c r="E99" s="204"/>
      <c r="F99" s="220"/>
      <c r="G99" s="197"/>
      <c r="H99" s="204"/>
      <c r="I99" s="180">
        <v>99281</v>
      </c>
      <c r="J99" s="221">
        <v>97146</v>
      </c>
      <c r="K99" s="185">
        <f t="shared" si="15"/>
        <v>196427</v>
      </c>
      <c r="L99" s="221">
        <v>10159</v>
      </c>
      <c r="M99" s="255">
        <f t="shared" si="17"/>
        <v>206586</v>
      </c>
      <c r="N99" s="165"/>
      <c r="O99" s="166"/>
      <c r="P99" s="168"/>
      <c r="Q99" s="165"/>
      <c r="R99" s="166"/>
      <c r="S99" s="169"/>
      <c r="T99" s="167"/>
    </row>
    <row r="100" spans="1:20" s="10" customFormat="1" ht="11.25" x14ac:dyDescent="0.2">
      <c r="A100" s="319"/>
      <c r="B100" s="18" t="s">
        <v>19</v>
      </c>
      <c r="C100" s="220"/>
      <c r="D100" s="197"/>
      <c r="E100" s="204"/>
      <c r="F100" s="220"/>
      <c r="G100" s="197"/>
      <c r="H100" s="204"/>
      <c r="I100" s="180">
        <v>83602</v>
      </c>
      <c r="J100" s="221">
        <v>82786</v>
      </c>
      <c r="K100" s="185">
        <f t="shared" si="15"/>
        <v>166388</v>
      </c>
      <c r="L100" s="221">
        <v>9173</v>
      </c>
      <c r="M100" s="255">
        <f t="shared" si="17"/>
        <v>175561</v>
      </c>
      <c r="N100" s="165"/>
      <c r="O100" s="166"/>
      <c r="P100" s="168"/>
      <c r="Q100" s="165"/>
      <c r="R100" s="166"/>
      <c r="S100" s="169"/>
      <c r="T100" s="167"/>
    </row>
    <row r="101" spans="1:20" s="10" customFormat="1" ht="11.25" x14ac:dyDescent="0.2">
      <c r="A101" s="319"/>
      <c r="B101" s="18" t="s">
        <v>20</v>
      </c>
      <c r="C101" s="220"/>
      <c r="D101" s="197"/>
      <c r="E101" s="204"/>
      <c r="F101" s="220"/>
      <c r="G101" s="197"/>
      <c r="H101" s="204"/>
      <c r="I101" s="180">
        <v>85694</v>
      </c>
      <c r="J101" s="221">
        <v>74652</v>
      </c>
      <c r="K101" s="185">
        <f t="shared" si="15"/>
        <v>160346</v>
      </c>
      <c r="L101" s="221">
        <v>7892</v>
      </c>
      <c r="M101" s="255">
        <f t="shared" si="17"/>
        <v>168238</v>
      </c>
      <c r="N101" s="165"/>
      <c r="O101" s="166"/>
      <c r="P101" s="168"/>
      <c r="Q101" s="165"/>
      <c r="R101" s="166"/>
      <c r="S101" s="169"/>
      <c r="T101" s="167"/>
    </row>
    <row r="102" spans="1:20" s="10" customFormat="1" ht="11.25" x14ac:dyDescent="0.2">
      <c r="A102" s="319"/>
      <c r="B102" s="18" t="s">
        <v>21</v>
      </c>
      <c r="C102" s="220"/>
      <c r="D102" s="197"/>
      <c r="E102" s="204"/>
      <c r="F102" s="220"/>
      <c r="G102" s="197"/>
      <c r="H102" s="204"/>
      <c r="I102" s="180">
        <v>115834</v>
      </c>
      <c r="J102" s="221">
        <v>74277</v>
      </c>
      <c r="K102" s="185">
        <f t="shared" si="15"/>
        <v>190111</v>
      </c>
      <c r="L102" s="221">
        <v>6985</v>
      </c>
      <c r="M102" s="255">
        <f t="shared" si="17"/>
        <v>197096</v>
      </c>
      <c r="N102" s="165"/>
      <c r="O102" s="166"/>
      <c r="P102" s="168"/>
      <c r="Q102" s="165"/>
      <c r="R102" s="166"/>
      <c r="S102" s="169"/>
      <c r="T102" s="167"/>
    </row>
    <row r="103" spans="1:20" s="10" customFormat="1" ht="11.25" x14ac:dyDescent="0.2">
      <c r="A103" s="319"/>
      <c r="B103" s="18" t="s">
        <v>22</v>
      </c>
      <c r="C103" s="220"/>
      <c r="D103" s="197"/>
      <c r="E103" s="204"/>
      <c r="F103" s="220"/>
      <c r="G103" s="197"/>
      <c r="H103" s="204"/>
      <c r="I103" s="180">
        <v>153470</v>
      </c>
      <c r="J103" s="221">
        <v>111949</v>
      </c>
      <c r="K103" s="185">
        <f t="shared" si="15"/>
        <v>265419</v>
      </c>
      <c r="L103" s="221">
        <v>8203</v>
      </c>
      <c r="M103" s="255">
        <f t="shared" si="17"/>
        <v>273622</v>
      </c>
      <c r="N103" s="165"/>
      <c r="O103" s="166"/>
      <c r="P103" s="168"/>
      <c r="Q103" s="165"/>
      <c r="R103" s="166"/>
      <c r="S103" s="169"/>
      <c r="T103" s="167"/>
    </row>
    <row r="104" spans="1:20" s="10" customFormat="1" ht="11.25" x14ac:dyDescent="0.2">
      <c r="A104" s="319"/>
      <c r="B104" s="18" t="s">
        <v>23</v>
      </c>
      <c r="C104" s="220"/>
      <c r="D104" s="197"/>
      <c r="E104" s="204"/>
      <c r="F104" s="220"/>
      <c r="G104" s="197"/>
      <c r="H104" s="204"/>
      <c r="I104" s="180">
        <v>129446</v>
      </c>
      <c r="J104" s="221">
        <v>172111</v>
      </c>
      <c r="K104" s="185">
        <f t="shared" si="15"/>
        <v>301557</v>
      </c>
      <c r="L104" s="221">
        <v>8442</v>
      </c>
      <c r="M104" s="255">
        <f t="shared" si="17"/>
        <v>309999</v>
      </c>
      <c r="N104" s="165"/>
      <c r="O104" s="166"/>
      <c r="P104" s="168"/>
      <c r="Q104" s="165"/>
      <c r="R104" s="166"/>
      <c r="S104" s="169"/>
      <c r="T104" s="167"/>
    </row>
    <row r="105" spans="1:20" s="10" customFormat="1" ht="11.25" x14ac:dyDescent="0.2">
      <c r="A105" s="319"/>
      <c r="B105" s="18" t="s">
        <v>24</v>
      </c>
      <c r="C105" s="220"/>
      <c r="D105" s="197"/>
      <c r="E105" s="204"/>
      <c r="F105" s="220"/>
      <c r="G105" s="197"/>
      <c r="H105" s="204"/>
      <c r="I105" s="180">
        <v>100534</v>
      </c>
      <c r="J105" s="221">
        <v>138459</v>
      </c>
      <c r="K105" s="185">
        <f t="shared" si="15"/>
        <v>238993</v>
      </c>
      <c r="L105" s="221">
        <v>7886</v>
      </c>
      <c r="M105" s="255">
        <f t="shared" si="17"/>
        <v>246879</v>
      </c>
      <c r="N105" s="165"/>
      <c r="O105" s="166"/>
      <c r="P105" s="168"/>
      <c r="Q105" s="165"/>
      <c r="R105" s="166"/>
      <c r="S105" s="169"/>
      <c r="T105" s="167"/>
    </row>
    <row r="106" spans="1:20" s="10" customFormat="1" ht="11.25" x14ac:dyDescent="0.2">
      <c r="A106" s="319"/>
      <c r="B106" s="18" t="s">
        <v>25</v>
      </c>
      <c r="C106" s="220"/>
      <c r="D106" s="197"/>
      <c r="E106" s="204"/>
      <c r="F106" s="220"/>
      <c r="G106" s="197"/>
      <c r="H106" s="204"/>
      <c r="I106" s="180">
        <v>75660</v>
      </c>
      <c r="J106" s="221">
        <v>89646</v>
      </c>
      <c r="K106" s="185">
        <f t="shared" si="15"/>
        <v>165306</v>
      </c>
      <c r="L106" s="221">
        <v>8992</v>
      </c>
      <c r="M106" s="255">
        <f t="shared" si="17"/>
        <v>174298</v>
      </c>
      <c r="N106" s="165"/>
      <c r="O106" s="166"/>
      <c r="P106" s="168"/>
      <c r="Q106" s="165"/>
      <c r="R106" s="166"/>
      <c r="S106" s="169"/>
      <c r="T106" s="167"/>
    </row>
    <row r="107" spans="1:20" s="10" customFormat="1" ht="11.25" x14ac:dyDescent="0.2">
      <c r="A107" s="319"/>
      <c r="B107" s="18" t="s">
        <v>26</v>
      </c>
      <c r="C107" s="220"/>
      <c r="D107" s="197"/>
      <c r="E107" s="204"/>
      <c r="F107" s="220"/>
      <c r="G107" s="197"/>
      <c r="H107" s="204"/>
      <c r="I107" s="180">
        <v>66363</v>
      </c>
      <c r="J107" s="221">
        <v>72455</v>
      </c>
      <c r="K107" s="185">
        <f t="shared" si="15"/>
        <v>138818</v>
      </c>
      <c r="L107" s="221">
        <v>6557</v>
      </c>
      <c r="M107" s="255">
        <f t="shared" si="17"/>
        <v>145375</v>
      </c>
      <c r="N107" s="165"/>
      <c r="O107" s="166"/>
      <c r="P107" s="168"/>
      <c r="Q107" s="165"/>
      <c r="R107" s="166"/>
      <c r="S107" s="169"/>
      <c r="T107" s="167"/>
    </row>
    <row r="108" spans="1:20" s="10" customFormat="1" ht="12" thickBot="1" x14ac:dyDescent="0.25">
      <c r="A108" s="319"/>
      <c r="B108" s="23" t="s">
        <v>27</v>
      </c>
      <c r="C108" s="222"/>
      <c r="D108" s="223"/>
      <c r="E108" s="224"/>
      <c r="F108" s="222"/>
      <c r="G108" s="223"/>
      <c r="H108" s="224"/>
      <c r="I108" s="236">
        <v>86343</v>
      </c>
      <c r="J108" s="234">
        <v>66512</v>
      </c>
      <c r="K108" s="238">
        <f t="shared" si="15"/>
        <v>152855</v>
      </c>
      <c r="L108" s="261">
        <v>5636</v>
      </c>
      <c r="M108" s="255">
        <f t="shared" si="17"/>
        <v>158491</v>
      </c>
      <c r="N108" s="165"/>
      <c r="O108" s="166"/>
      <c r="P108" s="168"/>
      <c r="Q108" s="165"/>
      <c r="R108" s="166"/>
      <c r="S108" s="169"/>
      <c r="T108" s="167"/>
    </row>
    <row r="109" spans="1:20" s="10" customFormat="1" ht="11.25" thickBot="1" x14ac:dyDescent="0.3">
      <c r="A109" s="320"/>
      <c r="B109" s="26" t="s">
        <v>28</v>
      </c>
      <c r="C109" s="308"/>
      <c r="D109" s="309"/>
      <c r="E109" s="310"/>
      <c r="F109" s="308"/>
      <c r="G109" s="309"/>
      <c r="H109" s="310"/>
      <c r="I109" s="27">
        <f t="shared" ref="I109:L109" si="18">SUM(I97:I108)</f>
        <v>1119167</v>
      </c>
      <c r="J109" s="208">
        <f t="shared" si="18"/>
        <v>1124142</v>
      </c>
      <c r="K109" s="121">
        <f t="shared" si="18"/>
        <v>2243309</v>
      </c>
      <c r="L109" s="28">
        <f t="shared" si="18"/>
        <v>98399</v>
      </c>
      <c r="M109" s="254">
        <f t="shared" si="17"/>
        <v>2341708</v>
      </c>
      <c r="N109" s="165"/>
      <c r="O109" s="166"/>
      <c r="P109" s="168"/>
      <c r="Q109" s="165"/>
      <c r="R109" s="166"/>
      <c r="S109" s="169"/>
      <c r="T109" s="167"/>
    </row>
    <row r="110" spans="1:20" s="10" customFormat="1" ht="11.25" x14ac:dyDescent="0.25">
      <c r="A110" s="346">
        <v>2001</v>
      </c>
      <c r="B110" s="12" t="s">
        <v>16</v>
      </c>
      <c r="C110" s="225"/>
      <c r="D110" s="226"/>
      <c r="E110" s="227"/>
      <c r="F110" s="225"/>
      <c r="G110" s="226"/>
      <c r="H110" s="227"/>
      <c r="I110" s="235">
        <v>69864</v>
      </c>
      <c r="J110" s="228">
        <v>94298</v>
      </c>
      <c r="K110" s="237">
        <f t="shared" si="15"/>
        <v>164162</v>
      </c>
      <c r="L110" s="262">
        <v>6445</v>
      </c>
      <c r="M110" s="254">
        <f t="shared" si="17"/>
        <v>170607</v>
      </c>
      <c r="N110" s="165"/>
      <c r="O110" s="166"/>
      <c r="P110" s="168"/>
      <c r="Q110" s="165"/>
      <c r="R110" s="166"/>
      <c r="S110" s="169"/>
      <c r="T110" s="167"/>
    </row>
    <row r="111" spans="1:20" s="10" customFormat="1" ht="11.25" x14ac:dyDescent="0.2">
      <c r="A111" s="319"/>
      <c r="B111" s="18" t="s">
        <v>17</v>
      </c>
      <c r="C111" s="220"/>
      <c r="D111" s="197"/>
      <c r="E111" s="204"/>
      <c r="F111" s="220"/>
      <c r="G111" s="197"/>
      <c r="H111" s="204"/>
      <c r="I111" s="180">
        <v>75789</v>
      </c>
      <c r="J111" s="221">
        <v>89678</v>
      </c>
      <c r="K111" s="185">
        <f t="shared" si="15"/>
        <v>165467</v>
      </c>
      <c r="L111" s="263">
        <v>6228</v>
      </c>
      <c r="M111" s="255">
        <f t="shared" si="17"/>
        <v>171695</v>
      </c>
      <c r="N111" s="165"/>
      <c r="O111" s="166"/>
      <c r="P111" s="168"/>
      <c r="Q111" s="165"/>
      <c r="R111" s="166"/>
      <c r="S111" s="169"/>
      <c r="T111" s="167"/>
    </row>
    <row r="112" spans="1:20" s="10" customFormat="1" ht="11.25" x14ac:dyDescent="0.2">
      <c r="A112" s="319"/>
      <c r="B112" s="18" t="s">
        <v>18</v>
      </c>
      <c r="C112" s="220"/>
      <c r="D112" s="197"/>
      <c r="E112" s="204"/>
      <c r="F112" s="220"/>
      <c r="G112" s="197"/>
      <c r="H112" s="204"/>
      <c r="I112" s="180">
        <v>108294</v>
      </c>
      <c r="J112" s="221">
        <v>90759</v>
      </c>
      <c r="K112" s="185">
        <f t="shared" si="15"/>
        <v>199053</v>
      </c>
      <c r="L112" s="221">
        <v>6557</v>
      </c>
      <c r="M112" s="255">
        <f t="shared" si="17"/>
        <v>205610</v>
      </c>
      <c r="N112" s="165"/>
      <c r="O112" s="166"/>
      <c r="P112" s="168"/>
      <c r="Q112" s="165"/>
      <c r="R112" s="166"/>
      <c r="S112" s="169"/>
      <c r="T112" s="167"/>
    </row>
    <row r="113" spans="1:20" s="10" customFormat="1" ht="11.25" x14ac:dyDescent="0.2">
      <c r="A113" s="319"/>
      <c r="B113" s="18" t="s">
        <v>19</v>
      </c>
      <c r="C113" s="220"/>
      <c r="D113" s="197"/>
      <c r="E113" s="204"/>
      <c r="F113" s="220"/>
      <c r="G113" s="197"/>
      <c r="H113" s="204"/>
      <c r="I113" s="180">
        <v>94765</v>
      </c>
      <c r="J113" s="221">
        <v>91273</v>
      </c>
      <c r="K113" s="185">
        <f t="shared" si="15"/>
        <v>186038</v>
      </c>
      <c r="L113" s="221">
        <v>4742</v>
      </c>
      <c r="M113" s="255">
        <f t="shared" si="17"/>
        <v>190780</v>
      </c>
      <c r="N113" s="165"/>
      <c r="O113" s="166"/>
      <c r="P113" s="168"/>
      <c r="Q113" s="165"/>
      <c r="R113" s="166"/>
      <c r="S113" s="169"/>
      <c r="T113" s="167"/>
    </row>
    <row r="114" spans="1:20" s="10" customFormat="1" ht="11.25" x14ac:dyDescent="0.2">
      <c r="A114" s="319"/>
      <c r="B114" s="18" t="s">
        <v>20</v>
      </c>
      <c r="C114" s="220"/>
      <c r="D114" s="197"/>
      <c r="E114" s="204"/>
      <c r="F114" s="220"/>
      <c r="G114" s="197"/>
      <c r="H114" s="204"/>
      <c r="I114" s="180">
        <v>84968</v>
      </c>
      <c r="J114" s="221">
        <v>73565</v>
      </c>
      <c r="K114" s="185">
        <f t="shared" si="15"/>
        <v>158533</v>
      </c>
      <c r="L114" s="221">
        <v>5736</v>
      </c>
      <c r="M114" s="255">
        <f t="shared" si="17"/>
        <v>164269</v>
      </c>
      <c r="N114" s="165"/>
      <c r="O114" s="166"/>
      <c r="P114" s="168"/>
      <c r="Q114" s="165"/>
      <c r="R114" s="166"/>
      <c r="S114" s="169"/>
      <c r="T114" s="167"/>
    </row>
    <row r="115" spans="1:20" s="10" customFormat="1" ht="11.25" x14ac:dyDescent="0.2">
      <c r="A115" s="319"/>
      <c r="B115" s="18" t="s">
        <v>21</v>
      </c>
      <c r="C115" s="220"/>
      <c r="D115" s="197"/>
      <c r="E115" s="204"/>
      <c r="F115" s="220"/>
      <c r="G115" s="197"/>
      <c r="H115" s="204"/>
      <c r="I115" s="180">
        <v>136131</v>
      </c>
      <c r="J115" s="221">
        <v>86079</v>
      </c>
      <c r="K115" s="185">
        <f t="shared" si="15"/>
        <v>222210</v>
      </c>
      <c r="L115" s="221">
        <v>5657</v>
      </c>
      <c r="M115" s="255">
        <f t="shared" si="17"/>
        <v>227867</v>
      </c>
      <c r="N115" s="165"/>
      <c r="O115" s="166"/>
      <c r="P115" s="168"/>
      <c r="Q115" s="165"/>
      <c r="R115" s="166"/>
      <c r="S115" s="169"/>
      <c r="T115" s="167"/>
    </row>
    <row r="116" spans="1:20" s="10" customFormat="1" ht="11.25" x14ac:dyDescent="0.2">
      <c r="A116" s="319"/>
      <c r="B116" s="18" t="s">
        <v>22</v>
      </c>
      <c r="C116" s="220"/>
      <c r="D116" s="197"/>
      <c r="E116" s="204"/>
      <c r="F116" s="220"/>
      <c r="G116" s="197"/>
      <c r="H116" s="204"/>
      <c r="I116" s="180">
        <v>166166</v>
      </c>
      <c r="J116" s="206">
        <v>125256</v>
      </c>
      <c r="K116" s="185">
        <f t="shared" si="15"/>
        <v>291422</v>
      </c>
      <c r="L116" s="221">
        <v>7351</v>
      </c>
      <c r="M116" s="255">
        <f t="shared" si="17"/>
        <v>298773</v>
      </c>
      <c r="N116" s="165"/>
      <c r="O116" s="166"/>
      <c r="P116" s="168"/>
      <c r="Q116" s="165"/>
      <c r="R116" s="166"/>
      <c r="S116" s="169"/>
      <c r="T116" s="167"/>
    </row>
    <row r="117" spans="1:20" s="10" customFormat="1" ht="11.25" x14ac:dyDescent="0.2">
      <c r="A117" s="319"/>
      <c r="B117" s="18" t="s">
        <v>23</v>
      </c>
      <c r="C117" s="220"/>
      <c r="D117" s="197"/>
      <c r="E117" s="204"/>
      <c r="F117" s="220"/>
      <c r="G117" s="197"/>
      <c r="H117" s="204"/>
      <c r="I117" s="180">
        <v>135682</v>
      </c>
      <c r="J117" s="221">
        <v>190452</v>
      </c>
      <c r="K117" s="185">
        <f t="shared" si="15"/>
        <v>326134</v>
      </c>
      <c r="L117" s="221">
        <v>7834</v>
      </c>
      <c r="M117" s="255">
        <f t="shared" si="17"/>
        <v>333968</v>
      </c>
      <c r="N117" s="165"/>
      <c r="O117" s="166"/>
      <c r="P117" s="168"/>
      <c r="Q117" s="165"/>
      <c r="R117" s="166"/>
      <c r="S117" s="169"/>
      <c r="T117" s="167"/>
    </row>
    <row r="118" spans="1:20" s="10" customFormat="1" ht="11.25" x14ac:dyDescent="0.2">
      <c r="A118" s="319"/>
      <c r="B118" s="18" t="s">
        <v>24</v>
      </c>
      <c r="C118" s="220"/>
      <c r="D118" s="197"/>
      <c r="E118" s="204"/>
      <c r="F118" s="220"/>
      <c r="G118" s="197"/>
      <c r="H118" s="204"/>
      <c r="I118" s="180">
        <v>98898</v>
      </c>
      <c r="J118" s="221">
        <v>137668</v>
      </c>
      <c r="K118" s="185">
        <f t="shared" si="15"/>
        <v>236566</v>
      </c>
      <c r="L118" s="221">
        <v>5802</v>
      </c>
      <c r="M118" s="255">
        <f t="shared" si="17"/>
        <v>242368</v>
      </c>
      <c r="N118" s="165"/>
      <c r="O118" s="166"/>
      <c r="P118" s="168"/>
      <c r="Q118" s="165"/>
      <c r="R118" s="166"/>
      <c r="S118" s="169"/>
      <c r="T118" s="167"/>
    </row>
    <row r="119" spans="1:20" s="10" customFormat="1" ht="11.25" x14ac:dyDescent="0.2">
      <c r="A119" s="319"/>
      <c r="B119" s="18" t="s">
        <v>25</v>
      </c>
      <c r="C119" s="220"/>
      <c r="D119" s="197"/>
      <c r="E119" s="204"/>
      <c r="F119" s="220"/>
      <c r="G119" s="197"/>
      <c r="H119" s="204"/>
      <c r="I119" s="180">
        <v>64490</v>
      </c>
      <c r="J119" s="221">
        <v>72429</v>
      </c>
      <c r="K119" s="185">
        <f t="shared" si="15"/>
        <v>136919</v>
      </c>
      <c r="L119" s="221">
        <v>6315</v>
      </c>
      <c r="M119" s="255">
        <f t="shared" si="17"/>
        <v>143234</v>
      </c>
      <c r="N119" s="165"/>
      <c r="O119" s="166"/>
      <c r="P119" s="168"/>
      <c r="Q119" s="165"/>
      <c r="R119" s="166"/>
      <c r="S119" s="169"/>
      <c r="T119" s="167"/>
    </row>
    <row r="120" spans="1:20" s="10" customFormat="1" ht="11.25" x14ac:dyDescent="0.2">
      <c r="A120" s="319"/>
      <c r="B120" s="18" t="s">
        <v>26</v>
      </c>
      <c r="C120" s="220"/>
      <c r="D120" s="197"/>
      <c r="E120" s="204"/>
      <c r="F120" s="220"/>
      <c r="G120" s="197"/>
      <c r="H120" s="204"/>
      <c r="I120" s="180">
        <v>57225</v>
      </c>
      <c r="J120" s="221">
        <v>60998</v>
      </c>
      <c r="K120" s="185">
        <f t="shared" si="15"/>
        <v>118223</v>
      </c>
      <c r="L120" s="221">
        <v>4936</v>
      </c>
      <c r="M120" s="255">
        <f t="shared" si="17"/>
        <v>123159</v>
      </c>
      <c r="N120" s="165"/>
      <c r="O120" s="166"/>
      <c r="P120" s="168"/>
      <c r="Q120" s="165"/>
      <c r="R120" s="166"/>
      <c r="S120" s="169"/>
      <c r="T120" s="167"/>
    </row>
    <row r="121" spans="1:20" s="10" customFormat="1" ht="12" thickBot="1" x14ac:dyDescent="0.25">
      <c r="A121" s="319"/>
      <c r="B121" s="23" t="s">
        <v>27</v>
      </c>
      <c r="C121" s="222"/>
      <c r="D121" s="223"/>
      <c r="E121" s="224"/>
      <c r="F121" s="222"/>
      <c r="G121" s="223"/>
      <c r="H121" s="224"/>
      <c r="I121" s="236">
        <v>93427</v>
      </c>
      <c r="J121" s="234">
        <v>74902</v>
      </c>
      <c r="K121" s="238">
        <f t="shared" si="15"/>
        <v>168329</v>
      </c>
      <c r="L121" s="261">
        <v>4192</v>
      </c>
      <c r="M121" s="255">
        <f t="shared" si="17"/>
        <v>172521</v>
      </c>
      <c r="N121" s="165"/>
      <c r="O121" s="166"/>
      <c r="P121" s="168"/>
      <c r="Q121" s="165"/>
      <c r="R121" s="166"/>
      <c r="S121" s="169"/>
      <c r="T121" s="167"/>
    </row>
    <row r="122" spans="1:20" s="10" customFormat="1" ht="11.25" thickBot="1" x14ac:dyDescent="0.3">
      <c r="A122" s="320"/>
      <c r="B122" s="26" t="s">
        <v>28</v>
      </c>
      <c r="C122" s="308"/>
      <c r="D122" s="309"/>
      <c r="E122" s="310"/>
      <c r="F122" s="308"/>
      <c r="G122" s="309"/>
      <c r="H122" s="310"/>
      <c r="I122" s="27">
        <f t="shared" ref="I122:L122" si="19">SUM(I110:I121)</f>
        <v>1185699</v>
      </c>
      <c r="J122" s="208">
        <f t="shared" si="19"/>
        <v>1187357</v>
      </c>
      <c r="K122" s="121">
        <f t="shared" si="19"/>
        <v>2373056</v>
      </c>
      <c r="L122" s="28">
        <f t="shared" si="19"/>
        <v>71795</v>
      </c>
      <c r="M122" s="254">
        <f t="shared" si="17"/>
        <v>2444851</v>
      </c>
      <c r="N122" s="165"/>
      <c r="O122" s="166"/>
      <c r="P122" s="168"/>
      <c r="Q122" s="165"/>
      <c r="R122" s="166"/>
      <c r="S122" s="169"/>
      <c r="T122" s="167"/>
    </row>
    <row r="123" spans="1:20" s="10" customFormat="1" ht="11.25" x14ac:dyDescent="0.2">
      <c r="A123" s="346">
        <v>2002</v>
      </c>
      <c r="B123" s="12" t="s">
        <v>16</v>
      </c>
      <c r="C123" s="225"/>
      <c r="D123" s="226"/>
      <c r="E123" s="227"/>
      <c r="F123" s="225"/>
      <c r="G123" s="226"/>
      <c r="H123" s="227"/>
      <c r="I123" s="235">
        <v>70803</v>
      </c>
      <c r="J123" s="233">
        <v>89110</v>
      </c>
      <c r="K123" s="237">
        <f t="shared" si="15"/>
        <v>159913</v>
      </c>
      <c r="L123" s="228">
        <v>5017</v>
      </c>
      <c r="M123" s="254">
        <f t="shared" si="17"/>
        <v>164930</v>
      </c>
      <c r="N123" s="165"/>
      <c r="O123" s="166"/>
      <c r="P123" s="168"/>
      <c r="Q123" s="165"/>
      <c r="R123" s="166"/>
      <c r="S123" s="169"/>
      <c r="T123" s="167"/>
    </row>
    <row r="124" spans="1:20" s="10" customFormat="1" ht="11.25" x14ac:dyDescent="0.2">
      <c r="A124" s="319"/>
      <c r="B124" s="18" t="s">
        <v>17</v>
      </c>
      <c r="C124" s="220"/>
      <c r="D124" s="197"/>
      <c r="E124" s="204"/>
      <c r="F124" s="220"/>
      <c r="G124" s="197"/>
      <c r="H124" s="204"/>
      <c r="I124" s="180">
        <v>86083</v>
      </c>
      <c r="J124" s="221">
        <v>94031</v>
      </c>
      <c r="K124" s="185">
        <f t="shared" si="15"/>
        <v>180114</v>
      </c>
      <c r="L124" s="206">
        <v>4917</v>
      </c>
      <c r="M124" s="255">
        <f t="shared" si="17"/>
        <v>185031</v>
      </c>
      <c r="N124" s="165"/>
      <c r="O124" s="166"/>
      <c r="P124" s="168"/>
      <c r="Q124" s="165"/>
      <c r="R124" s="166"/>
      <c r="S124" s="169"/>
      <c r="T124" s="167"/>
    </row>
    <row r="125" spans="1:20" s="10" customFormat="1" ht="11.25" x14ac:dyDescent="0.2">
      <c r="A125" s="319"/>
      <c r="B125" s="18" t="s">
        <v>18</v>
      </c>
      <c r="C125" s="220"/>
      <c r="D125" s="197"/>
      <c r="E125" s="204"/>
      <c r="F125" s="220"/>
      <c r="G125" s="197"/>
      <c r="H125" s="204"/>
      <c r="I125" s="180">
        <v>98310</v>
      </c>
      <c r="J125" s="221">
        <v>92047</v>
      </c>
      <c r="K125" s="185">
        <f t="shared" si="15"/>
        <v>190357</v>
      </c>
      <c r="L125" s="206">
        <v>6086</v>
      </c>
      <c r="M125" s="255">
        <f t="shared" si="17"/>
        <v>196443</v>
      </c>
      <c r="N125" s="165"/>
      <c r="O125" s="166"/>
      <c r="P125" s="168"/>
      <c r="Q125" s="165"/>
      <c r="R125" s="166"/>
      <c r="S125" s="169"/>
      <c r="T125" s="167"/>
    </row>
    <row r="126" spans="1:20" s="10" customFormat="1" ht="11.25" x14ac:dyDescent="0.2">
      <c r="A126" s="319"/>
      <c r="B126" s="18" t="s">
        <v>19</v>
      </c>
      <c r="C126" s="220"/>
      <c r="D126" s="197"/>
      <c r="E126" s="204"/>
      <c r="F126" s="220"/>
      <c r="G126" s="197"/>
      <c r="H126" s="204"/>
      <c r="I126" s="180">
        <v>80422</v>
      </c>
      <c r="J126" s="221">
        <v>78012</v>
      </c>
      <c r="K126" s="185">
        <f t="shared" si="15"/>
        <v>158434</v>
      </c>
      <c r="L126" s="206">
        <v>6599</v>
      </c>
      <c r="M126" s="255">
        <f t="shared" si="17"/>
        <v>165033</v>
      </c>
      <c r="N126" s="165"/>
      <c r="O126" s="166"/>
      <c r="P126" s="168"/>
      <c r="Q126" s="165"/>
      <c r="R126" s="166"/>
      <c r="S126" s="169"/>
      <c r="T126" s="167"/>
    </row>
    <row r="127" spans="1:20" s="10" customFormat="1" ht="11.25" x14ac:dyDescent="0.2">
      <c r="A127" s="319"/>
      <c r="B127" s="18" t="s">
        <v>20</v>
      </c>
      <c r="C127" s="220"/>
      <c r="D127" s="197"/>
      <c r="E127" s="204"/>
      <c r="F127" s="220"/>
      <c r="G127" s="197"/>
      <c r="H127" s="204"/>
      <c r="I127" s="180">
        <v>91840</v>
      </c>
      <c r="J127" s="221">
        <v>77651</v>
      </c>
      <c r="K127" s="185">
        <f t="shared" si="15"/>
        <v>169491</v>
      </c>
      <c r="L127" s="206">
        <v>7509</v>
      </c>
      <c r="M127" s="255">
        <f t="shared" si="17"/>
        <v>177000</v>
      </c>
      <c r="N127" s="165"/>
      <c r="O127" s="166"/>
      <c r="P127" s="168"/>
      <c r="Q127" s="165"/>
      <c r="R127" s="166"/>
      <c r="S127" s="169"/>
      <c r="T127" s="167"/>
    </row>
    <row r="128" spans="1:20" s="10" customFormat="1" ht="11.25" x14ac:dyDescent="0.2">
      <c r="A128" s="319"/>
      <c r="B128" s="18" t="s">
        <v>21</v>
      </c>
      <c r="C128" s="220"/>
      <c r="D128" s="197"/>
      <c r="E128" s="204"/>
      <c r="F128" s="220"/>
      <c r="G128" s="197"/>
      <c r="H128" s="204"/>
      <c r="I128" s="180">
        <v>136041</v>
      </c>
      <c r="J128" s="221">
        <v>81937</v>
      </c>
      <c r="K128" s="185">
        <f t="shared" si="15"/>
        <v>217978</v>
      </c>
      <c r="L128" s="206">
        <v>8516</v>
      </c>
      <c r="M128" s="255">
        <f t="shared" si="17"/>
        <v>226494</v>
      </c>
      <c r="N128" s="165"/>
      <c r="O128" s="166"/>
      <c r="P128" s="168"/>
      <c r="Q128" s="165"/>
      <c r="R128" s="166"/>
      <c r="S128" s="169"/>
      <c r="T128" s="167"/>
    </row>
    <row r="129" spans="1:20" s="10" customFormat="1" ht="11.25" x14ac:dyDescent="0.2">
      <c r="A129" s="319"/>
      <c r="B129" s="18" t="s">
        <v>22</v>
      </c>
      <c r="C129" s="220"/>
      <c r="D129" s="197"/>
      <c r="E129" s="204"/>
      <c r="F129" s="220"/>
      <c r="G129" s="197"/>
      <c r="H129" s="204"/>
      <c r="I129" s="180">
        <v>173862</v>
      </c>
      <c r="J129" s="221">
        <v>125648</v>
      </c>
      <c r="K129" s="185">
        <f t="shared" si="15"/>
        <v>299510</v>
      </c>
      <c r="L129" s="206">
        <v>10654</v>
      </c>
      <c r="M129" s="255">
        <f t="shared" si="17"/>
        <v>310164</v>
      </c>
      <c r="N129" s="165"/>
      <c r="O129" s="166"/>
      <c r="P129" s="168"/>
      <c r="Q129" s="165"/>
      <c r="R129" s="166"/>
      <c r="S129" s="169"/>
      <c r="T129" s="167"/>
    </row>
    <row r="130" spans="1:20" s="10" customFormat="1" ht="11.25" x14ac:dyDescent="0.2">
      <c r="A130" s="319"/>
      <c r="B130" s="18" t="s">
        <v>23</v>
      </c>
      <c r="C130" s="220"/>
      <c r="D130" s="197"/>
      <c r="E130" s="204"/>
      <c r="F130" s="220"/>
      <c r="G130" s="197"/>
      <c r="H130" s="204"/>
      <c r="I130" s="180">
        <v>146394</v>
      </c>
      <c r="J130" s="221">
        <v>202188</v>
      </c>
      <c r="K130" s="185">
        <f t="shared" si="15"/>
        <v>348582</v>
      </c>
      <c r="L130" s="206">
        <v>10484</v>
      </c>
      <c r="M130" s="255">
        <f t="shared" si="17"/>
        <v>359066</v>
      </c>
      <c r="N130" s="165"/>
      <c r="O130" s="166"/>
      <c r="P130" s="168"/>
      <c r="Q130" s="165"/>
      <c r="R130" s="166"/>
      <c r="S130" s="169"/>
      <c r="T130" s="167"/>
    </row>
    <row r="131" spans="1:20" s="10" customFormat="1" ht="11.25" x14ac:dyDescent="0.2">
      <c r="A131" s="319"/>
      <c r="B131" s="18" t="s">
        <v>24</v>
      </c>
      <c r="C131" s="220"/>
      <c r="D131" s="197"/>
      <c r="E131" s="204"/>
      <c r="F131" s="220"/>
      <c r="G131" s="197"/>
      <c r="H131" s="204"/>
      <c r="I131" s="180">
        <v>111532</v>
      </c>
      <c r="J131" s="221">
        <v>157546</v>
      </c>
      <c r="K131" s="185">
        <f t="shared" si="15"/>
        <v>269078</v>
      </c>
      <c r="L131" s="206">
        <v>8931</v>
      </c>
      <c r="M131" s="255">
        <f t="shared" si="17"/>
        <v>278009</v>
      </c>
      <c r="N131" s="165"/>
      <c r="O131" s="166"/>
      <c r="P131" s="168"/>
      <c r="Q131" s="165"/>
      <c r="R131" s="166"/>
      <c r="S131" s="169"/>
      <c r="T131" s="167"/>
    </row>
    <row r="132" spans="1:20" s="10" customFormat="1" ht="11.25" x14ac:dyDescent="0.2">
      <c r="A132" s="319"/>
      <c r="B132" s="18" t="s">
        <v>25</v>
      </c>
      <c r="C132" s="220"/>
      <c r="D132" s="197"/>
      <c r="E132" s="204"/>
      <c r="F132" s="220"/>
      <c r="G132" s="197"/>
      <c r="H132" s="204"/>
      <c r="I132" s="180">
        <v>90415</v>
      </c>
      <c r="J132" s="221">
        <v>100008</v>
      </c>
      <c r="K132" s="185">
        <f t="shared" si="15"/>
        <v>190423</v>
      </c>
      <c r="L132" s="206">
        <v>9746</v>
      </c>
      <c r="M132" s="255">
        <f t="shared" si="17"/>
        <v>200169</v>
      </c>
      <c r="N132" s="165"/>
      <c r="O132" s="166"/>
      <c r="P132" s="168"/>
      <c r="Q132" s="165"/>
      <c r="R132" s="166"/>
      <c r="S132" s="169"/>
      <c r="T132" s="167"/>
    </row>
    <row r="133" spans="1:20" s="10" customFormat="1" ht="11.25" x14ac:dyDescent="0.2">
      <c r="A133" s="319"/>
      <c r="B133" s="18" t="s">
        <v>26</v>
      </c>
      <c r="C133" s="220"/>
      <c r="D133" s="197"/>
      <c r="E133" s="204"/>
      <c r="F133" s="220"/>
      <c r="G133" s="197"/>
      <c r="H133" s="204"/>
      <c r="I133" s="180">
        <v>62822</v>
      </c>
      <c r="J133" s="221">
        <v>68752</v>
      </c>
      <c r="K133" s="185">
        <f t="shared" si="15"/>
        <v>131574</v>
      </c>
      <c r="L133" s="206">
        <v>6984</v>
      </c>
      <c r="M133" s="255">
        <f t="shared" si="17"/>
        <v>138558</v>
      </c>
      <c r="N133" s="165"/>
      <c r="O133" s="166"/>
      <c r="P133" s="168"/>
      <c r="Q133" s="165"/>
      <c r="R133" s="166"/>
      <c r="S133" s="169"/>
      <c r="T133" s="167"/>
    </row>
    <row r="134" spans="1:20" s="10" customFormat="1" ht="12" thickBot="1" x14ac:dyDescent="0.25">
      <c r="A134" s="319"/>
      <c r="B134" s="23" t="s">
        <v>27</v>
      </c>
      <c r="C134" s="222"/>
      <c r="D134" s="223"/>
      <c r="E134" s="224"/>
      <c r="F134" s="222"/>
      <c r="G134" s="223"/>
      <c r="H134" s="224"/>
      <c r="I134" s="236">
        <v>106583</v>
      </c>
      <c r="J134" s="234">
        <v>91395</v>
      </c>
      <c r="K134" s="238">
        <f t="shared" si="15"/>
        <v>197978</v>
      </c>
      <c r="L134" s="231">
        <v>7986</v>
      </c>
      <c r="M134" s="255">
        <f t="shared" si="17"/>
        <v>205964</v>
      </c>
      <c r="N134" s="165"/>
      <c r="O134" s="166"/>
      <c r="P134" s="168"/>
      <c r="Q134" s="165"/>
      <c r="R134" s="166"/>
      <c r="S134" s="169"/>
      <c r="T134" s="167"/>
    </row>
    <row r="135" spans="1:20" s="10" customFormat="1" ht="11.25" thickBot="1" x14ac:dyDescent="0.3">
      <c r="A135" s="320"/>
      <c r="B135" s="26" t="s">
        <v>28</v>
      </c>
      <c r="C135" s="308"/>
      <c r="D135" s="309"/>
      <c r="E135" s="310"/>
      <c r="F135" s="308"/>
      <c r="G135" s="309"/>
      <c r="H135" s="310"/>
      <c r="I135" s="27">
        <f t="shared" ref="I135:L135" si="20">SUM(I123:I134)</f>
        <v>1255107</v>
      </c>
      <c r="J135" s="208">
        <f t="shared" si="20"/>
        <v>1258325</v>
      </c>
      <c r="K135" s="121">
        <f t="shared" si="20"/>
        <v>2513432</v>
      </c>
      <c r="L135" s="28">
        <f t="shared" si="20"/>
        <v>93429</v>
      </c>
      <c r="M135" s="254">
        <f t="shared" si="17"/>
        <v>2606861</v>
      </c>
      <c r="N135" s="165"/>
      <c r="O135" s="166"/>
      <c r="P135" s="168"/>
      <c r="Q135" s="165"/>
      <c r="R135" s="166"/>
      <c r="S135" s="169"/>
      <c r="T135" s="167"/>
    </row>
    <row r="136" spans="1:20" s="10" customFormat="1" ht="11.25" x14ac:dyDescent="0.2">
      <c r="A136" s="346">
        <v>2003</v>
      </c>
      <c r="B136" s="12" t="s">
        <v>16</v>
      </c>
      <c r="C136" s="225"/>
      <c r="D136" s="226"/>
      <c r="E136" s="227"/>
      <c r="F136" s="225"/>
      <c r="G136" s="226"/>
      <c r="H136" s="227"/>
      <c r="I136" s="178">
        <v>81488</v>
      </c>
      <c r="J136" s="264">
        <v>107999</v>
      </c>
      <c r="K136" s="184">
        <f t="shared" ref="K136:K160" si="21">SUM(I136:J136)</f>
        <v>189487</v>
      </c>
      <c r="L136" s="233">
        <v>9448</v>
      </c>
      <c r="M136" s="254">
        <f t="shared" si="17"/>
        <v>198935</v>
      </c>
      <c r="N136" s="165"/>
      <c r="O136" s="166"/>
      <c r="P136" s="168"/>
      <c r="Q136" s="165"/>
      <c r="R136" s="166"/>
      <c r="S136" s="169"/>
      <c r="T136" s="167"/>
    </row>
    <row r="137" spans="1:20" s="10" customFormat="1" ht="11.25" x14ac:dyDescent="0.2">
      <c r="A137" s="319"/>
      <c r="B137" s="18" t="s">
        <v>17</v>
      </c>
      <c r="C137" s="220"/>
      <c r="D137" s="197"/>
      <c r="E137" s="204"/>
      <c r="F137" s="220"/>
      <c r="G137" s="197"/>
      <c r="H137" s="204"/>
      <c r="I137" s="180">
        <v>110642</v>
      </c>
      <c r="J137" s="265">
        <v>105264</v>
      </c>
      <c r="K137" s="185">
        <f t="shared" si="21"/>
        <v>215906</v>
      </c>
      <c r="L137" s="221">
        <v>8597</v>
      </c>
      <c r="M137" s="255">
        <f t="shared" si="17"/>
        <v>224503</v>
      </c>
      <c r="N137" s="165"/>
      <c r="O137" s="166"/>
      <c r="P137" s="168"/>
      <c r="Q137" s="165"/>
      <c r="R137" s="166"/>
      <c r="S137" s="169"/>
      <c r="T137" s="167"/>
    </row>
    <row r="138" spans="1:20" s="10" customFormat="1" ht="11.25" x14ac:dyDescent="0.2">
      <c r="A138" s="319"/>
      <c r="B138" s="18" t="s">
        <v>18</v>
      </c>
      <c r="C138" s="220"/>
      <c r="D138" s="197"/>
      <c r="E138" s="204"/>
      <c r="F138" s="220"/>
      <c r="G138" s="197"/>
      <c r="H138" s="204"/>
      <c r="I138" s="180">
        <v>59072</v>
      </c>
      <c r="J138" s="265">
        <v>62259</v>
      </c>
      <c r="K138" s="185">
        <f t="shared" si="21"/>
        <v>121331</v>
      </c>
      <c r="L138" s="221">
        <v>6162</v>
      </c>
      <c r="M138" s="255">
        <f t="shared" si="17"/>
        <v>127493</v>
      </c>
      <c r="N138" s="165"/>
      <c r="O138" s="166"/>
      <c r="P138" s="168"/>
      <c r="Q138" s="165"/>
      <c r="R138" s="166"/>
      <c r="S138" s="169"/>
      <c r="T138" s="167"/>
    </row>
    <row r="139" spans="1:20" s="10" customFormat="1" ht="11.25" x14ac:dyDescent="0.2">
      <c r="A139" s="319"/>
      <c r="B139" s="18" t="s">
        <v>19</v>
      </c>
      <c r="C139" s="220"/>
      <c r="D139" s="197"/>
      <c r="E139" s="204"/>
      <c r="F139" s="220"/>
      <c r="G139" s="197"/>
      <c r="H139" s="204"/>
      <c r="I139" s="180">
        <v>68851</v>
      </c>
      <c r="J139" s="265">
        <v>68425</v>
      </c>
      <c r="K139" s="185">
        <f t="shared" si="21"/>
        <v>137276</v>
      </c>
      <c r="L139" s="221">
        <v>5349</v>
      </c>
      <c r="M139" s="255">
        <f t="shared" si="17"/>
        <v>142625</v>
      </c>
      <c r="N139" s="165"/>
      <c r="O139" s="166"/>
      <c r="P139" s="168"/>
      <c r="Q139" s="165"/>
      <c r="R139" s="166"/>
      <c r="S139" s="169"/>
      <c r="T139" s="167"/>
    </row>
    <row r="140" spans="1:20" s="10" customFormat="1" ht="11.25" x14ac:dyDescent="0.2">
      <c r="A140" s="319"/>
      <c r="B140" s="18" t="s">
        <v>20</v>
      </c>
      <c r="C140" s="220"/>
      <c r="D140" s="197"/>
      <c r="E140" s="204"/>
      <c r="F140" s="220"/>
      <c r="G140" s="197"/>
      <c r="H140" s="204"/>
      <c r="I140" s="180">
        <v>90169</v>
      </c>
      <c r="J140" s="265">
        <v>76671</v>
      </c>
      <c r="K140" s="185">
        <f t="shared" si="21"/>
        <v>166840</v>
      </c>
      <c r="L140" s="221">
        <v>9732</v>
      </c>
      <c r="M140" s="255">
        <f t="shared" si="17"/>
        <v>176572</v>
      </c>
      <c r="N140" s="165"/>
      <c r="O140" s="166"/>
      <c r="P140" s="168"/>
      <c r="Q140" s="165"/>
      <c r="R140" s="166"/>
      <c r="S140" s="169"/>
      <c r="T140" s="167"/>
    </row>
    <row r="141" spans="1:20" s="10" customFormat="1" ht="11.25" x14ac:dyDescent="0.2">
      <c r="A141" s="319"/>
      <c r="B141" s="18" t="s">
        <v>21</v>
      </c>
      <c r="C141" s="220"/>
      <c r="D141" s="197"/>
      <c r="E141" s="204"/>
      <c r="F141" s="220"/>
      <c r="G141" s="197"/>
      <c r="H141" s="204"/>
      <c r="I141" s="180">
        <v>146827</v>
      </c>
      <c r="J141" s="265">
        <v>90797</v>
      </c>
      <c r="K141" s="185">
        <f t="shared" si="21"/>
        <v>237624</v>
      </c>
      <c r="L141" s="221">
        <v>12167</v>
      </c>
      <c r="M141" s="255">
        <f t="shared" si="17"/>
        <v>249791</v>
      </c>
      <c r="N141" s="165"/>
      <c r="O141" s="166"/>
      <c r="P141" s="168"/>
      <c r="Q141" s="165"/>
      <c r="R141" s="166"/>
      <c r="S141" s="169"/>
      <c r="T141" s="167"/>
    </row>
    <row r="142" spans="1:20" s="10" customFormat="1" ht="11.25" x14ac:dyDescent="0.2">
      <c r="A142" s="319"/>
      <c r="B142" s="18" t="s">
        <v>22</v>
      </c>
      <c r="C142" s="220"/>
      <c r="D142" s="197"/>
      <c r="E142" s="204"/>
      <c r="F142" s="220"/>
      <c r="G142" s="197"/>
      <c r="H142" s="204"/>
      <c r="I142" s="180">
        <v>201141</v>
      </c>
      <c r="J142" s="265">
        <v>139562</v>
      </c>
      <c r="K142" s="185">
        <f t="shared" si="21"/>
        <v>340703</v>
      </c>
      <c r="L142" s="221">
        <v>13382</v>
      </c>
      <c r="M142" s="255">
        <f t="shared" si="17"/>
        <v>354085</v>
      </c>
      <c r="N142" s="165"/>
      <c r="O142" s="166"/>
      <c r="P142" s="168"/>
      <c r="Q142" s="165"/>
      <c r="R142" s="166"/>
      <c r="S142" s="169"/>
      <c r="T142" s="167"/>
    </row>
    <row r="143" spans="1:20" s="10" customFormat="1" ht="11.25" x14ac:dyDescent="0.2">
      <c r="A143" s="319"/>
      <c r="B143" s="18" t="s">
        <v>23</v>
      </c>
      <c r="C143" s="220"/>
      <c r="D143" s="197"/>
      <c r="E143" s="204"/>
      <c r="F143" s="220"/>
      <c r="G143" s="197"/>
      <c r="H143" s="204"/>
      <c r="I143" s="180">
        <v>170867</v>
      </c>
      <c r="J143" s="265">
        <v>233701</v>
      </c>
      <c r="K143" s="185">
        <f t="shared" si="21"/>
        <v>404568</v>
      </c>
      <c r="L143" s="221">
        <v>14768</v>
      </c>
      <c r="M143" s="255">
        <f t="shared" si="17"/>
        <v>419336</v>
      </c>
      <c r="N143" s="165"/>
      <c r="O143" s="166"/>
      <c r="P143" s="168"/>
      <c r="Q143" s="165"/>
      <c r="R143" s="166"/>
      <c r="S143" s="169"/>
      <c r="T143" s="167"/>
    </row>
    <row r="144" spans="1:20" s="10" customFormat="1" ht="11.25" x14ac:dyDescent="0.2">
      <c r="A144" s="319"/>
      <c r="B144" s="18" t="s">
        <v>24</v>
      </c>
      <c r="C144" s="220"/>
      <c r="D144" s="197"/>
      <c r="E144" s="204"/>
      <c r="F144" s="220"/>
      <c r="G144" s="197"/>
      <c r="H144" s="204"/>
      <c r="I144" s="180">
        <v>122866</v>
      </c>
      <c r="J144" s="265">
        <v>183969</v>
      </c>
      <c r="K144" s="185">
        <f t="shared" si="21"/>
        <v>306835</v>
      </c>
      <c r="L144" s="221">
        <v>12771</v>
      </c>
      <c r="M144" s="255">
        <f t="shared" si="17"/>
        <v>319606</v>
      </c>
      <c r="N144" s="165"/>
      <c r="O144" s="166"/>
      <c r="P144" s="168"/>
      <c r="Q144" s="165"/>
      <c r="R144" s="166"/>
      <c r="S144" s="169"/>
      <c r="T144" s="167"/>
    </row>
    <row r="145" spans="1:20" s="10" customFormat="1" ht="11.25" x14ac:dyDescent="0.2">
      <c r="A145" s="319"/>
      <c r="B145" s="18" t="s">
        <v>25</v>
      </c>
      <c r="C145" s="220"/>
      <c r="D145" s="197"/>
      <c r="E145" s="204"/>
      <c r="F145" s="220"/>
      <c r="G145" s="197"/>
      <c r="H145" s="204"/>
      <c r="I145" s="180">
        <v>100047</v>
      </c>
      <c r="J145" s="265">
        <v>113972</v>
      </c>
      <c r="K145" s="185">
        <f t="shared" si="21"/>
        <v>214019</v>
      </c>
      <c r="L145" s="221">
        <v>11645</v>
      </c>
      <c r="M145" s="255">
        <f t="shared" si="17"/>
        <v>225664</v>
      </c>
      <c r="N145" s="165"/>
      <c r="O145" s="166"/>
      <c r="P145" s="168"/>
      <c r="Q145" s="165"/>
      <c r="R145" s="166"/>
      <c r="S145" s="169"/>
      <c r="T145" s="167"/>
    </row>
    <row r="146" spans="1:20" s="10" customFormat="1" ht="11.25" x14ac:dyDescent="0.2">
      <c r="A146" s="319"/>
      <c r="B146" s="18" t="s">
        <v>26</v>
      </c>
      <c r="C146" s="220"/>
      <c r="D146" s="197"/>
      <c r="E146" s="204"/>
      <c r="F146" s="220"/>
      <c r="G146" s="197"/>
      <c r="H146" s="204"/>
      <c r="I146" s="180">
        <v>82326</v>
      </c>
      <c r="J146" s="265">
        <v>80965</v>
      </c>
      <c r="K146" s="185">
        <f t="shared" si="21"/>
        <v>163291</v>
      </c>
      <c r="L146" s="221">
        <v>7857</v>
      </c>
      <c r="M146" s="255">
        <f t="shared" si="17"/>
        <v>171148</v>
      </c>
      <c r="N146" s="165"/>
      <c r="O146" s="166"/>
      <c r="P146" s="168"/>
      <c r="Q146" s="165"/>
      <c r="R146" s="166"/>
      <c r="S146" s="169"/>
      <c r="T146" s="167"/>
    </row>
    <row r="147" spans="1:20" s="10" customFormat="1" ht="12" thickBot="1" x14ac:dyDescent="0.25">
      <c r="A147" s="319"/>
      <c r="B147" s="23" t="s">
        <v>27</v>
      </c>
      <c r="C147" s="222"/>
      <c r="D147" s="223"/>
      <c r="E147" s="224"/>
      <c r="F147" s="222"/>
      <c r="G147" s="223"/>
      <c r="H147" s="224"/>
      <c r="I147" s="182">
        <v>116704</v>
      </c>
      <c r="J147" s="266">
        <v>103100</v>
      </c>
      <c r="K147" s="186">
        <f t="shared" si="21"/>
        <v>219804</v>
      </c>
      <c r="L147" s="234">
        <v>10838</v>
      </c>
      <c r="M147" s="255">
        <f t="shared" si="17"/>
        <v>230642</v>
      </c>
      <c r="N147" s="165"/>
      <c r="O147" s="166"/>
      <c r="P147" s="168"/>
      <c r="Q147" s="165"/>
      <c r="R147" s="166"/>
      <c r="S147" s="169"/>
      <c r="T147" s="167"/>
    </row>
    <row r="148" spans="1:20" s="10" customFormat="1" ht="11.25" thickBot="1" x14ac:dyDescent="0.3">
      <c r="A148" s="320"/>
      <c r="B148" s="26" t="s">
        <v>28</v>
      </c>
      <c r="C148" s="308"/>
      <c r="D148" s="309"/>
      <c r="E148" s="310"/>
      <c r="F148" s="308"/>
      <c r="G148" s="309"/>
      <c r="H148" s="310"/>
      <c r="I148" s="27">
        <f t="shared" ref="I148:L148" si="22">SUM(I136:I147)</f>
        <v>1351000</v>
      </c>
      <c r="J148" s="208">
        <f t="shared" si="22"/>
        <v>1366684</v>
      </c>
      <c r="K148" s="121">
        <f t="shared" si="22"/>
        <v>2717684</v>
      </c>
      <c r="L148" s="28">
        <f t="shared" si="22"/>
        <v>122716</v>
      </c>
      <c r="M148" s="254">
        <f t="shared" si="17"/>
        <v>2840400</v>
      </c>
      <c r="N148" s="165"/>
      <c r="O148" s="166"/>
      <c r="P148" s="168"/>
      <c r="Q148" s="165"/>
      <c r="R148" s="166"/>
      <c r="S148" s="169"/>
      <c r="T148" s="167"/>
    </row>
    <row r="149" spans="1:20" s="10" customFormat="1" ht="11.25" x14ac:dyDescent="0.2">
      <c r="A149" s="346">
        <v>2004</v>
      </c>
      <c r="B149" s="12" t="s">
        <v>16</v>
      </c>
      <c r="C149" s="225"/>
      <c r="D149" s="226"/>
      <c r="E149" s="227"/>
      <c r="F149" s="225"/>
      <c r="G149" s="226"/>
      <c r="H149" s="227"/>
      <c r="I149" s="178">
        <v>110247</v>
      </c>
      <c r="J149" s="205">
        <v>129822</v>
      </c>
      <c r="K149" s="184">
        <f t="shared" si="21"/>
        <v>240069</v>
      </c>
      <c r="L149" s="233">
        <v>11557</v>
      </c>
      <c r="M149" s="254">
        <f t="shared" si="17"/>
        <v>251626</v>
      </c>
      <c r="N149" s="165"/>
      <c r="O149" s="166"/>
      <c r="P149" s="168"/>
      <c r="Q149" s="165"/>
      <c r="R149" s="166"/>
      <c r="S149" s="169"/>
      <c r="T149" s="167"/>
    </row>
    <row r="150" spans="1:20" s="10" customFormat="1" ht="11.25" x14ac:dyDescent="0.2">
      <c r="A150" s="319"/>
      <c r="B150" s="18" t="s">
        <v>17</v>
      </c>
      <c r="C150" s="220"/>
      <c r="D150" s="197"/>
      <c r="E150" s="204"/>
      <c r="F150" s="220"/>
      <c r="G150" s="197"/>
      <c r="H150" s="204"/>
      <c r="I150" s="180">
        <v>104155</v>
      </c>
      <c r="J150" s="206">
        <v>108850</v>
      </c>
      <c r="K150" s="185">
        <f t="shared" si="21"/>
        <v>213005</v>
      </c>
      <c r="L150" s="221">
        <v>10504</v>
      </c>
      <c r="M150" s="255">
        <f t="shared" si="17"/>
        <v>223509</v>
      </c>
      <c r="N150" s="165"/>
      <c r="O150" s="166"/>
      <c r="P150" s="168"/>
      <c r="Q150" s="165"/>
      <c r="R150" s="166"/>
      <c r="S150" s="169"/>
      <c r="T150" s="167"/>
    </row>
    <row r="151" spans="1:20" s="10" customFormat="1" ht="11.25" x14ac:dyDescent="0.2">
      <c r="A151" s="319"/>
      <c r="B151" s="18" t="s">
        <v>18</v>
      </c>
      <c r="C151" s="220"/>
      <c r="D151" s="197"/>
      <c r="E151" s="204"/>
      <c r="F151" s="220"/>
      <c r="G151" s="197"/>
      <c r="H151" s="204"/>
      <c r="I151" s="180">
        <v>91353</v>
      </c>
      <c r="J151" s="206">
        <v>86986</v>
      </c>
      <c r="K151" s="185">
        <f t="shared" si="21"/>
        <v>178339</v>
      </c>
      <c r="L151" s="221">
        <v>11975</v>
      </c>
      <c r="M151" s="255">
        <f t="shared" si="17"/>
        <v>190314</v>
      </c>
      <c r="N151" s="165"/>
      <c r="O151" s="166"/>
      <c r="P151" s="168"/>
      <c r="Q151" s="165"/>
      <c r="R151" s="166"/>
      <c r="S151" s="169"/>
      <c r="T151" s="167"/>
    </row>
    <row r="152" spans="1:20" s="10" customFormat="1" ht="11.25" x14ac:dyDescent="0.2">
      <c r="A152" s="319"/>
      <c r="B152" s="18" t="s">
        <v>19</v>
      </c>
      <c r="C152" s="220"/>
      <c r="D152" s="197"/>
      <c r="E152" s="204"/>
      <c r="F152" s="220"/>
      <c r="G152" s="197"/>
      <c r="H152" s="204"/>
      <c r="I152" s="180">
        <v>119971</v>
      </c>
      <c r="J152" s="206">
        <v>111586</v>
      </c>
      <c r="K152" s="185">
        <f t="shared" si="21"/>
        <v>231557</v>
      </c>
      <c r="L152" s="221">
        <v>11032</v>
      </c>
      <c r="M152" s="255">
        <f t="shared" si="17"/>
        <v>242589</v>
      </c>
      <c r="N152" s="165"/>
      <c r="O152" s="166"/>
      <c r="P152" s="168"/>
      <c r="Q152" s="165"/>
      <c r="R152" s="166"/>
      <c r="S152" s="169"/>
      <c r="T152" s="167"/>
    </row>
    <row r="153" spans="1:20" s="10" customFormat="1" ht="11.25" x14ac:dyDescent="0.2">
      <c r="A153" s="319"/>
      <c r="B153" s="18" t="s">
        <v>20</v>
      </c>
      <c r="C153" s="220"/>
      <c r="D153" s="197"/>
      <c r="E153" s="204"/>
      <c r="F153" s="220"/>
      <c r="G153" s="197"/>
      <c r="H153" s="204"/>
      <c r="I153" s="180">
        <v>121636</v>
      </c>
      <c r="J153" s="206">
        <v>105949</v>
      </c>
      <c r="K153" s="185">
        <f t="shared" si="21"/>
        <v>227585</v>
      </c>
      <c r="L153" s="221">
        <v>9958</v>
      </c>
      <c r="M153" s="255">
        <f t="shared" si="17"/>
        <v>237543</v>
      </c>
      <c r="N153" s="165"/>
      <c r="O153" s="166"/>
      <c r="P153" s="168"/>
      <c r="Q153" s="165"/>
      <c r="R153" s="166"/>
      <c r="S153" s="169"/>
      <c r="T153" s="167"/>
    </row>
    <row r="154" spans="1:20" s="10" customFormat="1" ht="11.25" x14ac:dyDescent="0.2">
      <c r="A154" s="319"/>
      <c r="B154" s="18" t="s">
        <v>21</v>
      </c>
      <c r="C154" s="220"/>
      <c r="D154" s="197"/>
      <c r="E154" s="204"/>
      <c r="F154" s="220"/>
      <c r="G154" s="197"/>
      <c r="H154" s="204"/>
      <c r="I154" s="180">
        <v>178756</v>
      </c>
      <c r="J154" s="206">
        <v>106917</v>
      </c>
      <c r="K154" s="185">
        <f t="shared" si="21"/>
        <v>285673</v>
      </c>
      <c r="L154" s="221">
        <v>13209</v>
      </c>
      <c r="M154" s="255">
        <f t="shared" si="17"/>
        <v>298882</v>
      </c>
      <c r="N154" s="165"/>
      <c r="O154" s="166"/>
      <c r="P154" s="168"/>
      <c r="Q154" s="165"/>
      <c r="R154" s="166"/>
      <c r="S154" s="169"/>
      <c r="T154" s="167"/>
    </row>
    <row r="155" spans="1:20" s="10" customFormat="1" ht="11.25" x14ac:dyDescent="0.2">
      <c r="A155" s="319"/>
      <c r="B155" s="18" t="s">
        <v>22</v>
      </c>
      <c r="C155" s="220"/>
      <c r="D155" s="197"/>
      <c r="E155" s="204"/>
      <c r="F155" s="220"/>
      <c r="G155" s="197"/>
      <c r="H155" s="204"/>
      <c r="I155" s="180">
        <v>226887</v>
      </c>
      <c r="J155" s="206">
        <v>163510</v>
      </c>
      <c r="K155" s="185">
        <f t="shared" si="21"/>
        <v>390397</v>
      </c>
      <c r="L155" s="221">
        <v>14267</v>
      </c>
      <c r="M155" s="255">
        <f t="shared" si="17"/>
        <v>404664</v>
      </c>
      <c r="N155" s="165"/>
      <c r="O155" s="166"/>
      <c r="P155" s="168"/>
      <c r="Q155" s="165"/>
      <c r="R155" s="166"/>
      <c r="S155" s="169"/>
      <c r="T155" s="167"/>
    </row>
    <row r="156" spans="1:20" s="10" customFormat="1" ht="11.25" x14ac:dyDescent="0.2">
      <c r="A156" s="319"/>
      <c r="B156" s="18" t="s">
        <v>23</v>
      </c>
      <c r="C156" s="220"/>
      <c r="D156" s="197"/>
      <c r="E156" s="204"/>
      <c r="F156" s="220"/>
      <c r="G156" s="197"/>
      <c r="H156" s="204"/>
      <c r="I156" s="180">
        <v>182892</v>
      </c>
      <c r="J156" s="206">
        <v>261598</v>
      </c>
      <c r="K156" s="185">
        <f t="shared" si="21"/>
        <v>444490</v>
      </c>
      <c r="L156" s="221">
        <v>13140</v>
      </c>
      <c r="M156" s="255">
        <f t="shared" si="17"/>
        <v>457630</v>
      </c>
      <c r="N156" s="165"/>
      <c r="O156" s="166"/>
      <c r="P156" s="168"/>
      <c r="Q156" s="165"/>
      <c r="R156" s="166"/>
      <c r="S156" s="169"/>
      <c r="T156" s="167"/>
    </row>
    <row r="157" spans="1:20" s="10" customFormat="1" ht="11.25" x14ac:dyDescent="0.2">
      <c r="A157" s="319"/>
      <c r="B157" s="18" t="s">
        <v>24</v>
      </c>
      <c r="C157" s="220"/>
      <c r="D157" s="197"/>
      <c r="E157" s="204"/>
      <c r="F157" s="220"/>
      <c r="G157" s="197"/>
      <c r="H157" s="204"/>
      <c r="I157" s="180">
        <v>137911</v>
      </c>
      <c r="J157" s="206">
        <v>204169</v>
      </c>
      <c r="K157" s="185">
        <f t="shared" si="21"/>
        <v>342080</v>
      </c>
      <c r="L157" s="221">
        <v>11709</v>
      </c>
      <c r="M157" s="255">
        <f t="shared" si="17"/>
        <v>353789</v>
      </c>
      <c r="N157" s="165"/>
      <c r="O157" s="166"/>
      <c r="P157" s="168"/>
      <c r="Q157" s="165"/>
      <c r="R157" s="166"/>
      <c r="S157" s="169"/>
      <c r="T157" s="167"/>
    </row>
    <row r="158" spans="1:20" s="10" customFormat="1" ht="11.25" x14ac:dyDescent="0.2">
      <c r="A158" s="319"/>
      <c r="B158" s="18" t="s">
        <v>25</v>
      </c>
      <c r="C158" s="220"/>
      <c r="D158" s="197"/>
      <c r="E158" s="204"/>
      <c r="F158" s="220"/>
      <c r="G158" s="197"/>
      <c r="H158" s="204"/>
      <c r="I158" s="180">
        <v>98307</v>
      </c>
      <c r="J158" s="206">
        <v>115646</v>
      </c>
      <c r="K158" s="185">
        <f t="shared" si="21"/>
        <v>213953</v>
      </c>
      <c r="L158" s="221">
        <v>9304</v>
      </c>
      <c r="M158" s="255">
        <f t="shared" si="17"/>
        <v>223257</v>
      </c>
      <c r="N158" s="165"/>
      <c r="O158" s="166"/>
      <c r="P158" s="168"/>
      <c r="Q158" s="165"/>
      <c r="R158" s="166"/>
      <c r="S158" s="169"/>
      <c r="T158" s="167"/>
    </row>
    <row r="159" spans="1:20" s="10" customFormat="1" ht="11.25" x14ac:dyDescent="0.2">
      <c r="A159" s="319"/>
      <c r="B159" s="18" t="s">
        <v>26</v>
      </c>
      <c r="C159" s="220"/>
      <c r="D159" s="197"/>
      <c r="E159" s="204"/>
      <c r="F159" s="220"/>
      <c r="G159" s="197"/>
      <c r="H159" s="204"/>
      <c r="I159" s="180">
        <v>100226</v>
      </c>
      <c r="J159" s="206">
        <v>101977</v>
      </c>
      <c r="K159" s="185">
        <f t="shared" si="21"/>
        <v>202203</v>
      </c>
      <c r="L159" s="221">
        <v>7973</v>
      </c>
      <c r="M159" s="255">
        <f t="shared" si="17"/>
        <v>210176</v>
      </c>
      <c r="N159" s="165"/>
      <c r="O159" s="166"/>
      <c r="P159" s="168"/>
      <c r="Q159" s="165"/>
      <c r="R159" s="166"/>
      <c r="S159" s="169"/>
      <c r="T159" s="167"/>
    </row>
    <row r="160" spans="1:20" s="10" customFormat="1" ht="12" thickBot="1" x14ac:dyDescent="0.25">
      <c r="A160" s="319"/>
      <c r="B160" s="23" t="s">
        <v>27</v>
      </c>
      <c r="C160" s="222"/>
      <c r="D160" s="223"/>
      <c r="E160" s="224"/>
      <c r="F160" s="222"/>
      <c r="G160" s="223"/>
      <c r="H160" s="224"/>
      <c r="I160" s="182">
        <v>126385</v>
      </c>
      <c r="J160" s="207">
        <v>104216</v>
      </c>
      <c r="K160" s="186">
        <f t="shared" si="21"/>
        <v>230601</v>
      </c>
      <c r="L160" s="234">
        <v>10130</v>
      </c>
      <c r="M160" s="255">
        <f t="shared" si="17"/>
        <v>240731</v>
      </c>
      <c r="N160" s="165"/>
      <c r="O160" s="166"/>
      <c r="P160" s="168"/>
      <c r="Q160" s="165"/>
      <c r="R160" s="166"/>
      <c r="S160" s="169"/>
      <c r="T160" s="167"/>
    </row>
    <row r="161" spans="1:20" s="10" customFormat="1" ht="11.25" thickBot="1" x14ac:dyDescent="0.3">
      <c r="A161" s="320"/>
      <c r="B161" s="26" t="s">
        <v>28</v>
      </c>
      <c r="C161" s="308"/>
      <c r="D161" s="309"/>
      <c r="E161" s="310"/>
      <c r="F161" s="308"/>
      <c r="G161" s="309"/>
      <c r="H161" s="310"/>
      <c r="I161" s="27">
        <f>SUM(I149:I160)</f>
        <v>1598726</v>
      </c>
      <c r="J161" s="208">
        <f t="shared" ref="J161:M161" si="23">SUM(J149:J160)</f>
        <v>1601226</v>
      </c>
      <c r="K161" s="121">
        <f t="shared" si="23"/>
        <v>3199952</v>
      </c>
      <c r="L161" s="28">
        <f t="shared" si="23"/>
        <v>134758</v>
      </c>
      <c r="M161" s="129">
        <f t="shared" si="23"/>
        <v>3334710</v>
      </c>
      <c r="N161" s="165"/>
      <c r="O161" s="166"/>
      <c r="P161" s="168"/>
      <c r="Q161" s="165"/>
      <c r="R161" s="166"/>
      <c r="S161" s="169"/>
      <c r="T161" s="167"/>
    </row>
    <row r="162" spans="1:20" s="17" customFormat="1" ht="11.25" customHeight="1" x14ac:dyDescent="0.25">
      <c r="A162" s="346">
        <v>2005</v>
      </c>
      <c r="B162" s="12" t="s">
        <v>16</v>
      </c>
      <c r="C162" s="13">
        <v>1731</v>
      </c>
      <c r="D162" s="14">
        <v>1747</v>
      </c>
      <c r="E162" s="126">
        <f>C162+D162</f>
        <v>3478</v>
      </c>
      <c r="F162" s="69"/>
      <c r="G162" s="70"/>
      <c r="H162" s="126">
        <f>F162+G162</f>
        <v>0</v>
      </c>
      <c r="I162" s="171">
        <v>138315</v>
      </c>
      <c r="J162" s="209">
        <v>156344</v>
      </c>
      <c r="K162" s="119">
        <f>SUM(I162:J162)</f>
        <v>294659</v>
      </c>
      <c r="L162" s="14">
        <v>8417</v>
      </c>
      <c r="M162" s="126">
        <f t="shared" ref="M162:M173" si="24">SUM(K162:L162)</f>
        <v>303076</v>
      </c>
      <c r="N162" s="15">
        <v>2519.6520000000005</v>
      </c>
      <c r="O162" s="16">
        <v>1661.299</v>
      </c>
      <c r="P162" s="120">
        <f t="shared" ref="P162:P173" si="25">SUM(N162:O162)</f>
        <v>4180.9510000000009</v>
      </c>
      <c r="Q162" s="13">
        <v>54.205000000000005</v>
      </c>
      <c r="R162" s="14">
        <v>49.430000000000007</v>
      </c>
      <c r="S162" s="145">
        <f>SUM(Q162:R162)</f>
        <v>103.63500000000002</v>
      </c>
      <c r="T162" s="149">
        <f>P162+S162</f>
        <v>4284.5860000000011</v>
      </c>
    </row>
    <row r="163" spans="1:20" s="17" customFormat="1" ht="11.25" x14ac:dyDescent="0.25">
      <c r="A163" s="319"/>
      <c r="B163" s="18" t="s">
        <v>17</v>
      </c>
      <c r="C163" s="19">
        <v>1465</v>
      </c>
      <c r="D163" s="20">
        <v>1465</v>
      </c>
      <c r="E163" s="127">
        <f t="shared" ref="E163:E173" si="26">C163+D163</f>
        <v>2930</v>
      </c>
      <c r="F163" s="71"/>
      <c r="G163" s="72"/>
      <c r="H163" s="127">
        <f t="shared" ref="H163:H173" si="27">F163+G163</f>
        <v>0</v>
      </c>
      <c r="I163" s="107">
        <v>83454</v>
      </c>
      <c r="J163" s="210">
        <v>99795</v>
      </c>
      <c r="K163" s="119">
        <f t="shared" ref="K163:K173" si="28">SUM(I163:J163)</f>
        <v>183249</v>
      </c>
      <c r="L163" s="20">
        <v>9565</v>
      </c>
      <c r="M163" s="127">
        <f t="shared" si="24"/>
        <v>192814</v>
      </c>
      <c r="N163" s="21">
        <v>2733.4839999999995</v>
      </c>
      <c r="O163" s="22">
        <v>1554.1149999999998</v>
      </c>
      <c r="P163" s="120">
        <f t="shared" si="25"/>
        <v>4287.5989999999993</v>
      </c>
      <c r="Q163" s="19">
        <v>47.497999999999998</v>
      </c>
      <c r="R163" s="20">
        <v>44.323999999999998</v>
      </c>
      <c r="S163" s="145">
        <f t="shared" ref="S163:S173" si="29">SUM(Q163:R163)</f>
        <v>91.822000000000003</v>
      </c>
      <c r="T163" s="150">
        <f t="shared" ref="T163:T173" si="30">P163+S163</f>
        <v>4379.4209999999994</v>
      </c>
    </row>
    <row r="164" spans="1:20" s="17" customFormat="1" ht="11.25" x14ac:dyDescent="0.25">
      <c r="A164" s="319"/>
      <c r="B164" s="18" t="s">
        <v>18</v>
      </c>
      <c r="C164" s="19">
        <v>1351</v>
      </c>
      <c r="D164" s="20">
        <v>1356</v>
      </c>
      <c r="E164" s="127">
        <f t="shared" si="26"/>
        <v>2707</v>
      </c>
      <c r="F164" s="71"/>
      <c r="G164" s="72"/>
      <c r="H164" s="127">
        <f t="shared" si="27"/>
        <v>0</v>
      </c>
      <c r="I164" s="107">
        <v>87154</v>
      </c>
      <c r="J164" s="210">
        <v>88193</v>
      </c>
      <c r="K164" s="119">
        <f t="shared" si="28"/>
        <v>175347</v>
      </c>
      <c r="L164" s="20">
        <v>9732</v>
      </c>
      <c r="M164" s="127">
        <f t="shared" si="24"/>
        <v>185079</v>
      </c>
      <c r="N164" s="21">
        <v>3042.3979999999997</v>
      </c>
      <c r="O164" s="22">
        <v>2000.9690000000001</v>
      </c>
      <c r="P164" s="120">
        <f t="shared" si="25"/>
        <v>5043.3670000000002</v>
      </c>
      <c r="Q164" s="19">
        <v>51.416000000000011</v>
      </c>
      <c r="R164" s="20">
        <v>51.525000000000006</v>
      </c>
      <c r="S164" s="145">
        <f t="shared" si="29"/>
        <v>102.94100000000002</v>
      </c>
      <c r="T164" s="150">
        <f t="shared" si="30"/>
        <v>5146.308</v>
      </c>
    </row>
    <row r="165" spans="1:20" s="17" customFormat="1" ht="11.25" x14ac:dyDescent="0.25">
      <c r="A165" s="319"/>
      <c r="B165" s="18" t="s">
        <v>19</v>
      </c>
      <c r="C165" s="19">
        <v>1331</v>
      </c>
      <c r="D165" s="20">
        <v>1332</v>
      </c>
      <c r="E165" s="127">
        <f t="shared" si="26"/>
        <v>2663</v>
      </c>
      <c r="F165" s="71"/>
      <c r="G165" s="72"/>
      <c r="H165" s="127">
        <f t="shared" si="27"/>
        <v>0</v>
      </c>
      <c r="I165" s="107">
        <v>93210</v>
      </c>
      <c r="J165" s="210">
        <v>96843</v>
      </c>
      <c r="K165" s="119">
        <f t="shared" si="28"/>
        <v>190053</v>
      </c>
      <c r="L165" s="20">
        <v>8785</v>
      </c>
      <c r="M165" s="127">
        <f t="shared" si="24"/>
        <v>198838</v>
      </c>
      <c r="N165" s="21">
        <v>2594.6039999999994</v>
      </c>
      <c r="O165" s="22">
        <v>2058.9519999999998</v>
      </c>
      <c r="P165" s="120">
        <f t="shared" si="25"/>
        <v>4653.5559999999987</v>
      </c>
      <c r="Q165" s="19">
        <v>39.857999999999997</v>
      </c>
      <c r="R165" s="20">
        <v>37.165999999999997</v>
      </c>
      <c r="S165" s="145">
        <f t="shared" si="29"/>
        <v>77.024000000000001</v>
      </c>
      <c r="T165" s="150">
        <f t="shared" si="30"/>
        <v>4730.579999999999</v>
      </c>
    </row>
    <row r="166" spans="1:20" s="17" customFormat="1" ht="11.25" x14ac:dyDescent="0.25">
      <c r="A166" s="319"/>
      <c r="B166" s="18" t="s">
        <v>20</v>
      </c>
      <c r="C166" s="19">
        <v>1471</v>
      </c>
      <c r="D166" s="20">
        <v>1472</v>
      </c>
      <c r="E166" s="127">
        <f t="shared" si="26"/>
        <v>2943</v>
      </c>
      <c r="F166" s="71"/>
      <c r="G166" s="72"/>
      <c r="H166" s="127">
        <f t="shared" si="27"/>
        <v>0</v>
      </c>
      <c r="I166" s="107">
        <v>115148</v>
      </c>
      <c r="J166" s="210">
        <v>93574</v>
      </c>
      <c r="K166" s="119">
        <f t="shared" si="28"/>
        <v>208722</v>
      </c>
      <c r="L166" s="20">
        <v>8093</v>
      </c>
      <c r="M166" s="127">
        <f t="shared" si="24"/>
        <v>216815</v>
      </c>
      <c r="N166" s="19">
        <v>2996.0819999999994</v>
      </c>
      <c r="O166" s="20">
        <v>2228.5250000000001</v>
      </c>
      <c r="P166" s="120">
        <f t="shared" si="25"/>
        <v>5224.607</v>
      </c>
      <c r="Q166" s="19">
        <v>38.949000000000012</v>
      </c>
      <c r="R166" s="20">
        <v>35.295999999999999</v>
      </c>
      <c r="S166" s="145">
        <f t="shared" si="29"/>
        <v>74.245000000000005</v>
      </c>
      <c r="T166" s="150">
        <f t="shared" si="30"/>
        <v>5298.8519999999999</v>
      </c>
    </row>
    <row r="167" spans="1:20" s="17" customFormat="1" ht="11.25" x14ac:dyDescent="0.25">
      <c r="A167" s="319"/>
      <c r="B167" s="18" t="s">
        <v>21</v>
      </c>
      <c r="C167" s="19">
        <v>1641</v>
      </c>
      <c r="D167" s="20">
        <v>1636</v>
      </c>
      <c r="E167" s="127">
        <f t="shared" si="26"/>
        <v>3277</v>
      </c>
      <c r="F167" s="71"/>
      <c r="G167" s="72"/>
      <c r="H167" s="127">
        <f t="shared" si="27"/>
        <v>0</v>
      </c>
      <c r="I167" s="107">
        <v>178280</v>
      </c>
      <c r="J167" s="210">
        <v>107711</v>
      </c>
      <c r="K167" s="119">
        <f t="shared" si="28"/>
        <v>285991</v>
      </c>
      <c r="L167" s="20">
        <v>9585</v>
      </c>
      <c r="M167" s="127">
        <f t="shared" si="24"/>
        <v>295576</v>
      </c>
      <c r="N167" s="19">
        <v>2625.2130000000006</v>
      </c>
      <c r="O167" s="20">
        <v>2235.2560000000003</v>
      </c>
      <c r="P167" s="120">
        <f t="shared" si="25"/>
        <v>4860.469000000001</v>
      </c>
      <c r="Q167" s="19">
        <v>38.669999999999995</v>
      </c>
      <c r="R167" s="20">
        <v>41.290000000000006</v>
      </c>
      <c r="S167" s="145">
        <f t="shared" si="29"/>
        <v>79.960000000000008</v>
      </c>
      <c r="T167" s="150">
        <f t="shared" si="30"/>
        <v>4940.429000000001</v>
      </c>
    </row>
    <row r="168" spans="1:20" s="17" customFormat="1" ht="11.25" x14ac:dyDescent="0.25">
      <c r="A168" s="319"/>
      <c r="B168" s="18" t="s">
        <v>22</v>
      </c>
      <c r="C168" s="19">
        <v>1890</v>
      </c>
      <c r="D168" s="20">
        <v>1882</v>
      </c>
      <c r="E168" s="127">
        <f t="shared" si="26"/>
        <v>3772</v>
      </c>
      <c r="F168" s="71"/>
      <c r="G168" s="72"/>
      <c r="H168" s="127">
        <f t="shared" si="27"/>
        <v>0</v>
      </c>
      <c r="I168" s="107">
        <v>220949</v>
      </c>
      <c r="J168" s="210">
        <v>156203</v>
      </c>
      <c r="K168" s="119">
        <f t="shared" si="28"/>
        <v>377152</v>
      </c>
      <c r="L168" s="20">
        <v>10566</v>
      </c>
      <c r="M168" s="127">
        <f t="shared" si="24"/>
        <v>387718</v>
      </c>
      <c r="N168" s="19">
        <v>2845.71</v>
      </c>
      <c r="O168" s="20">
        <v>2710.4999999999995</v>
      </c>
      <c r="P168" s="120">
        <f t="shared" si="25"/>
        <v>5556.2099999999991</v>
      </c>
      <c r="Q168" s="19">
        <v>39.47</v>
      </c>
      <c r="R168" s="20">
        <v>33.500999999999998</v>
      </c>
      <c r="S168" s="145">
        <f t="shared" si="29"/>
        <v>72.971000000000004</v>
      </c>
      <c r="T168" s="150">
        <f t="shared" si="30"/>
        <v>5629.1809999999987</v>
      </c>
    </row>
    <row r="169" spans="1:20" s="17" customFormat="1" ht="11.25" x14ac:dyDescent="0.25">
      <c r="A169" s="319"/>
      <c r="B169" s="18" t="s">
        <v>23</v>
      </c>
      <c r="C169" s="19">
        <v>2003</v>
      </c>
      <c r="D169" s="20">
        <v>2002</v>
      </c>
      <c r="E169" s="127">
        <f t="shared" si="26"/>
        <v>4005</v>
      </c>
      <c r="F169" s="71"/>
      <c r="G169" s="72"/>
      <c r="H169" s="127">
        <f t="shared" si="27"/>
        <v>0</v>
      </c>
      <c r="I169" s="107">
        <v>186766</v>
      </c>
      <c r="J169" s="210">
        <v>252083</v>
      </c>
      <c r="K169" s="119">
        <f t="shared" si="28"/>
        <v>438849</v>
      </c>
      <c r="L169" s="20">
        <v>11204</v>
      </c>
      <c r="M169" s="127">
        <f t="shared" si="24"/>
        <v>450053</v>
      </c>
      <c r="N169" s="19">
        <v>3030.1210000000001</v>
      </c>
      <c r="O169" s="20">
        <v>2882.4709999999991</v>
      </c>
      <c r="P169" s="120">
        <f t="shared" si="25"/>
        <v>5912.5919999999987</v>
      </c>
      <c r="Q169" s="19">
        <v>34.724000000000004</v>
      </c>
      <c r="R169" s="20">
        <v>29.759</v>
      </c>
      <c r="S169" s="145">
        <f t="shared" si="29"/>
        <v>64.483000000000004</v>
      </c>
      <c r="T169" s="150">
        <f t="shared" si="30"/>
        <v>5977.0749999999989</v>
      </c>
    </row>
    <row r="170" spans="1:20" s="17" customFormat="1" ht="11.25" x14ac:dyDescent="0.25">
      <c r="A170" s="319"/>
      <c r="B170" s="18" t="s">
        <v>24</v>
      </c>
      <c r="C170" s="19">
        <v>1793</v>
      </c>
      <c r="D170" s="20">
        <v>1792</v>
      </c>
      <c r="E170" s="127">
        <f t="shared" si="26"/>
        <v>3585</v>
      </c>
      <c r="F170" s="71"/>
      <c r="G170" s="72"/>
      <c r="H170" s="127">
        <f t="shared" si="27"/>
        <v>0</v>
      </c>
      <c r="I170" s="107">
        <v>139218</v>
      </c>
      <c r="J170" s="210">
        <v>206625</v>
      </c>
      <c r="K170" s="119">
        <f t="shared" si="28"/>
        <v>345843</v>
      </c>
      <c r="L170" s="20">
        <v>10116</v>
      </c>
      <c r="M170" s="127">
        <f t="shared" si="24"/>
        <v>355959</v>
      </c>
      <c r="N170" s="19">
        <v>2973.3050000000003</v>
      </c>
      <c r="O170" s="20">
        <v>2567.8109999999997</v>
      </c>
      <c r="P170" s="120">
        <f t="shared" si="25"/>
        <v>5541.116</v>
      </c>
      <c r="Q170" s="19">
        <v>35.749999999999993</v>
      </c>
      <c r="R170" s="20">
        <v>32.064</v>
      </c>
      <c r="S170" s="145">
        <f t="shared" si="29"/>
        <v>67.813999999999993</v>
      </c>
      <c r="T170" s="150">
        <f t="shared" si="30"/>
        <v>5608.93</v>
      </c>
    </row>
    <row r="171" spans="1:20" s="17" customFormat="1" ht="11.25" x14ac:dyDescent="0.25">
      <c r="A171" s="319"/>
      <c r="B171" s="18" t="s">
        <v>25</v>
      </c>
      <c r="C171" s="19">
        <v>1396</v>
      </c>
      <c r="D171" s="20">
        <v>1391</v>
      </c>
      <c r="E171" s="127">
        <f t="shared" si="26"/>
        <v>2787</v>
      </c>
      <c r="F171" s="71"/>
      <c r="G171" s="72"/>
      <c r="H171" s="127">
        <f t="shared" si="27"/>
        <v>0</v>
      </c>
      <c r="I171" s="107">
        <v>95189</v>
      </c>
      <c r="J171" s="210">
        <v>103274</v>
      </c>
      <c r="K171" s="119">
        <f t="shared" si="28"/>
        <v>198463</v>
      </c>
      <c r="L171" s="20">
        <v>5549</v>
      </c>
      <c r="M171" s="127">
        <f t="shared" si="24"/>
        <v>204012</v>
      </c>
      <c r="N171" s="19">
        <v>3333.0160000000001</v>
      </c>
      <c r="O171" s="20">
        <v>2619.6640000000002</v>
      </c>
      <c r="P171" s="120">
        <f t="shared" si="25"/>
        <v>5952.68</v>
      </c>
      <c r="Q171" s="19">
        <v>41.695000000000007</v>
      </c>
      <c r="R171" s="20">
        <v>33.726000000000006</v>
      </c>
      <c r="S171" s="145">
        <f t="shared" si="29"/>
        <v>75.421000000000021</v>
      </c>
      <c r="T171" s="150">
        <f t="shared" si="30"/>
        <v>6028.1010000000006</v>
      </c>
    </row>
    <row r="172" spans="1:20" s="17" customFormat="1" ht="11.25" x14ac:dyDescent="0.25">
      <c r="A172" s="319"/>
      <c r="B172" s="18" t="s">
        <v>26</v>
      </c>
      <c r="C172" s="19">
        <v>1465</v>
      </c>
      <c r="D172" s="20">
        <v>1464</v>
      </c>
      <c r="E172" s="127">
        <f t="shared" si="26"/>
        <v>2929</v>
      </c>
      <c r="F172" s="71"/>
      <c r="G172" s="72"/>
      <c r="H172" s="127">
        <f t="shared" si="27"/>
        <v>0</v>
      </c>
      <c r="I172" s="107">
        <v>104838</v>
      </c>
      <c r="J172" s="210">
        <v>117384</v>
      </c>
      <c r="K172" s="119">
        <f t="shared" si="28"/>
        <v>222222</v>
      </c>
      <c r="L172" s="20">
        <v>6649</v>
      </c>
      <c r="M172" s="127">
        <f t="shared" si="24"/>
        <v>228871</v>
      </c>
      <c r="N172" s="19">
        <v>2941.6709999999998</v>
      </c>
      <c r="O172" s="20">
        <v>2141.4389999999999</v>
      </c>
      <c r="P172" s="120">
        <f t="shared" si="25"/>
        <v>5083.1099999999997</v>
      </c>
      <c r="Q172" s="19">
        <v>44.440000000000005</v>
      </c>
      <c r="R172" s="20">
        <v>35.226000000000006</v>
      </c>
      <c r="S172" s="145">
        <f t="shared" si="29"/>
        <v>79.666000000000011</v>
      </c>
      <c r="T172" s="150">
        <f t="shared" si="30"/>
        <v>5162.7759999999998</v>
      </c>
    </row>
    <row r="173" spans="1:20" s="17" customFormat="1" ht="12" thickBot="1" x14ac:dyDescent="0.3">
      <c r="A173" s="319"/>
      <c r="B173" s="23" t="s">
        <v>27</v>
      </c>
      <c r="C173" s="24">
        <v>1560</v>
      </c>
      <c r="D173" s="25">
        <v>1562</v>
      </c>
      <c r="E173" s="128">
        <f t="shared" si="26"/>
        <v>3122</v>
      </c>
      <c r="F173" s="73"/>
      <c r="G173" s="74"/>
      <c r="H173" s="128">
        <f t="shared" si="27"/>
        <v>0</v>
      </c>
      <c r="I173" s="109">
        <v>136483</v>
      </c>
      <c r="J173" s="211">
        <v>122720</v>
      </c>
      <c r="K173" s="119">
        <f t="shared" si="28"/>
        <v>259203</v>
      </c>
      <c r="L173" s="25">
        <v>7062</v>
      </c>
      <c r="M173" s="134">
        <f t="shared" si="24"/>
        <v>266265</v>
      </c>
      <c r="N173" s="24">
        <v>3545.6969999999992</v>
      </c>
      <c r="O173" s="25">
        <v>2453.4270000000001</v>
      </c>
      <c r="P173" s="140">
        <f t="shared" si="25"/>
        <v>5999.1239999999998</v>
      </c>
      <c r="Q173" s="24">
        <v>55.663000000000004</v>
      </c>
      <c r="R173" s="25">
        <v>44.306000000000004</v>
      </c>
      <c r="S173" s="145">
        <f t="shared" si="29"/>
        <v>99.969000000000008</v>
      </c>
      <c r="T173" s="151">
        <f t="shared" si="30"/>
        <v>6099.0929999999998</v>
      </c>
    </row>
    <row r="174" spans="1:20" s="10" customFormat="1" ht="11.25" thickBot="1" x14ac:dyDescent="0.3">
      <c r="A174" s="320"/>
      <c r="B174" s="26" t="s">
        <v>28</v>
      </c>
      <c r="C174" s="27">
        <f>SUM(C162:C173)</f>
        <v>19097</v>
      </c>
      <c r="D174" s="28">
        <f t="shared" ref="D174:T174" si="31">SUM(D162:D173)</f>
        <v>19101</v>
      </c>
      <c r="E174" s="129">
        <f t="shared" si="31"/>
        <v>38198</v>
      </c>
      <c r="F174" s="75">
        <f>SUM(F162:F173)</f>
        <v>0</v>
      </c>
      <c r="G174" s="76">
        <f t="shared" ref="G174:H174" si="32">SUM(G162:G173)</f>
        <v>0</v>
      </c>
      <c r="H174" s="129">
        <f t="shared" si="32"/>
        <v>0</v>
      </c>
      <c r="I174" s="27">
        <f t="shared" si="31"/>
        <v>1579004</v>
      </c>
      <c r="J174" s="208">
        <f t="shared" si="31"/>
        <v>1600749</v>
      </c>
      <c r="K174" s="121">
        <f t="shared" si="31"/>
        <v>3179753</v>
      </c>
      <c r="L174" s="28">
        <f t="shared" si="31"/>
        <v>105323</v>
      </c>
      <c r="M174" s="129">
        <f t="shared" si="31"/>
        <v>3285076</v>
      </c>
      <c r="N174" s="27">
        <f t="shared" si="31"/>
        <v>35180.952999999994</v>
      </c>
      <c r="O174" s="28">
        <f t="shared" si="31"/>
        <v>27114.427999999993</v>
      </c>
      <c r="P174" s="121">
        <f t="shared" si="31"/>
        <v>62295.380999999994</v>
      </c>
      <c r="Q174" s="27">
        <f t="shared" si="31"/>
        <v>522.33799999999997</v>
      </c>
      <c r="R174" s="28">
        <f t="shared" si="31"/>
        <v>467.613</v>
      </c>
      <c r="S174" s="146">
        <f t="shared" si="31"/>
        <v>989.95100000000025</v>
      </c>
      <c r="T174" s="129">
        <f t="shared" si="31"/>
        <v>63285.331999999995</v>
      </c>
    </row>
    <row r="175" spans="1:20" s="17" customFormat="1" ht="11.25" customHeight="1" x14ac:dyDescent="0.25">
      <c r="A175" s="318">
        <v>2006</v>
      </c>
      <c r="B175" s="12" t="s">
        <v>16</v>
      </c>
      <c r="C175" s="29">
        <v>1700</v>
      </c>
      <c r="D175" s="30">
        <v>1696</v>
      </c>
      <c r="E175" s="130">
        <f>C175+D175</f>
        <v>3396</v>
      </c>
      <c r="F175" s="77"/>
      <c r="G175" s="78"/>
      <c r="H175" s="130">
        <f>F175+G175</f>
        <v>0</v>
      </c>
      <c r="I175" s="172">
        <v>145291</v>
      </c>
      <c r="J175" s="212">
        <v>160612</v>
      </c>
      <c r="K175" s="119">
        <f>SUM(I175:J175)</f>
        <v>305903</v>
      </c>
      <c r="L175" s="30">
        <v>7362</v>
      </c>
      <c r="M175" s="135">
        <f t="shared" ref="M175:M186" si="33">SUM(K175:L175)</f>
        <v>313265</v>
      </c>
      <c r="N175" s="29">
        <v>2561.7959999999994</v>
      </c>
      <c r="O175" s="30">
        <v>1825.8270000000007</v>
      </c>
      <c r="P175" s="141">
        <f t="shared" ref="P175:P186" si="34">SUM(N175:O175)</f>
        <v>4387.6229999999996</v>
      </c>
      <c r="Q175" s="29">
        <v>45.01900000000002</v>
      </c>
      <c r="R175" s="30">
        <v>35.127000000000002</v>
      </c>
      <c r="S175" s="145">
        <f>SUM(Q175:R175)</f>
        <v>80.146000000000015</v>
      </c>
      <c r="T175" s="149">
        <f>P175+S175</f>
        <v>4467.7689999999993</v>
      </c>
    </row>
    <row r="176" spans="1:20" s="17" customFormat="1" ht="11.25" x14ac:dyDescent="0.25">
      <c r="A176" s="319"/>
      <c r="B176" s="18" t="s">
        <v>17</v>
      </c>
      <c r="C176" s="31">
        <v>1343</v>
      </c>
      <c r="D176" s="32">
        <v>1349</v>
      </c>
      <c r="E176" s="123">
        <f t="shared" ref="E176:E186" si="35">C176+D176</f>
        <v>2692</v>
      </c>
      <c r="F176" s="79"/>
      <c r="G176" s="80"/>
      <c r="H176" s="123">
        <f t="shared" ref="H176:H186" si="36">F176+G176</f>
        <v>0</v>
      </c>
      <c r="I176" s="173">
        <v>95837</v>
      </c>
      <c r="J176" s="213">
        <v>103437</v>
      </c>
      <c r="K176" s="119">
        <f t="shared" ref="K176:K186" si="37">SUM(I176:J176)</f>
        <v>199274</v>
      </c>
      <c r="L176" s="32">
        <v>5978</v>
      </c>
      <c r="M176" s="123">
        <f t="shared" si="33"/>
        <v>205252</v>
      </c>
      <c r="N176" s="31">
        <v>2661.5950000000003</v>
      </c>
      <c r="O176" s="32">
        <v>1819.604</v>
      </c>
      <c r="P176" s="122">
        <f t="shared" si="34"/>
        <v>4481.1990000000005</v>
      </c>
      <c r="Q176" s="31">
        <v>42.26100000000001</v>
      </c>
      <c r="R176" s="32">
        <v>36.064</v>
      </c>
      <c r="S176" s="145">
        <f t="shared" ref="S176:S186" si="38">SUM(Q176:R176)</f>
        <v>78.325000000000017</v>
      </c>
      <c r="T176" s="150">
        <f t="shared" ref="T176:T186" si="39">P176+S176</f>
        <v>4559.5240000000003</v>
      </c>
    </row>
    <row r="177" spans="1:20" s="17" customFormat="1" ht="11.25" x14ac:dyDescent="0.25">
      <c r="A177" s="319"/>
      <c r="B177" s="18" t="s">
        <v>18</v>
      </c>
      <c r="C177" s="31">
        <v>1488</v>
      </c>
      <c r="D177" s="32">
        <v>1484</v>
      </c>
      <c r="E177" s="123">
        <f t="shared" si="35"/>
        <v>2972</v>
      </c>
      <c r="F177" s="79"/>
      <c r="G177" s="80"/>
      <c r="H177" s="123">
        <f t="shared" si="36"/>
        <v>0</v>
      </c>
      <c r="I177" s="173">
        <v>109010</v>
      </c>
      <c r="J177" s="213">
        <v>106446</v>
      </c>
      <c r="K177" s="119">
        <f t="shared" si="37"/>
        <v>215456</v>
      </c>
      <c r="L177" s="32">
        <v>8602</v>
      </c>
      <c r="M177" s="123">
        <f t="shared" si="33"/>
        <v>224058</v>
      </c>
      <c r="N177" s="31">
        <v>3309.9310000000005</v>
      </c>
      <c r="O177" s="32">
        <v>2439.5729999999999</v>
      </c>
      <c r="P177" s="122">
        <f t="shared" si="34"/>
        <v>5749.5040000000008</v>
      </c>
      <c r="Q177" s="31">
        <v>43.009</v>
      </c>
      <c r="R177" s="32">
        <v>38.068999999999988</v>
      </c>
      <c r="S177" s="145">
        <f t="shared" si="38"/>
        <v>81.077999999999989</v>
      </c>
      <c r="T177" s="150">
        <f t="shared" si="39"/>
        <v>5830.5820000000012</v>
      </c>
    </row>
    <row r="178" spans="1:20" s="17" customFormat="1" ht="11.25" x14ac:dyDescent="0.25">
      <c r="A178" s="319"/>
      <c r="B178" s="18" t="s">
        <v>19</v>
      </c>
      <c r="C178" s="31">
        <v>1597</v>
      </c>
      <c r="D178" s="32">
        <v>1588</v>
      </c>
      <c r="E178" s="123">
        <f t="shared" si="35"/>
        <v>3185</v>
      </c>
      <c r="F178" s="79"/>
      <c r="G178" s="80"/>
      <c r="H178" s="123">
        <f t="shared" si="36"/>
        <v>0</v>
      </c>
      <c r="I178" s="173">
        <v>147928</v>
      </c>
      <c r="J178" s="213">
        <v>139239</v>
      </c>
      <c r="K178" s="119">
        <f t="shared" si="37"/>
        <v>287167</v>
      </c>
      <c r="L178" s="32">
        <v>9931</v>
      </c>
      <c r="M178" s="123">
        <f t="shared" si="33"/>
        <v>297098</v>
      </c>
      <c r="N178" s="31">
        <v>3244.8869999999997</v>
      </c>
      <c r="O178" s="32">
        <v>2280.7350000000001</v>
      </c>
      <c r="P178" s="122">
        <f t="shared" si="34"/>
        <v>5525.6219999999994</v>
      </c>
      <c r="Q178" s="31">
        <v>47.244000000000007</v>
      </c>
      <c r="R178" s="32">
        <v>36.324999999999996</v>
      </c>
      <c r="S178" s="145">
        <f t="shared" si="38"/>
        <v>83.569000000000003</v>
      </c>
      <c r="T178" s="150">
        <f t="shared" si="39"/>
        <v>5609.1909999999998</v>
      </c>
    </row>
    <row r="179" spans="1:20" s="17" customFormat="1" ht="11.25" x14ac:dyDescent="0.25">
      <c r="A179" s="319"/>
      <c r="B179" s="18" t="s">
        <v>20</v>
      </c>
      <c r="C179" s="31">
        <v>1680</v>
      </c>
      <c r="D179" s="32">
        <v>1682</v>
      </c>
      <c r="E179" s="123">
        <f t="shared" si="35"/>
        <v>3362</v>
      </c>
      <c r="F179" s="79"/>
      <c r="G179" s="80"/>
      <c r="H179" s="123">
        <f t="shared" si="36"/>
        <v>0</v>
      </c>
      <c r="I179" s="173">
        <v>139664</v>
      </c>
      <c r="J179" s="213">
        <v>121831</v>
      </c>
      <c r="K179" s="119">
        <f t="shared" si="37"/>
        <v>261495</v>
      </c>
      <c r="L179" s="32">
        <v>9216</v>
      </c>
      <c r="M179" s="123">
        <f t="shared" si="33"/>
        <v>270711</v>
      </c>
      <c r="N179" s="31">
        <v>2973.6319999999992</v>
      </c>
      <c r="O179" s="32">
        <v>2739.2519999999995</v>
      </c>
      <c r="P179" s="122">
        <f t="shared" si="34"/>
        <v>5712.8839999999982</v>
      </c>
      <c r="Q179" s="31">
        <v>42.095999999999997</v>
      </c>
      <c r="R179" s="32">
        <v>38.403999999999989</v>
      </c>
      <c r="S179" s="145">
        <f t="shared" si="38"/>
        <v>80.499999999999986</v>
      </c>
      <c r="T179" s="150">
        <f t="shared" si="39"/>
        <v>5793.3839999999982</v>
      </c>
    </row>
    <row r="180" spans="1:20" s="17" customFormat="1" ht="11.25" x14ac:dyDescent="0.25">
      <c r="A180" s="319"/>
      <c r="B180" s="18" t="s">
        <v>21</v>
      </c>
      <c r="C180" s="31">
        <v>1841</v>
      </c>
      <c r="D180" s="32">
        <v>1848</v>
      </c>
      <c r="E180" s="123">
        <f t="shared" si="35"/>
        <v>3689</v>
      </c>
      <c r="F180" s="79"/>
      <c r="G180" s="80"/>
      <c r="H180" s="123">
        <f t="shared" si="36"/>
        <v>0</v>
      </c>
      <c r="I180" s="173">
        <v>216690</v>
      </c>
      <c r="J180" s="213">
        <v>129966</v>
      </c>
      <c r="K180" s="119">
        <f t="shared" si="37"/>
        <v>346656</v>
      </c>
      <c r="L180" s="32">
        <v>10517</v>
      </c>
      <c r="M180" s="123">
        <f t="shared" si="33"/>
        <v>357173</v>
      </c>
      <c r="N180" s="31">
        <v>3054.5639999999994</v>
      </c>
      <c r="O180" s="32">
        <v>2858.7449999999999</v>
      </c>
      <c r="P180" s="122">
        <f t="shared" si="34"/>
        <v>5913.3089999999993</v>
      </c>
      <c r="Q180" s="31">
        <v>40.051999999999992</v>
      </c>
      <c r="R180" s="32">
        <v>31.430999999999997</v>
      </c>
      <c r="S180" s="145">
        <f t="shared" si="38"/>
        <v>71.48299999999999</v>
      </c>
      <c r="T180" s="150">
        <f t="shared" si="39"/>
        <v>5984.7919999999995</v>
      </c>
    </row>
    <row r="181" spans="1:20" s="17" customFormat="1" ht="11.25" x14ac:dyDescent="0.25">
      <c r="A181" s="319"/>
      <c r="B181" s="18" t="s">
        <v>22</v>
      </c>
      <c r="C181" s="33">
        <v>803</v>
      </c>
      <c r="D181" s="34">
        <v>817</v>
      </c>
      <c r="E181" s="123">
        <f t="shared" si="35"/>
        <v>1620</v>
      </c>
      <c r="F181" s="81"/>
      <c r="G181" s="82"/>
      <c r="H181" s="123">
        <f t="shared" si="36"/>
        <v>0</v>
      </c>
      <c r="I181" s="174">
        <v>105678</v>
      </c>
      <c r="J181" s="36">
        <v>62671</v>
      </c>
      <c r="K181" s="133">
        <f t="shared" si="37"/>
        <v>168349</v>
      </c>
      <c r="L181" s="34">
        <v>4148</v>
      </c>
      <c r="M181" s="123">
        <f t="shared" si="33"/>
        <v>172497</v>
      </c>
      <c r="N181" s="35">
        <v>1123.1460000000002</v>
      </c>
      <c r="O181" s="36">
        <v>990.73500000000001</v>
      </c>
      <c r="P181" s="123">
        <f t="shared" si="34"/>
        <v>2113.8810000000003</v>
      </c>
      <c r="Q181" s="35">
        <v>13.932</v>
      </c>
      <c r="R181" s="36">
        <v>15.195999999999998</v>
      </c>
      <c r="S181" s="147">
        <f t="shared" si="38"/>
        <v>29.128</v>
      </c>
      <c r="T181" s="150">
        <f t="shared" si="39"/>
        <v>2143.0090000000005</v>
      </c>
    </row>
    <row r="182" spans="1:20" s="17" customFormat="1" ht="11.25" x14ac:dyDescent="0.25">
      <c r="A182" s="319"/>
      <c r="B182" s="18" t="s">
        <v>23</v>
      </c>
      <c r="C182" s="37">
        <v>221</v>
      </c>
      <c r="D182" s="38">
        <v>223</v>
      </c>
      <c r="E182" s="123">
        <f t="shared" si="35"/>
        <v>444</v>
      </c>
      <c r="F182" s="79"/>
      <c r="G182" s="80"/>
      <c r="H182" s="123">
        <f t="shared" si="36"/>
        <v>0</v>
      </c>
      <c r="I182" s="175">
        <v>20568</v>
      </c>
      <c r="J182" s="214">
        <v>16306</v>
      </c>
      <c r="K182" s="126">
        <f t="shared" si="37"/>
        <v>36874</v>
      </c>
      <c r="L182" s="38">
        <v>4</v>
      </c>
      <c r="M182" s="123">
        <f t="shared" si="33"/>
        <v>36878</v>
      </c>
      <c r="N182" s="37">
        <v>206.60799999999998</v>
      </c>
      <c r="O182" s="38">
        <v>108.381</v>
      </c>
      <c r="P182" s="123">
        <f t="shared" si="34"/>
        <v>314.98899999999998</v>
      </c>
      <c r="Q182" s="37">
        <v>1</v>
      </c>
      <c r="R182" s="38">
        <v>5.4120000000000008</v>
      </c>
      <c r="S182" s="147">
        <f t="shared" si="38"/>
        <v>6.4120000000000008</v>
      </c>
      <c r="T182" s="150">
        <f t="shared" si="39"/>
        <v>321.40099999999995</v>
      </c>
    </row>
    <row r="183" spans="1:20" s="17" customFormat="1" ht="11.25" x14ac:dyDescent="0.25">
      <c r="A183" s="319"/>
      <c r="B183" s="18" t="s">
        <v>24</v>
      </c>
      <c r="C183" s="31">
        <v>1173</v>
      </c>
      <c r="D183" s="32">
        <v>1164</v>
      </c>
      <c r="E183" s="123">
        <f t="shared" si="35"/>
        <v>2337</v>
      </c>
      <c r="F183" s="79"/>
      <c r="G183" s="80"/>
      <c r="H183" s="123">
        <f t="shared" si="36"/>
        <v>0</v>
      </c>
      <c r="I183" s="173">
        <v>114288</v>
      </c>
      <c r="J183" s="213">
        <v>95263</v>
      </c>
      <c r="K183" s="119">
        <f t="shared" si="37"/>
        <v>209551</v>
      </c>
      <c r="L183" s="32">
        <v>5634</v>
      </c>
      <c r="M183" s="123">
        <f t="shared" si="33"/>
        <v>215185</v>
      </c>
      <c r="N183" s="31">
        <v>2711.9149999999995</v>
      </c>
      <c r="O183" s="32">
        <v>1886.1020000000001</v>
      </c>
      <c r="P183" s="122">
        <f t="shared" si="34"/>
        <v>4598.0169999999998</v>
      </c>
      <c r="Q183" s="31">
        <v>25.028999999999996</v>
      </c>
      <c r="R183" s="32">
        <v>28.879000000000001</v>
      </c>
      <c r="S183" s="145">
        <f t="shared" si="38"/>
        <v>53.908000000000001</v>
      </c>
      <c r="T183" s="150">
        <f t="shared" si="39"/>
        <v>4651.9250000000002</v>
      </c>
    </row>
    <row r="184" spans="1:20" s="17" customFormat="1" ht="11.25" x14ac:dyDescent="0.25">
      <c r="A184" s="319"/>
      <c r="B184" s="18" t="s">
        <v>25</v>
      </c>
      <c r="C184" s="31">
        <v>1495</v>
      </c>
      <c r="D184" s="32">
        <v>1486</v>
      </c>
      <c r="E184" s="123">
        <f t="shared" si="35"/>
        <v>2981</v>
      </c>
      <c r="F184" s="79"/>
      <c r="G184" s="80"/>
      <c r="H184" s="123">
        <f t="shared" si="36"/>
        <v>0</v>
      </c>
      <c r="I184" s="173">
        <v>135326</v>
      </c>
      <c r="J184" s="213">
        <v>108829</v>
      </c>
      <c r="K184" s="119">
        <f t="shared" si="37"/>
        <v>244155</v>
      </c>
      <c r="L184" s="32">
        <v>6604</v>
      </c>
      <c r="M184" s="123">
        <f t="shared" si="33"/>
        <v>250759</v>
      </c>
      <c r="N184" s="31">
        <v>3585.085</v>
      </c>
      <c r="O184" s="32">
        <v>2415.8409999999999</v>
      </c>
      <c r="P184" s="122">
        <f t="shared" si="34"/>
        <v>6000.9259999999995</v>
      </c>
      <c r="Q184" s="31">
        <v>39.406000000000006</v>
      </c>
      <c r="R184" s="32">
        <v>28.108000000000008</v>
      </c>
      <c r="S184" s="145">
        <f t="shared" si="38"/>
        <v>67.51400000000001</v>
      </c>
      <c r="T184" s="150">
        <f t="shared" si="39"/>
        <v>6068.44</v>
      </c>
    </row>
    <row r="185" spans="1:20" s="17" customFormat="1" ht="11.25" x14ac:dyDescent="0.25">
      <c r="A185" s="319"/>
      <c r="B185" s="18" t="s">
        <v>26</v>
      </c>
      <c r="C185" s="31">
        <v>1489</v>
      </c>
      <c r="D185" s="32">
        <v>1497</v>
      </c>
      <c r="E185" s="123">
        <f t="shared" si="35"/>
        <v>2986</v>
      </c>
      <c r="F185" s="79"/>
      <c r="G185" s="80"/>
      <c r="H185" s="123">
        <f t="shared" si="36"/>
        <v>0</v>
      </c>
      <c r="I185" s="173">
        <v>96114</v>
      </c>
      <c r="J185" s="213">
        <v>112869</v>
      </c>
      <c r="K185" s="119">
        <f t="shared" si="37"/>
        <v>208983</v>
      </c>
      <c r="L185" s="32">
        <v>7243</v>
      </c>
      <c r="M185" s="123">
        <f t="shared" si="33"/>
        <v>216226</v>
      </c>
      <c r="N185" s="31">
        <v>3747.5590000000016</v>
      </c>
      <c r="O185" s="32">
        <v>2422.712</v>
      </c>
      <c r="P185" s="122">
        <f t="shared" si="34"/>
        <v>6170.2710000000015</v>
      </c>
      <c r="Q185" s="31">
        <v>44.705999999999996</v>
      </c>
      <c r="R185" s="32">
        <v>36.238</v>
      </c>
      <c r="S185" s="145">
        <f t="shared" si="38"/>
        <v>80.943999999999988</v>
      </c>
      <c r="T185" s="150">
        <f t="shared" si="39"/>
        <v>6251.215000000002</v>
      </c>
    </row>
    <row r="186" spans="1:20" s="17" customFormat="1" ht="12" thickBot="1" x14ac:dyDescent="0.3">
      <c r="A186" s="319"/>
      <c r="B186" s="23" t="s">
        <v>27</v>
      </c>
      <c r="C186" s="39">
        <v>1661</v>
      </c>
      <c r="D186" s="40">
        <v>1655</v>
      </c>
      <c r="E186" s="131">
        <f t="shared" si="35"/>
        <v>3316</v>
      </c>
      <c r="F186" s="83"/>
      <c r="G186" s="84"/>
      <c r="H186" s="131">
        <f t="shared" si="36"/>
        <v>0</v>
      </c>
      <c r="I186" s="176">
        <v>138093</v>
      </c>
      <c r="J186" s="215">
        <v>117650</v>
      </c>
      <c r="K186" s="119">
        <f t="shared" si="37"/>
        <v>255743</v>
      </c>
      <c r="L186" s="40">
        <v>10293</v>
      </c>
      <c r="M186" s="136">
        <f t="shared" si="33"/>
        <v>266036</v>
      </c>
      <c r="N186" s="39">
        <v>3257.7260000000001</v>
      </c>
      <c r="O186" s="40">
        <v>2532.6140000000005</v>
      </c>
      <c r="P186" s="142">
        <f t="shared" si="34"/>
        <v>5790.34</v>
      </c>
      <c r="Q186" s="39">
        <v>50.989000000000004</v>
      </c>
      <c r="R186" s="40">
        <v>47.539000000000001</v>
      </c>
      <c r="S186" s="145">
        <f t="shared" si="38"/>
        <v>98.528000000000006</v>
      </c>
      <c r="T186" s="151">
        <f t="shared" si="39"/>
        <v>5888.8680000000004</v>
      </c>
    </row>
    <row r="187" spans="1:20" s="10" customFormat="1" ht="11.25" thickBot="1" x14ac:dyDescent="0.3">
      <c r="A187" s="320"/>
      <c r="B187" s="26" t="s">
        <v>28</v>
      </c>
      <c r="C187" s="27">
        <f>SUM(C175:C186)</f>
        <v>16491</v>
      </c>
      <c r="D187" s="28">
        <f t="shared" ref="D187" si="40">SUM(D175:D186)</f>
        <v>16489</v>
      </c>
      <c r="E187" s="129">
        <f t="shared" ref="E187" si="41">SUM(E175:E186)</f>
        <v>32980</v>
      </c>
      <c r="F187" s="75">
        <f>SUM(F175:F186)</f>
        <v>0</v>
      </c>
      <c r="G187" s="76">
        <f t="shared" ref="G187:H187" si="42">SUM(G175:G186)</f>
        <v>0</v>
      </c>
      <c r="H187" s="129">
        <f t="shared" si="42"/>
        <v>0</v>
      </c>
      <c r="I187" s="27">
        <f t="shared" ref="I187" si="43">SUM(I175:I186)</f>
        <v>1464487</v>
      </c>
      <c r="J187" s="208">
        <f t="shared" ref="J187:K187" si="44">SUM(J175:J186)</f>
        <v>1275119</v>
      </c>
      <c r="K187" s="121">
        <f t="shared" si="44"/>
        <v>2739606</v>
      </c>
      <c r="L187" s="28">
        <f t="shared" ref="L187" si="45">SUM(L175:L186)</f>
        <v>85532</v>
      </c>
      <c r="M187" s="129">
        <f t="shared" ref="M187" si="46">SUM(M175:M186)</f>
        <v>2825138</v>
      </c>
      <c r="N187" s="27">
        <f t="shared" ref="N187" si="47">SUM(N175:N186)</f>
        <v>32438.444</v>
      </c>
      <c r="O187" s="28">
        <f t="shared" ref="O187" si="48">SUM(O175:O186)</f>
        <v>24320.121000000003</v>
      </c>
      <c r="P187" s="121">
        <f t="shared" ref="P187" si="49">SUM(P175:P186)</f>
        <v>56758.565000000002</v>
      </c>
      <c r="Q187" s="27">
        <f t="shared" ref="Q187" si="50">SUM(Q175:Q186)</f>
        <v>434.74300000000005</v>
      </c>
      <c r="R187" s="28">
        <f t="shared" ref="R187:S187" si="51">SUM(R175:R186)</f>
        <v>376.79199999999997</v>
      </c>
      <c r="S187" s="146">
        <f t="shared" si="51"/>
        <v>811.53499999999997</v>
      </c>
      <c r="T187" s="129">
        <f t="shared" ref="T187" si="52">SUM(T175:T186)</f>
        <v>57570.100000000006</v>
      </c>
    </row>
    <row r="188" spans="1:20" s="17" customFormat="1" ht="11.25" customHeight="1" x14ac:dyDescent="0.25">
      <c r="A188" s="318">
        <v>2007</v>
      </c>
      <c r="B188" s="12" t="s">
        <v>16</v>
      </c>
      <c r="C188" s="29">
        <v>1561</v>
      </c>
      <c r="D188" s="30">
        <v>1559</v>
      </c>
      <c r="E188" s="130">
        <f>C188+D188</f>
        <v>3120</v>
      </c>
      <c r="F188" s="77"/>
      <c r="G188" s="78"/>
      <c r="H188" s="130">
        <f>F188+G188</f>
        <v>0</v>
      </c>
      <c r="I188" s="172">
        <v>114727</v>
      </c>
      <c r="J188" s="212">
        <v>135867</v>
      </c>
      <c r="K188" s="119">
        <f>SUM(I188:J188)</f>
        <v>250594</v>
      </c>
      <c r="L188" s="30">
        <v>8372</v>
      </c>
      <c r="M188" s="135">
        <f t="shared" ref="M188:M198" si="53">SUM(K188:L188)</f>
        <v>258966</v>
      </c>
      <c r="N188" s="29">
        <v>2556.029</v>
      </c>
      <c r="O188" s="30">
        <v>1976.9690000000003</v>
      </c>
      <c r="P188" s="141">
        <f t="shared" ref="P188:P199" si="54">SUM(N188:O188)</f>
        <v>4532.9980000000005</v>
      </c>
      <c r="Q188" s="29">
        <v>39.467000000000006</v>
      </c>
      <c r="R188" s="30">
        <v>34.001999999999995</v>
      </c>
      <c r="S188" s="145">
        <f>SUM(Q188:R188)</f>
        <v>73.468999999999994</v>
      </c>
      <c r="T188" s="149">
        <f>P188+S188</f>
        <v>4606.4670000000006</v>
      </c>
    </row>
    <row r="189" spans="1:20" s="17" customFormat="1" ht="11.25" x14ac:dyDescent="0.25">
      <c r="A189" s="319"/>
      <c r="B189" s="18" t="s">
        <v>17</v>
      </c>
      <c r="C189" s="31">
        <v>1298</v>
      </c>
      <c r="D189" s="32">
        <v>1300</v>
      </c>
      <c r="E189" s="123">
        <f t="shared" ref="E189:E199" si="55">C189+D189</f>
        <v>2598</v>
      </c>
      <c r="F189" s="79"/>
      <c r="G189" s="80"/>
      <c r="H189" s="123">
        <f t="shared" ref="H189:H199" si="56">F189+G189</f>
        <v>0</v>
      </c>
      <c r="I189" s="173">
        <v>89535</v>
      </c>
      <c r="J189" s="213">
        <v>86898</v>
      </c>
      <c r="K189" s="119">
        <f t="shared" ref="K189:K199" si="57">SUM(I189:J189)</f>
        <v>176433</v>
      </c>
      <c r="L189" s="32">
        <v>7074</v>
      </c>
      <c r="M189" s="123">
        <f t="shared" si="53"/>
        <v>183507</v>
      </c>
      <c r="N189" s="31">
        <v>2481.0189999999998</v>
      </c>
      <c r="O189" s="32">
        <v>1882.7429999999999</v>
      </c>
      <c r="P189" s="122">
        <f t="shared" si="54"/>
        <v>4363.7619999999997</v>
      </c>
      <c r="Q189" s="31">
        <v>37.216999999999999</v>
      </c>
      <c r="R189" s="32">
        <v>34.131999999999998</v>
      </c>
      <c r="S189" s="145">
        <f t="shared" ref="S189:S199" si="58">SUM(Q189:R189)</f>
        <v>71.34899999999999</v>
      </c>
      <c r="T189" s="150">
        <f t="shared" ref="T189:T199" si="59">P189+S189</f>
        <v>4435.1109999999999</v>
      </c>
    </row>
    <row r="190" spans="1:20" s="17" customFormat="1" ht="11.25" x14ac:dyDescent="0.25">
      <c r="A190" s="319"/>
      <c r="B190" s="18" t="s">
        <v>18</v>
      </c>
      <c r="C190" s="31">
        <v>1549</v>
      </c>
      <c r="D190" s="32">
        <v>1543</v>
      </c>
      <c r="E190" s="123">
        <f t="shared" si="55"/>
        <v>3092</v>
      </c>
      <c r="F190" s="79"/>
      <c r="G190" s="80"/>
      <c r="H190" s="123">
        <f t="shared" si="56"/>
        <v>0</v>
      </c>
      <c r="I190" s="173">
        <v>121578</v>
      </c>
      <c r="J190" s="213">
        <v>112021</v>
      </c>
      <c r="K190" s="119">
        <f t="shared" si="57"/>
        <v>233599</v>
      </c>
      <c r="L190" s="32">
        <v>7965</v>
      </c>
      <c r="M190" s="123">
        <f t="shared" si="53"/>
        <v>241564</v>
      </c>
      <c r="N190" s="31">
        <v>3160.9790000000003</v>
      </c>
      <c r="O190" s="32">
        <v>2189.0220000000004</v>
      </c>
      <c r="P190" s="122">
        <f t="shared" si="54"/>
        <v>5350.0010000000002</v>
      </c>
      <c r="Q190" s="31">
        <v>45.997</v>
      </c>
      <c r="R190" s="32">
        <v>37.751999999999995</v>
      </c>
      <c r="S190" s="145">
        <f t="shared" si="58"/>
        <v>83.748999999999995</v>
      </c>
      <c r="T190" s="150">
        <f t="shared" si="59"/>
        <v>5433.75</v>
      </c>
    </row>
    <row r="191" spans="1:20" s="17" customFormat="1" ht="11.25" x14ac:dyDescent="0.25">
      <c r="A191" s="319"/>
      <c r="B191" s="18" t="s">
        <v>19</v>
      </c>
      <c r="C191" s="31">
        <v>1561</v>
      </c>
      <c r="D191" s="32">
        <v>1560</v>
      </c>
      <c r="E191" s="123">
        <f t="shared" si="55"/>
        <v>3121</v>
      </c>
      <c r="F191" s="79"/>
      <c r="G191" s="80"/>
      <c r="H191" s="123">
        <f t="shared" si="56"/>
        <v>0</v>
      </c>
      <c r="I191" s="173">
        <v>141702</v>
      </c>
      <c r="J191" s="213">
        <v>140616</v>
      </c>
      <c r="K191" s="119">
        <f t="shared" si="57"/>
        <v>282318</v>
      </c>
      <c r="L191" s="32">
        <v>7741</v>
      </c>
      <c r="M191" s="123">
        <f t="shared" si="53"/>
        <v>290059</v>
      </c>
      <c r="N191" s="31">
        <v>2824.0189999999998</v>
      </c>
      <c r="O191" s="32">
        <v>2172.3709999999996</v>
      </c>
      <c r="P191" s="122">
        <f t="shared" si="54"/>
        <v>4996.3899999999994</v>
      </c>
      <c r="Q191" s="31">
        <v>39.353999999999992</v>
      </c>
      <c r="R191" s="32">
        <v>40.539000000000001</v>
      </c>
      <c r="S191" s="145">
        <f t="shared" si="58"/>
        <v>79.893000000000001</v>
      </c>
      <c r="T191" s="150">
        <f t="shared" si="59"/>
        <v>5076.2829999999994</v>
      </c>
    </row>
    <row r="192" spans="1:20" s="17" customFormat="1" ht="11.25" x14ac:dyDescent="0.25">
      <c r="A192" s="319"/>
      <c r="B192" s="18" t="s">
        <v>20</v>
      </c>
      <c r="C192" s="31">
        <v>1593</v>
      </c>
      <c r="D192" s="32">
        <v>1601</v>
      </c>
      <c r="E192" s="123">
        <f t="shared" si="55"/>
        <v>3194</v>
      </c>
      <c r="F192" s="79"/>
      <c r="G192" s="80"/>
      <c r="H192" s="123">
        <f t="shared" si="56"/>
        <v>0</v>
      </c>
      <c r="I192" s="173">
        <v>123976</v>
      </c>
      <c r="J192" s="213">
        <v>116160</v>
      </c>
      <c r="K192" s="119">
        <f t="shared" si="57"/>
        <v>240136</v>
      </c>
      <c r="L192" s="32">
        <v>5781</v>
      </c>
      <c r="M192" s="123">
        <f t="shared" si="53"/>
        <v>245917</v>
      </c>
      <c r="N192" s="31">
        <v>2556.2640000000006</v>
      </c>
      <c r="O192" s="32">
        <v>2578.5520000000001</v>
      </c>
      <c r="P192" s="122">
        <f t="shared" si="54"/>
        <v>5134.8160000000007</v>
      </c>
      <c r="Q192" s="31">
        <v>38.042999999999992</v>
      </c>
      <c r="R192" s="32">
        <v>46.581000000000003</v>
      </c>
      <c r="S192" s="145">
        <f t="shared" si="58"/>
        <v>84.623999999999995</v>
      </c>
      <c r="T192" s="150">
        <f t="shared" si="59"/>
        <v>5219.4400000000005</v>
      </c>
    </row>
    <row r="193" spans="1:20" s="17" customFormat="1" ht="11.25" x14ac:dyDescent="0.25">
      <c r="A193" s="319"/>
      <c r="B193" s="18" t="s">
        <v>21</v>
      </c>
      <c r="C193" s="31">
        <v>1607</v>
      </c>
      <c r="D193" s="32">
        <v>1606</v>
      </c>
      <c r="E193" s="123">
        <f t="shared" si="55"/>
        <v>3213</v>
      </c>
      <c r="F193" s="79"/>
      <c r="G193" s="80"/>
      <c r="H193" s="123">
        <f t="shared" si="56"/>
        <v>0</v>
      </c>
      <c r="I193" s="173">
        <v>140798</v>
      </c>
      <c r="J193" s="213">
        <v>108889</v>
      </c>
      <c r="K193" s="119">
        <f t="shared" si="57"/>
        <v>249687</v>
      </c>
      <c r="L193" s="32">
        <v>6385</v>
      </c>
      <c r="M193" s="123">
        <f t="shared" si="53"/>
        <v>256072</v>
      </c>
      <c r="N193" s="31">
        <v>2393.4920000000002</v>
      </c>
      <c r="O193" s="32">
        <v>2860.8989999999994</v>
      </c>
      <c r="P193" s="122">
        <f t="shared" si="54"/>
        <v>5254.3909999999996</v>
      </c>
      <c r="Q193" s="31">
        <v>37.997999999999998</v>
      </c>
      <c r="R193" s="32">
        <v>48.356999999999999</v>
      </c>
      <c r="S193" s="145">
        <f t="shared" si="58"/>
        <v>86.35499999999999</v>
      </c>
      <c r="T193" s="150">
        <f t="shared" si="59"/>
        <v>5340.7459999999992</v>
      </c>
    </row>
    <row r="194" spans="1:20" s="17" customFormat="1" ht="11.25" x14ac:dyDescent="0.25">
      <c r="A194" s="319"/>
      <c r="B194" s="18" t="s">
        <v>22</v>
      </c>
      <c r="C194" s="31">
        <v>1829</v>
      </c>
      <c r="D194" s="32">
        <v>1826</v>
      </c>
      <c r="E194" s="123">
        <f t="shared" si="55"/>
        <v>3655</v>
      </c>
      <c r="F194" s="79"/>
      <c r="G194" s="80"/>
      <c r="H194" s="123">
        <f t="shared" si="56"/>
        <v>0</v>
      </c>
      <c r="I194" s="173">
        <v>197298</v>
      </c>
      <c r="J194" s="213">
        <v>151335</v>
      </c>
      <c r="K194" s="119">
        <f t="shared" si="57"/>
        <v>348633</v>
      </c>
      <c r="L194" s="32">
        <v>7096</v>
      </c>
      <c r="M194" s="123">
        <f t="shared" si="53"/>
        <v>355729</v>
      </c>
      <c r="N194" s="31">
        <v>2546.2710000000002</v>
      </c>
      <c r="O194" s="32">
        <v>2553.5710000000004</v>
      </c>
      <c r="P194" s="122">
        <f t="shared" si="54"/>
        <v>5099.8420000000006</v>
      </c>
      <c r="Q194" s="31">
        <v>35.948999999999998</v>
      </c>
      <c r="R194" s="32">
        <v>36.697000000000003</v>
      </c>
      <c r="S194" s="145">
        <f t="shared" si="58"/>
        <v>72.646000000000001</v>
      </c>
      <c r="T194" s="150">
        <f t="shared" si="59"/>
        <v>5172.4880000000003</v>
      </c>
    </row>
    <row r="195" spans="1:20" s="17" customFormat="1" ht="11.25" x14ac:dyDescent="0.25">
      <c r="A195" s="319"/>
      <c r="B195" s="18" t="s">
        <v>23</v>
      </c>
      <c r="C195" s="31">
        <v>1894</v>
      </c>
      <c r="D195" s="32">
        <v>1890</v>
      </c>
      <c r="E195" s="123">
        <f t="shared" si="55"/>
        <v>3784</v>
      </c>
      <c r="F195" s="79"/>
      <c r="G195" s="80"/>
      <c r="H195" s="123">
        <f t="shared" si="56"/>
        <v>0</v>
      </c>
      <c r="I195" s="173">
        <v>184077</v>
      </c>
      <c r="J195" s="213">
        <v>230977</v>
      </c>
      <c r="K195" s="119">
        <f t="shared" si="57"/>
        <v>415054</v>
      </c>
      <c r="L195" s="32">
        <v>9051</v>
      </c>
      <c r="M195" s="123">
        <f t="shared" si="53"/>
        <v>424105</v>
      </c>
      <c r="N195" s="31">
        <v>2797.2819999999997</v>
      </c>
      <c r="O195" s="32">
        <v>2366.0809999999997</v>
      </c>
      <c r="P195" s="122">
        <f t="shared" si="54"/>
        <v>5163.3629999999994</v>
      </c>
      <c r="Q195" s="31">
        <v>36.606999999999992</v>
      </c>
      <c r="R195" s="32">
        <v>30.765000000000001</v>
      </c>
      <c r="S195" s="145">
        <f t="shared" si="58"/>
        <v>67.371999999999986</v>
      </c>
      <c r="T195" s="150">
        <f t="shared" si="59"/>
        <v>5230.7349999999997</v>
      </c>
    </row>
    <row r="196" spans="1:20" s="17" customFormat="1" ht="11.25" x14ac:dyDescent="0.25">
      <c r="A196" s="319"/>
      <c r="B196" s="18" t="s">
        <v>24</v>
      </c>
      <c r="C196" s="31">
        <v>1763</v>
      </c>
      <c r="D196" s="32">
        <v>1763</v>
      </c>
      <c r="E196" s="123">
        <f t="shared" si="55"/>
        <v>3526</v>
      </c>
      <c r="F196" s="79"/>
      <c r="G196" s="80"/>
      <c r="H196" s="123">
        <f t="shared" si="56"/>
        <v>0</v>
      </c>
      <c r="I196" s="173">
        <v>132396</v>
      </c>
      <c r="J196" s="213">
        <v>176906</v>
      </c>
      <c r="K196" s="119">
        <f t="shared" si="57"/>
        <v>309302</v>
      </c>
      <c r="L196" s="32">
        <v>7840</v>
      </c>
      <c r="M196" s="123">
        <f t="shared" si="53"/>
        <v>317142</v>
      </c>
      <c r="N196" s="31">
        <v>3148.4570000000003</v>
      </c>
      <c r="O196" s="32">
        <v>2982.6089999999999</v>
      </c>
      <c r="P196" s="122">
        <f t="shared" si="54"/>
        <v>6131.0660000000007</v>
      </c>
      <c r="Q196" s="31">
        <v>34.744000000000007</v>
      </c>
      <c r="R196" s="32">
        <v>35.688000000000002</v>
      </c>
      <c r="S196" s="145">
        <f t="shared" si="58"/>
        <v>70.432000000000016</v>
      </c>
      <c r="T196" s="150">
        <f t="shared" si="59"/>
        <v>6201.4980000000005</v>
      </c>
    </row>
    <row r="197" spans="1:20" s="17" customFormat="1" ht="11.25" x14ac:dyDescent="0.25">
      <c r="A197" s="319"/>
      <c r="B197" s="18" t="s">
        <v>25</v>
      </c>
      <c r="C197" s="31">
        <v>1593</v>
      </c>
      <c r="D197" s="32">
        <v>1586</v>
      </c>
      <c r="E197" s="123">
        <f t="shared" si="55"/>
        <v>3179</v>
      </c>
      <c r="F197" s="79"/>
      <c r="G197" s="80"/>
      <c r="H197" s="123">
        <f t="shared" si="56"/>
        <v>0</v>
      </c>
      <c r="I197" s="173">
        <v>134910</v>
      </c>
      <c r="J197" s="213">
        <v>134722</v>
      </c>
      <c r="K197" s="119">
        <f t="shared" si="57"/>
        <v>269632</v>
      </c>
      <c r="L197" s="32">
        <v>6084</v>
      </c>
      <c r="M197" s="123">
        <f t="shared" si="53"/>
        <v>275716</v>
      </c>
      <c r="N197" s="31">
        <v>3032.2890000000002</v>
      </c>
      <c r="O197" s="32">
        <v>2539.6379999999999</v>
      </c>
      <c r="P197" s="122">
        <f t="shared" si="54"/>
        <v>5571.9269999999997</v>
      </c>
      <c r="Q197" s="31">
        <v>35.499000000000002</v>
      </c>
      <c r="R197" s="32">
        <v>37.950000000000003</v>
      </c>
      <c r="S197" s="145">
        <f t="shared" si="58"/>
        <v>73.449000000000012</v>
      </c>
      <c r="T197" s="150">
        <f t="shared" si="59"/>
        <v>5645.3759999999993</v>
      </c>
    </row>
    <row r="198" spans="1:20" s="17" customFormat="1" ht="11.25" x14ac:dyDescent="0.25">
      <c r="A198" s="319"/>
      <c r="B198" s="18" t="s">
        <v>26</v>
      </c>
      <c r="C198" s="31">
        <v>1468</v>
      </c>
      <c r="D198" s="32">
        <v>1475</v>
      </c>
      <c r="E198" s="123">
        <f t="shared" si="55"/>
        <v>2943</v>
      </c>
      <c r="F198" s="79"/>
      <c r="G198" s="80"/>
      <c r="H198" s="123">
        <f t="shared" si="56"/>
        <v>0</v>
      </c>
      <c r="I198" s="173">
        <v>105047</v>
      </c>
      <c r="J198" s="213">
        <v>116174</v>
      </c>
      <c r="K198" s="119">
        <f t="shared" si="57"/>
        <v>221221</v>
      </c>
      <c r="L198" s="32">
        <v>4350</v>
      </c>
      <c r="M198" s="123">
        <f t="shared" si="53"/>
        <v>225571</v>
      </c>
      <c r="N198" s="31">
        <v>2882.9119999999998</v>
      </c>
      <c r="O198" s="32">
        <v>2758.8339999999998</v>
      </c>
      <c r="P198" s="122">
        <f t="shared" si="54"/>
        <v>5641.7459999999992</v>
      </c>
      <c r="Q198" s="31">
        <v>39.012999999999998</v>
      </c>
      <c r="R198" s="32">
        <v>34.831000000000003</v>
      </c>
      <c r="S198" s="145">
        <f t="shared" si="58"/>
        <v>73.843999999999994</v>
      </c>
      <c r="T198" s="150">
        <f t="shared" si="59"/>
        <v>5715.5899999999992</v>
      </c>
    </row>
    <row r="199" spans="1:20" s="17" customFormat="1" ht="12" thickBot="1" x14ac:dyDescent="0.3">
      <c r="A199" s="319"/>
      <c r="B199" s="23" t="s">
        <v>27</v>
      </c>
      <c r="C199" s="39">
        <v>1816</v>
      </c>
      <c r="D199" s="40">
        <v>1811</v>
      </c>
      <c r="E199" s="131">
        <f t="shared" si="55"/>
        <v>3627</v>
      </c>
      <c r="F199" s="83"/>
      <c r="G199" s="84"/>
      <c r="H199" s="131">
        <f t="shared" si="56"/>
        <v>0</v>
      </c>
      <c r="I199" s="176">
        <v>191280</v>
      </c>
      <c r="J199" s="215">
        <v>138544</v>
      </c>
      <c r="K199" s="119">
        <f t="shared" si="57"/>
        <v>329824</v>
      </c>
      <c r="L199" s="40">
        <v>191280</v>
      </c>
      <c r="M199" s="137">
        <v>138544</v>
      </c>
      <c r="N199" s="39">
        <v>3085.77</v>
      </c>
      <c r="O199" s="40">
        <v>2599.8180000000002</v>
      </c>
      <c r="P199" s="142">
        <f t="shared" si="54"/>
        <v>5685.5879999999997</v>
      </c>
      <c r="Q199" s="39">
        <v>47.97</v>
      </c>
      <c r="R199" s="40">
        <v>33.704000000000001</v>
      </c>
      <c r="S199" s="145">
        <f t="shared" si="58"/>
        <v>81.674000000000007</v>
      </c>
      <c r="T199" s="151">
        <f t="shared" si="59"/>
        <v>5767.2619999999997</v>
      </c>
    </row>
    <row r="200" spans="1:20" s="10" customFormat="1" ht="11.25" thickBot="1" x14ac:dyDescent="0.3">
      <c r="A200" s="320"/>
      <c r="B200" s="26" t="s">
        <v>28</v>
      </c>
      <c r="C200" s="27">
        <f>SUM(C188:C199)</f>
        <v>19532</v>
      </c>
      <c r="D200" s="28">
        <f t="shared" ref="D200" si="60">SUM(D188:D199)</f>
        <v>19520</v>
      </c>
      <c r="E200" s="129">
        <f t="shared" ref="E200" si="61">SUM(E188:E199)</f>
        <v>39052</v>
      </c>
      <c r="F200" s="75">
        <f>SUM(F188:F199)</f>
        <v>0</v>
      </c>
      <c r="G200" s="76">
        <f t="shared" ref="G200:H200" si="62">SUM(G188:G199)</f>
        <v>0</v>
      </c>
      <c r="H200" s="129">
        <f t="shared" si="62"/>
        <v>0</v>
      </c>
      <c r="I200" s="27">
        <f t="shared" ref="I200" si="63">SUM(I188:I199)</f>
        <v>1677324</v>
      </c>
      <c r="J200" s="208">
        <f t="shared" ref="J200:K200" si="64">SUM(J188:J199)</f>
        <v>1649109</v>
      </c>
      <c r="K200" s="121">
        <f t="shared" si="64"/>
        <v>3326433</v>
      </c>
      <c r="L200" s="28">
        <f t="shared" ref="L200" si="65">SUM(L188:L199)</f>
        <v>269019</v>
      </c>
      <c r="M200" s="129">
        <f t="shared" ref="M200" si="66">SUM(M188:M199)</f>
        <v>3212892</v>
      </c>
      <c r="N200" s="27">
        <f t="shared" ref="N200" si="67">SUM(N188:N199)</f>
        <v>33464.782999999996</v>
      </c>
      <c r="O200" s="28">
        <f t="shared" ref="O200" si="68">SUM(O188:O199)</f>
        <v>29461.106999999996</v>
      </c>
      <c r="P200" s="121">
        <f t="shared" ref="P200" si="69">SUM(P188:P199)</f>
        <v>62925.89</v>
      </c>
      <c r="Q200" s="27">
        <f t="shared" ref="Q200" si="70">SUM(Q188:Q199)</f>
        <v>467.85799999999995</v>
      </c>
      <c r="R200" s="28">
        <f t="shared" ref="R200:S200" si="71">SUM(R188:R199)</f>
        <v>450.99799999999993</v>
      </c>
      <c r="S200" s="146">
        <f t="shared" si="71"/>
        <v>918.85599999999999</v>
      </c>
      <c r="T200" s="129">
        <f t="shared" ref="T200" si="72">SUM(T188:T199)</f>
        <v>63844.745999999992</v>
      </c>
    </row>
    <row r="201" spans="1:20" s="17" customFormat="1" ht="11.25" customHeight="1" x14ac:dyDescent="0.25">
      <c r="A201" s="318">
        <v>2008</v>
      </c>
      <c r="B201" s="12" t="s">
        <v>16</v>
      </c>
      <c r="C201" s="29">
        <v>1625</v>
      </c>
      <c r="D201" s="30">
        <v>1624</v>
      </c>
      <c r="E201" s="130">
        <f>C201+D201</f>
        <v>3249</v>
      </c>
      <c r="F201" s="77"/>
      <c r="G201" s="78"/>
      <c r="H201" s="130">
        <f>F201+G201</f>
        <v>0</v>
      </c>
      <c r="I201" s="172">
        <v>111726</v>
      </c>
      <c r="J201" s="212">
        <v>163402</v>
      </c>
      <c r="K201" s="119">
        <f>SUM(I201:J201)</f>
        <v>275128</v>
      </c>
      <c r="L201" s="30">
        <v>5150</v>
      </c>
      <c r="M201" s="135">
        <f t="shared" ref="M201:M212" si="73">SUM(K201:L201)</f>
        <v>280278</v>
      </c>
      <c r="N201" s="29">
        <v>2484.0309999999999</v>
      </c>
      <c r="O201" s="30">
        <v>2348.5140000000001</v>
      </c>
      <c r="P201" s="141">
        <f t="shared" ref="P201:P212" si="74">SUM(N201:O201)</f>
        <v>4832.5450000000001</v>
      </c>
      <c r="Q201" s="29">
        <v>39.06</v>
      </c>
      <c r="R201" s="30">
        <v>44.174999999999997</v>
      </c>
      <c r="S201" s="145">
        <f>SUM(Q201:R201)</f>
        <v>83.234999999999999</v>
      </c>
      <c r="T201" s="149">
        <f>P201+S201</f>
        <v>4915.78</v>
      </c>
    </row>
    <row r="202" spans="1:20" s="17" customFormat="1" ht="11.25" x14ac:dyDescent="0.25">
      <c r="A202" s="319"/>
      <c r="B202" s="18" t="s">
        <v>17</v>
      </c>
      <c r="C202" s="31">
        <v>1469</v>
      </c>
      <c r="D202" s="32">
        <v>1474</v>
      </c>
      <c r="E202" s="123">
        <f t="shared" ref="E202:E212" si="75">C202+D202</f>
        <v>2943</v>
      </c>
      <c r="F202" s="79"/>
      <c r="G202" s="80"/>
      <c r="H202" s="123">
        <f t="shared" ref="H202:H212" si="76">F202+G202</f>
        <v>0</v>
      </c>
      <c r="I202" s="173">
        <v>101230</v>
      </c>
      <c r="J202" s="213">
        <v>106799</v>
      </c>
      <c r="K202" s="119">
        <f t="shared" ref="K202:K212" si="77">SUM(I202:J202)</f>
        <v>208029</v>
      </c>
      <c r="L202" s="32">
        <v>4202</v>
      </c>
      <c r="M202" s="123">
        <f t="shared" si="73"/>
        <v>212231</v>
      </c>
      <c r="N202" s="31">
        <v>2731.62</v>
      </c>
      <c r="O202" s="32">
        <v>2215.9639999999999</v>
      </c>
      <c r="P202" s="122">
        <f t="shared" si="74"/>
        <v>4947.5839999999998</v>
      </c>
      <c r="Q202" s="31">
        <v>39.133000000000003</v>
      </c>
      <c r="R202" s="32">
        <v>35.32</v>
      </c>
      <c r="S202" s="145">
        <f t="shared" ref="S202:S212" si="78">SUM(Q202:R202)</f>
        <v>74.453000000000003</v>
      </c>
      <c r="T202" s="150">
        <f t="shared" ref="T202:T212" si="79">P202+S202</f>
        <v>5022.0370000000003</v>
      </c>
    </row>
    <row r="203" spans="1:20" s="17" customFormat="1" ht="11.25" x14ac:dyDescent="0.25">
      <c r="A203" s="319"/>
      <c r="B203" s="18" t="s">
        <v>18</v>
      </c>
      <c r="C203" s="31">
        <v>1605</v>
      </c>
      <c r="D203" s="32">
        <v>1606</v>
      </c>
      <c r="E203" s="123">
        <f t="shared" si="75"/>
        <v>3211</v>
      </c>
      <c r="F203" s="79"/>
      <c r="G203" s="80"/>
      <c r="H203" s="123">
        <f t="shared" si="76"/>
        <v>0</v>
      </c>
      <c r="I203" s="173">
        <v>133879</v>
      </c>
      <c r="J203" s="213">
        <v>132526</v>
      </c>
      <c r="K203" s="119">
        <f t="shared" si="77"/>
        <v>266405</v>
      </c>
      <c r="L203" s="32">
        <v>3783</v>
      </c>
      <c r="M203" s="123">
        <f t="shared" si="73"/>
        <v>270188</v>
      </c>
      <c r="N203" s="31">
        <v>3040.78</v>
      </c>
      <c r="O203" s="32">
        <v>2422.7860000000001</v>
      </c>
      <c r="P203" s="122">
        <f t="shared" si="74"/>
        <v>5463.5660000000007</v>
      </c>
      <c r="Q203" s="31">
        <v>41.225999999999999</v>
      </c>
      <c r="R203" s="32">
        <v>35.307000000000002</v>
      </c>
      <c r="S203" s="145">
        <f t="shared" si="78"/>
        <v>76.533000000000001</v>
      </c>
      <c r="T203" s="150">
        <f t="shared" si="79"/>
        <v>5540.0990000000011</v>
      </c>
    </row>
    <row r="204" spans="1:20" s="17" customFormat="1" ht="11.25" x14ac:dyDescent="0.25">
      <c r="A204" s="319"/>
      <c r="B204" s="18" t="s">
        <v>19</v>
      </c>
      <c r="C204" s="31">
        <v>1656</v>
      </c>
      <c r="D204" s="32">
        <v>1648</v>
      </c>
      <c r="E204" s="123">
        <f t="shared" si="75"/>
        <v>3304</v>
      </c>
      <c r="F204" s="79"/>
      <c r="G204" s="80"/>
      <c r="H204" s="123">
        <f t="shared" si="76"/>
        <v>0</v>
      </c>
      <c r="I204" s="173">
        <v>146165</v>
      </c>
      <c r="J204" s="213">
        <v>139155</v>
      </c>
      <c r="K204" s="119">
        <f t="shared" si="77"/>
        <v>285320</v>
      </c>
      <c r="L204" s="32">
        <v>5242</v>
      </c>
      <c r="M204" s="123">
        <f t="shared" si="73"/>
        <v>290562</v>
      </c>
      <c r="N204" s="31">
        <v>3040.7669999999998</v>
      </c>
      <c r="O204" s="32">
        <v>2457.2739999999999</v>
      </c>
      <c r="P204" s="122">
        <f t="shared" si="74"/>
        <v>5498.0409999999993</v>
      </c>
      <c r="Q204" s="31">
        <v>38.884999999999998</v>
      </c>
      <c r="R204" s="32">
        <v>42.954000000000001</v>
      </c>
      <c r="S204" s="145">
        <f t="shared" si="78"/>
        <v>81.838999999999999</v>
      </c>
      <c r="T204" s="150">
        <f t="shared" si="79"/>
        <v>5579.8799999999992</v>
      </c>
    </row>
    <row r="205" spans="1:20" s="17" customFormat="1" ht="11.25" x14ac:dyDescent="0.25">
      <c r="A205" s="319"/>
      <c r="B205" s="18" t="s">
        <v>20</v>
      </c>
      <c r="C205" s="31">
        <v>1270</v>
      </c>
      <c r="D205" s="32">
        <v>1264</v>
      </c>
      <c r="E205" s="123">
        <f t="shared" si="75"/>
        <v>2534</v>
      </c>
      <c r="F205" s="79"/>
      <c r="G205" s="80"/>
      <c r="H205" s="123">
        <f t="shared" si="76"/>
        <v>0</v>
      </c>
      <c r="I205" s="173">
        <v>105392</v>
      </c>
      <c r="J205" s="213">
        <v>91373</v>
      </c>
      <c r="K205" s="119">
        <f t="shared" si="77"/>
        <v>196765</v>
      </c>
      <c r="L205" s="32">
        <v>3024</v>
      </c>
      <c r="M205" s="123">
        <f t="shared" si="73"/>
        <v>199789</v>
      </c>
      <c r="N205" s="31">
        <v>2143.6559999999999</v>
      </c>
      <c r="O205" s="32">
        <v>2148.9650000000001</v>
      </c>
      <c r="P205" s="122">
        <f t="shared" si="74"/>
        <v>4292.6210000000001</v>
      </c>
      <c r="Q205" s="31">
        <v>31.408999999999999</v>
      </c>
      <c r="R205" s="32">
        <v>37.795000000000002</v>
      </c>
      <c r="S205" s="145">
        <f t="shared" si="78"/>
        <v>69.204000000000008</v>
      </c>
      <c r="T205" s="150">
        <f t="shared" si="79"/>
        <v>4361.8249999999998</v>
      </c>
    </row>
    <row r="206" spans="1:20" s="17" customFormat="1" ht="11.25" x14ac:dyDescent="0.25">
      <c r="A206" s="319"/>
      <c r="B206" s="18" t="s">
        <v>21</v>
      </c>
      <c r="C206" s="31">
        <v>1951</v>
      </c>
      <c r="D206" s="32">
        <v>1962</v>
      </c>
      <c r="E206" s="123">
        <f t="shared" si="75"/>
        <v>3913</v>
      </c>
      <c r="F206" s="79"/>
      <c r="G206" s="80"/>
      <c r="H206" s="123">
        <f t="shared" si="76"/>
        <v>0</v>
      </c>
      <c r="I206" s="173">
        <v>224953</v>
      </c>
      <c r="J206" s="213">
        <v>134143</v>
      </c>
      <c r="K206" s="119">
        <f t="shared" si="77"/>
        <v>359096</v>
      </c>
      <c r="L206" s="32">
        <v>4722</v>
      </c>
      <c r="M206" s="123">
        <f t="shared" si="73"/>
        <v>363818</v>
      </c>
      <c r="N206" s="31">
        <v>2751.0720000000001</v>
      </c>
      <c r="O206" s="32">
        <v>2835.8440000000001</v>
      </c>
      <c r="P206" s="122">
        <f t="shared" si="74"/>
        <v>5586.9160000000002</v>
      </c>
      <c r="Q206" s="31">
        <v>31.361999999999998</v>
      </c>
      <c r="R206" s="32">
        <v>39.762</v>
      </c>
      <c r="S206" s="145">
        <f t="shared" si="78"/>
        <v>71.123999999999995</v>
      </c>
      <c r="T206" s="150">
        <f t="shared" si="79"/>
        <v>5658.04</v>
      </c>
    </row>
    <row r="207" spans="1:20" s="17" customFormat="1" ht="11.25" x14ac:dyDescent="0.25">
      <c r="A207" s="319"/>
      <c r="B207" s="18" t="s">
        <v>22</v>
      </c>
      <c r="C207" s="31">
        <v>2270</v>
      </c>
      <c r="D207" s="32">
        <v>2256</v>
      </c>
      <c r="E207" s="123">
        <f t="shared" si="75"/>
        <v>4526</v>
      </c>
      <c r="F207" s="79"/>
      <c r="G207" s="80"/>
      <c r="H207" s="123">
        <f t="shared" si="76"/>
        <v>0</v>
      </c>
      <c r="I207" s="173">
        <v>283932</v>
      </c>
      <c r="J207" s="213">
        <v>197814</v>
      </c>
      <c r="K207" s="119">
        <f t="shared" si="77"/>
        <v>481746</v>
      </c>
      <c r="L207" s="32">
        <v>4028</v>
      </c>
      <c r="M207" s="123">
        <f t="shared" si="73"/>
        <v>485774</v>
      </c>
      <c r="N207" s="31">
        <v>3148.788</v>
      </c>
      <c r="O207" s="32">
        <v>2618.4870000000001</v>
      </c>
      <c r="P207" s="122">
        <f t="shared" si="74"/>
        <v>5767.2749999999996</v>
      </c>
      <c r="Q207" s="31">
        <v>34.695999999999998</v>
      </c>
      <c r="R207" s="32">
        <v>35.348999999999997</v>
      </c>
      <c r="S207" s="145">
        <f t="shared" si="78"/>
        <v>70.044999999999987</v>
      </c>
      <c r="T207" s="150">
        <f t="shared" si="79"/>
        <v>5837.32</v>
      </c>
    </row>
    <row r="208" spans="1:20" s="17" customFormat="1" ht="11.25" x14ac:dyDescent="0.25">
      <c r="A208" s="319"/>
      <c r="B208" s="18" t="s">
        <v>23</v>
      </c>
      <c r="C208" s="31">
        <v>2517</v>
      </c>
      <c r="D208" s="32">
        <v>2518</v>
      </c>
      <c r="E208" s="123">
        <f t="shared" si="75"/>
        <v>5035</v>
      </c>
      <c r="F208" s="79"/>
      <c r="G208" s="80"/>
      <c r="H208" s="123">
        <f t="shared" si="76"/>
        <v>0</v>
      </c>
      <c r="I208" s="173">
        <v>220015</v>
      </c>
      <c r="J208" s="213">
        <v>323319</v>
      </c>
      <c r="K208" s="119">
        <f t="shared" si="77"/>
        <v>543334</v>
      </c>
      <c r="L208" s="32">
        <v>3903</v>
      </c>
      <c r="M208" s="123">
        <f t="shared" si="73"/>
        <v>547237</v>
      </c>
      <c r="N208" s="31">
        <v>3265.5839999999998</v>
      </c>
      <c r="O208" s="32">
        <v>2818.3580000000002</v>
      </c>
      <c r="P208" s="122">
        <f t="shared" si="74"/>
        <v>6083.942</v>
      </c>
      <c r="Q208" s="31">
        <v>35.165999999999997</v>
      </c>
      <c r="R208" s="32">
        <v>34.290999999999997</v>
      </c>
      <c r="S208" s="145">
        <f t="shared" si="78"/>
        <v>69.456999999999994</v>
      </c>
      <c r="T208" s="150">
        <f t="shared" si="79"/>
        <v>6153.3990000000003</v>
      </c>
    </row>
    <row r="209" spans="1:20" s="17" customFormat="1" ht="11.25" x14ac:dyDescent="0.25">
      <c r="A209" s="319"/>
      <c r="B209" s="18" t="s">
        <v>24</v>
      </c>
      <c r="C209" s="31">
        <v>1987</v>
      </c>
      <c r="D209" s="32">
        <v>1983</v>
      </c>
      <c r="E209" s="123">
        <f t="shared" si="75"/>
        <v>3970</v>
      </c>
      <c r="F209" s="79"/>
      <c r="G209" s="80"/>
      <c r="H209" s="123">
        <f t="shared" si="76"/>
        <v>0</v>
      </c>
      <c r="I209" s="173">
        <v>162133</v>
      </c>
      <c r="J209" s="213">
        <v>200152</v>
      </c>
      <c r="K209" s="119">
        <f t="shared" si="77"/>
        <v>362285</v>
      </c>
      <c r="L209" s="32">
        <v>2920</v>
      </c>
      <c r="M209" s="123">
        <f t="shared" si="73"/>
        <v>365205</v>
      </c>
      <c r="N209" s="31">
        <v>3381.05</v>
      </c>
      <c r="O209" s="32">
        <v>3171.0619999999999</v>
      </c>
      <c r="P209" s="122">
        <f t="shared" si="74"/>
        <v>6552.1120000000001</v>
      </c>
      <c r="Q209" s="31">
        <v>36.843000000000004</v>
      </c>
      <c r="R209" s="32">
        <v>39.926000000000002</v>
      </c>
      <c r="S209" s="145">
        <f t="shared" si="78"/>
        <v>76.769000000000005</v>
      </c>
      <c r="T209" s="150">
        <f t="shared" si="79"/>
        <v>6628.8810000000003</v>
      </c>
    </row>
    <row r="210" spans="1:20" s="17" customFormat="1" ht="11.25" x14ac:dyDescent="0.25">
      <c r="A210" s="319"/>
      <c r="B210" s="18" t="s">
        <v>25</v>
      </c>
      <c r="C210" s="31">
        <v>2042</v>
      </c>
      <c r="D210" s="32">
        <v>2037</v>
      </c>
      <c r="E210" s="123">
        <f t="shared" si="75"/>
        <v>4079</v>
      </c>
      <c r="F210" s="79"/>
      <c r="G210" s="80"/>
      <c r="H210" s="123">
        <f t="shared" si="76"/>
        <v>0</v>
      </c>
      <c r="I210" s="173">
        <v>156469</v>
      </c>
      <c r="J210" s="213">
        <v>191987</v>
      </c>
      <c r="K210" s="119">
        <f t="shared" si="77"/>
        <v>348456</v>
      </c>
      <c r="L210" s="32">
        <v>3297</v>
      </c>
      <c r="M210" s="123">
        <f t="shared" si="73"/>
        <v>351753</v>
      </c>
      <c r="N210" s="31">
        <v>3144.0149999999999</v>
      </c>
      <c r="O210" s="32">
        <v>2683.1410000000001</v>
      </c>
      <c r="P210" s="122">
        <f t="shared" si="74"/>
        <v>5827.1559999999999</v>
      </c>
      <c r="Q210" s="31">
        <v>47.412999999999997</v>
      </c>
      <c r="R210" s="32">
        <v>39.079000000000001</v>
      </c>
      <c r="S210" s="145">
        <f t="shared" si="78"/>
        <v>86.49199999999999</v>
      </c>
      <c r="T210" s="150">
        <f t="shared" si="79"/>
        <v>5913.6480000000001</v>
      </c>
    </row>
    <row r="211" spans="1:20" s="17" customFormat="1" ht="11.25" x14ac:dyDescent="0.25">
      <c r="A211" s="319"/>
      <c r="B211" s="18" t="s">
        <v>26</v>
      </c>
      <c r="C211" s="31">
        <v>1918</v>
      </c>
      <c r="D211" s="32">
        <v>1928</v>
      </c>
      <c r="E211" s="123">
        <f t="shared" si="75"/>
        <v>3846</v>
      </c>
      <c r="F211" s="79"/>
      <c r="G211" s="80"/>
      <c r="H211" s="123">
        <f t="shared" si="76"/>
        <v>0</v>
      </c>
      <c r="I211" s="173">
        <v>141653</v>
      </c>
      <c r="J211" s="213">
        <v>154857</v>
      </c>
      <c r="K211" s="119">
        <f t="shared" si="77"/>
        <v>296510</v>
      </c>
      <c r="L211" s="32">
        <v>2665</v>
      </c>
      <c r="M211" s="123">
        <f t="shared" si="73"/>
        <v>299175</v>
      </c>
      <c r="N211" s="31">
        <v>3489.395</v>
      </c>
      <c r="O211" s="32">
        <v>2864.7849999999999</v>
      </c>
      <c r="P211" s="122">
        <f t="shared" si="74"/>
        <v>6354.18</v>
      </c>
      <c r="Q211" s="31">
        <v>64.707999999999998</v>
      </c>
      <c r="R211" s="32">
        <v>57.652000000000001</v>
      </c>
      <c r="S211" s="145">
        <f t="shared" si="78"/>
        <v>122.36</v>
      </c>
      <c r="T211" s="150">
        <f t="shared" si="79"/>
        <v>6476.54</v>
      </c>
    </row>
    <row r="212" spans="1:20" s="17" customFormat="1" ht="12" thickBot="1" x14ac:dyDescent="0.3">
      <c r="A212" s="319"/>
      <c r="B212" s="23" t="s">
        <v>27</v>
      </c>
      <c r="C212" s="39">
        <v>2348</v>
      </c>
      <c r="D212" s="40">
        <v>2320</v>
      </c>
      <c r="E212" s="131">
        <f t="shared" si="75"/>
        <v>4668</v>
      </c>
      <c r="F212" s="83"/>
      <c r="G212" s="84"/>
      <c r="H212" s="131">
        <f t="shared" si="76"/>
        <v>0</v>
      </c>
      <c r="I212" s="176">
        <v>238005</v>
      </c>
      <c r="J212" s="215">
        <v>178486</v>
      </c>
      <c r="K212" s="119">
        <f t="shared" si="77"/>
        <v>416491</v>
      </c>
      <c r="L212" s="40">
        <v>2838</v>
      </c>
      <c r="M212" s="136">
        <f t="shared" si="73"/>
        <v>419329</v>
      </c>
      <c r="N212" s="39">
        <v>3676.2089999999998</v>
      </c>
      <c r="O212" s="40">
        <v>2736.17</v>
      </c>
      <c r="P212" s="142">
        <f t="shared" si="74"/>
        <v>6412.3789999999999</v>
      </c>
      <c r="Q212" s="39">
        <v>53.420999999999999</v>
      </c>
      <c r="R212" s="40">
        <v>42.256</v>
      </c>
      <c r="S212" s="145">
        <f t="shared" si="78"/>
        <v>95.676999999999992</v>
      </c>
      <c r="T212" s="151">
        <f t="shared" si="79"/>
        <v>6508.0559999999996</v>
      </c>
    </row>
    <row r="213" spans="1:20" s="10" customFormat="1" ht="11.25" thickBot="1" x14ac:dyDescent="0.3">
      <c r="A213" s="320"/>
      <c r="B213" s="26" t="s">
        <v>28</v>
      </c>
      <c r="C213" s="27">
        <f>SUM(C201:C212)</f>
        <v>22658</v>
      </c>
      <c r="D213" s="28">
        <f t="shared" ref="D213" si="80">SUM(D201:D212)</f>
        <v>22620</v>
      </c>
      <c r="E213" s="129">
        <f t="shared" ref="E213" si="81">SUM(E201:E212)</f>
        <v>45278</v>
      </c>
      <c r="F213" s="75">
        <f>SUM(F201:F212)</f>
        <v>0</v>
      </c>
      <c r="G213" s="76">
        <f t="shared" ref="G213:H213" si="82">SUM(G201:G212)</f>
        <v>0</v>
      </c>
      <c r="H213" s="129">
        <f t="shared" si="82"/>
        <v>0</v>
      </c>
      <c r="I213" s="27">
        <f t="shared" ref="I213" si="83">SUM(I201:I212)</f>
        <v>2025552</v>
      </c>
      <c r="J213" s="208">
        <f t="shared" ref="J213:K213" si="84">SUM(J201:J212)</f>
        <v>2014013</v>
      </c>
      <c r="K213" s="121">
        <f t="shared" si="84"/>
        <v>4039565</v>
      </c>
      <c r="L213" s="28">
        <f t="shared" ref="L213" si="85">SUM(L201:L212)</f>
        <v>45774</v>
      </c>
      <c r="M213" s="129">
        <f t="shared" ref="M213" si="86">SUM(M201:M212)</f>
        <v>4085339</v>
      </c>
      <c r="N213" s="27">
        <f t="shared" ref="N213" si="87">SUM(N201:N212)</f>
        <v>36296.966999999997</v>
      </c>
      <c r="O213" s="28">
        <f t="shared" ref="O213" si="88">SUM(O201:O212)</f>
        <v>31321.35</v>
      </c>
      <c r="P213" s="121">
        <f t="shared" ref="P213" si="89">SUM(P201:P212)</f>
        <v>67618.31700000001</v>
      </c>
      <c r="Q213" s="27">
        <f t="shared" ref="Q213" si="90">SUM(Q201:Q212)</f>
        <v>493.32200000000006</v>
      </c>
      <c r="R213" s="28">
        <f t="shared" ref="R213:S213" si="91">SUM(R201:R212)</f>
        <v>483.86599999999999</v>
      </c>
      <c r="S213" s="146">
        <f t="shared" si="91"/>
        <v>977.18799999999999</v>
      </c>
      <c r="T213" s="129">
        <f t="shared" ref="T213" si="92">SUM(T201:T212)</f>
        <v>68595.505000000005</v>
      </c>
    </row>
    <row r="214" spans="1:20" s="17" customFormat="1" ht="11.25" customHeight="1" x14ac:dyDescent="0.25">
      <c r="A214" s="318">
        <v>2009</v>
      </c>
      <c r="B214" s="12" t="s">
        <v>16</v>
      </c>
      <c r="C214" s="29">
        <v>1989</v>
      </c>
      <c r="D214" s="30">
        <v>2008</v>
      </c>
      <c r="E214" s="130">
        <f>C214+D214</f>
        <v>3997</v>
      </c>
      <c r="F214" s="77"/>
      <c r="G214" s="78"/>
      <c r="H214" s="130">
        <f>F214+G214</f>
        <v>0</v>
      </c>
      <c r="I214" s="172">
        <v>124318</v>
      </c>
      <c r="J214" s="212">
        <v>179032</v>
      </c>
      <c r="K214" s="119">
        <f>SUM(I214:J214)</f>
        <v>303350</v>
      </c>
      <c r="L214" s="30">
        <v>2991</v>
      </c>
      <c r="M214" s="135">
        <f t="shared" ref="M214:M225" si="93">SUM(K214:L214)</f>
        <v>306341</v>
      </c>
      <c r="N214" s="29">
        <v>2691.4029999999998</v>
      </c>
      <c r="O214" s="30">
        <v>2366.0949999999998</v>
      </c>
      <c r="P214" s="141">
        <f t="shared" ref="P214:P225" si="94">SUM(N214:O214)</f>
        <v>5057.4979999999996</v>
      </c>
      <c r="Q214" s="29">
        <v>46.238</v>
      </c>
      <c r="R214" s="30">
        <v>44.610999999999997</v>
      </c>
      <c r="S214" s="145">
        <f>SUM(Q214:R214)</f>
        <v>90.84899999999999</v>
      </c>
      <c r="T214" s="149">
        <f>P214+S214</f>
        <v>5148.3469999999998</v>
      </c>
    </row>
    <row r="215" spans="1:20" s="17" customFormat="1" ht="11.25" x14ac:dyDescent="0.25">
      <c r="A215" s="319"/>
      <c r="B215" s="18" t="s">
        <v>17</v>
      </c>
      <c r="C215" s="31">
        <v>1748</v>
      </c>
      <c r="D215" s="32">
        <v>1743</v>
      </c>
      <c r="E215" s="123">
        <f t="shared" ref="E215:E225" si="95">C215+D215</f>
        <v>3491</v>
      </c>
      <c r="F215" s="79"/>
      <c r="G215" s="80"/>
      <c r="H215" s="123">
        <f t="shared" ref="H215:H220" si="96">F215+G215</f>
        <v>0</v>
      </c>
      <c r="I215" s="173">
        <v>139406</v>
      </c>
      <c r="J215" s="213">
        <v>135091</v>
      </c>
      <c r="K215" s="119">
        <f t="shared" ref="K215:K225" si="97">SUM(I215:J215)</f>
        <v>274497</v>
      </c>
      <c r="L215" s="32">
        <v>2316</v>
      </c>
      <c r="M215" s="123">
        <f t="shared" si="93"/>
        <v>276813</v>
      </c>
      <c r="N215" s="31">
        <v>2997.9070000000002</v>
      </c>
      <c r="O215" s="32">
        <v>2230.0340000000001</v>
      </c>
      <c r="P215" s="122">
        <f t="shared" si="94"/>
        <v>5227.9410000000007</v>
      </c>
      <c r="Q215" s="31">
        <v>54.033000000000001</v>
      </c>
      <c r="R215" s="32">
        <v>40.283999999999999</v>
      </c>
      <c r="S215" s="145">
        <f t="shared" ref="S215:S225" si="98">SUM(Q215:R215)</f>
        <v>94.317000000000007</v>
      </c>
      <c r="T215" s="150">
        <f t="shared" ref="T215:T225" si="99">P215+S215</f>
        <v>5322.2580000000007</v>
      </c>
    </row>
    <row r="216" spans="1:20" s="17" customFormat="1" ht="11.25" x14ac:dyDescent="0.25">
      <c r="A216" s="319"/>
      <c r="B216" s="18" t="s">
        <v>18</v>
      </c>
      <c r="C216" s="31">
        <v>2002</v>
      </c>
      <c r="D216" s="32">
        <v>1995</v>
      </c>
      <c r="E216" s="123">
        <f t="shared" si="95"/>
        <v>3997</v>
      </c>
      <c r="F216" s="79"/>
      <c r="G216" s="80"/>
      <c r="H216" s="123">
        <f t="shared" si="96"/>
        <v>0</v>
      </c>
      <c r="I216" s="173">
        <v>152277</v>
      </c>
      <c r="J216" s="213">
        <v>147526</v>
      </c>
      <c r="K216" s="119">
        <f t="shared" si="97"/>
        <v>299803</v>
      </c>
      <c r="L216" s="32">
        <v>2898</v>
      </c>
      <c r="M216" s="123">
        <f t="shared" si="93"/>
        <v>302701</v>
      </c>
      <c r="N216" s="31">
        <v>3936.5940000000001</v>
      </c>
      <c r="O216" s="32">
        <v>2283.346</v>
      </c>
      <c r="P216" s="122">
        <f t="shared" si="94"/>
        <v>6219.9400000000005</v>
      </c>
      <c r="Q216" s="31">
        <v>51.634</v>
      </c>
      <c r="R216" s="32">
        <v>36.847999999999999</v>
      </c>
      <c r="S216" s="145">
        <f t="shared" si="98"/>
        <v>88.481999999999999</v>
      </c>
      <c r="T216" s="150">
        <f t="shared" si="99"/>
        <v>6308.4220000000005</v>
      </c>
    </row>
    <row r="217" spans="1:20" s="17" customFormat="1" ht="11.25" x14ac:dyDescent="0.25">
      <c r="A217" s="319"/>
      <c r="B217" s="18" t="s">
        <v>19</v>
      </c>
      <c r="C217" s="31">
        <v>2129</v>
      </c>
      <c r="D217" s="32">
        <v>2124</v>
      </c>
      <c r="E217" s="123">
        <f t="shared" si="95"/>
        <v>4253</v>
      </c>
      <c r="F217" s="79"/>
      <c r="G217" s="80"/>
      <c r="H217" s="123">
        <f t="shared" si="96"/>
        <v>0</v>
      </c>
      <c r="I217" s="173">
        <v>203006</v>
      </c>
      <c r="J217" s="213">
        <v>186474</v>
      </c>
      <c r="K217" s="119">
        <f t="shared" si="97"/>
        <v>389480</v>
      </c>
      <c r="L217" s="32">
        <v>3076</v>
      </c>
      <c r="M217" s="123">
        <f t="shared" si="93"/>
        <v>392556</v>
      </c>
      <c r="N217" s="31">
        <v>3518.3240000000001</v>
      </c>
      <c r="O217" s="32">
        <v>2278.643</v>
      </c>
      <c r="P217" s="122">
        <f t="shared" si="94"/>
        <v>5796.9670000000006</v>
      </c>
      <c r="Q217" s="31">
        <v>46.738999999999997</v>
      </c>
      <c r="R217" s="32">
        <v>36.915999999999997</v>
      </c>
      <c r="S217" s="145">
        <f t="shared" si="98"/>
        <v>83.655000000000001</v>
      </c>
      <c r="T217" s="150">
        <f t="shared" si="99"/>
        <v>5880.6220000000003</v>
      </c>
    </row>
    <row r="218" spans="1:20" s="17" customFormat="1" ht="11.25" x14ac:dyDescent="0.25">
      <c r="A218" s="319"/>
      <c r="B218" s="18" t="s">
        <v>20</v>
      </c>
      <c r="C218" s="31">
        <v>2234</v>
      </c>
      <c r="D218" s="32">
        <v>2241</v>
      </c>
      <c r="E218" s="123">
        <f t="shared" si="95"/>
        <v>4475</v>
      </c>
      <c r="F218" s="79"/>
      <c r="G218" s="80"/>
      <c r="H218" s="123">
        <f t="shared" si="96"/>
        <v>0</v>
      </c>
      <c r="I218" s="173">
        <v>187852</v>
      </c>
      <c r="J218" s="213">
        <v>157426</v>
      </c>
      <c r="K218" s="119">
        <f t="shared" si="97"/>
        <v>345278</v>
      </c>
      <c r="L218" s="32">
        <v>3232</v>
      </c>
      <c r="M218" s="123">
        <f t="shared" si="93"/>
        <v>348510</v>
      </c>
      <c r="N218" s="31">
        <v>3433.502</v>
      </c>
      <c r="O218" s="32">
        <v>2790.011</v>
      </c>
      <c r="P218" s="122">
        <f t="shared" si="94"/>
        <v>6223.5129999999999</v>
      </c>
      <c r="Q218" s="31">
        <v>43.948</v>
      </c>
      <c r="R218" s="32">
        <v>29.568000000000001</v>
      </c>
      <c r="S218" s="145">
        <f t="shared" si="98"/>
        <v>73.516000000000005</v>
      </c>
      <c r="T218" s="150">
        <f t="shared" si="99"/>
        <v>6297.0289999999995</v>
      </c>
    </row>
    <row r="219" spans="1:20" s="17" customFormat="1" ht="11.25" x14ac:dyDescent="0.25">
      <c r="A219" s="319"/>
      <c r="B219" s="18" t="s">
        <v>21</v>
      </c>
      <c r="C219" s="31">
        <v>2565</v>
      </c>
      <c r="D219" s="32">
        <v>2556</v>
      </c>
      <c r="E219" s="123">
        <f t="shared" si="95"/>
        <v>5121</v>
      </c>
      <c r="F219" s="79"/>
      <c r="G219" s="80"/>
      <c r="H219" s="123">
        <f t="shared" si="96"/>
        <v>0</v>
      </c>
      <c r="I219" s="173">
        <v>284799</v>
      </c>
      <c r="J219" s="213">
        <v>173422</v>
      </c>
      <c r="K219" s="119">
        <f t="shared" si="97"/>
        <v>458221</v>
      </c>
      <c r="L219" s="32">
        <v>2298</v>
      </c>
      <c r="M219" s="123">
        <f t="shared" si="93"/>
        <v>460519</v>
      </c>
      <c r="N219" s="31">
        <v>3245.1990000000001</v>
      </c>
      <c r="O219" s="32">
        <v>2585.8380000000002</v>
      </c>
      <c r="P219" s="122">
        <f t="shared" si="94"/>
        <v>5831.0370000000003</v>
      </c>
      <c r="Q219" s="31">
        <v>47.356999999999999</v>
      </c>
      <c r="R219" s="32">
        <v>28.13</v>
      </c>
      <c r="S219" s="145">
        <f t="shared" si="98"/>
        <v>75.486999999999995</v>
      </c>
      <c r="T219" s="150">
        <f t="shared" si="99"/>
        <v>5906.5240000000003</v>
      </c>
    </row>
    <row r="220" spans="1:20" s="17" customFormat="1" ht="11.25" x14ac:dyDescent="0.25">
      <c r="A220" s="319"/>
      <c r="B220" s="18" t="s">
        <v>22</v>
      </c>
      <c r="C220" s="31">
        <v>2892</v>
      </c>
      <c r="D220" s="32">
        <v>2882</v>
      </c>
      <c r="E220" s="123">
        <f t="shared" si="95"/>
        <v>5774</v>
      </c>
      <c r="F220" s="79"/>
      <c r="G220" s="80"/>
      <c r="H220" s="123">
        <f t="shared" si="96"/>
        <v>0</v>
      </c>
      <c r="I220" s="173">
        <v>361626</v>
      </c>
      <c r="J220" s="213">
        <v>257450</v>
      </c>
      <c r="K220" s="120">
        <f t="shared" si="97"/>
        <v>619076</v>
      </c>
      <c r="L220" s="32">
        <v>2446</v>
      </c>
      <c r="M220" s="123">
        <f t="shared" si="93"/>
        <v>621522</v>
      </c>
      <c r="N220" s="31">
        <v>3560.502</v>
      </c>
      <c r="O220" s="32">
        <v>2547.9340000000002</v>
      </c>
      <c r="P220" s="122">
        <f t="shared" si="94"/>
        <v>6108.4359999999997</v>
      </c>
      <c r="Q220" s="31">
        <v>50.841000000000001</v>
      </c>
      <c r="R220" s="32">
        <v>35.395000000000003</v>
      </c>
      <c r="S220" s="148">
        <f t="shared" si="98"/>
        <v>86.236000000000004</v>
      </c>
      <c r="T220" s="150">
        <f t="shared" si="99"/>
        <v>6194.6719999999996</v>
      </c>
    </row>
    <row r="221" spans="1:20" s="17" customFormat="1" ht="11.25" x14ac:dyDescent="0.25">
      <c r="A221" s="319"/>
      <c r="B221" s="18" t="s">
        <v>23</v>
      </c>
      <c r="C221" s="31">
        <v>2997</v>
      </c>
      <c r="D221" s="32">
        <v>3009</v>
      </c>
      <c r="E221" s="123">
        <f>C221+D221</f>
        <v>6006</v>
      </c>
      <c r="F221" s="79"/>
      <c r="G221" s="80"/>
      <c r="H221" s="123">
        <f>F221+G221</f>
        <v>0</v>
      </c>
      <c r="I221" s="173">
        <v>221113</v>
      </c>
      <c r="J221" s="213">
        <v>389736</v>
      </c>
      <c r="K221" s="120">
        <f>SUM(I221:J221)</f>
        <v>610849</v>
      </c>
      <c r="L221" s="32">
        <v>2107</v>
      </c>
      <c r="M221" s="123">
        <f t="shared" ref="M221" si="100">SUM(K221:L221)</f>
        <v>612956</v>
      </c>
      <c r="N221" s="31">
        <v>3262.0639999999999</v>
      </c>
      <c r="O221" s="32">
        <v>2821.913</v>
      </c>
      <c r="P221" s="122">
        <f t="shared" ref="P221" si="101">SUM(N221:O221)</f>
        <v>6083.9769999999999</v>
      </c>
      <c r="Q221" s="31">
        <v>40.390999999999998</v>
      </c>
      <c r="R221" s="32">
        <v>23.690999999999999</v>
      </c>
      <c r="S221" s="148">
        <f>SUM(Q221:R221)</f>
        <v>64.081999999999994</v>
      </c>
      <c r="T221" s="150">
        <f>P221+S221</f>
        <v>6148.0590000000002</v>
      </c>
    </row>
    <row r="222" spans="1:20" s="17" customFormat="1" ht="11.25" x14ac:dyDescent="0.25">
      <c r="A222" s="319"/>
      <c r="B222" s="18" t="s">
        <v>24</v>
      </c>
      <c r="C222" s="31">
        <v>2558</v>
      </c>
      <c r="D222" s="32">
        <v>2547</v>
      </c>
      <c r="E222" s="123">
        <f t="shared" si="95"/>
        <v>5105</v>
      </c>
      <c r="F222" s="79"/>
      <c r="G222" s="80"/>
      <c r="H222" s="123">
        <f t="shared" ref="H222:H225" si="102">F222+G222</f>
        <v>0</v>
      </c>
      <c r="I222" s="173">
        <v>215775</v>
      </c>
      <c r="J222" s="213">
        <v>245599</v>
      </c>
      <c r="K222" s="120">
        <f t="shared" si="97"/>
        <v>461374</v>
      </c>
      <c r="L222" s="32">
        <v>2539</v>
      </c>
      <c r="M222" s="123">
        <f t="shared" si="93"/>
        <v>463913</v>
      </c>
      <c r="N222" s="31">
        <v>3180.7950000000001</v>
      </c>
      <c r="O222" s="32">
        <v>2624.152</v>
      </c>
      <c r="P222" s="122">
        <f t="shared" si="94"/>
        <v>5804.9470000000001</v>
      </c>
      <c r="Q222" s="31">
        <v>48.634999999999998</v>
      </c>
      <c r="R222" s="32">
        <v>30.814</v>
      </c>
      <c r="S222" s="148">
        <f t="shared" si="98"/>
        <v>79.448999999999998</v>
      </c>
      <c r="T222" s="150">
        <f t="shared" si="99"/>
        <v>5884.3959999999997</v>
      </c>
    </row>
    <row r="223" spans="1:20" s="17" customFormat="1" ht="11.25" x14ac:dyDescent="0.25">
      <c r="A223" s="319"/>
      <c r="B223" s="18" t="s">
        <v>25</v>
      </c>
      <c r="C223" s="31">
        <v>2468</v>
      </c>
      <c r="D223" s="32">
        <v>2475</v>
      </c>
      <c r="E223" s="123">
        <f t="shared" si="95"/>
        <v>4943</v>
      </c>
      <c r="F223" s="79"/>
      <c r="G223" s="80"/>
      <c r="H223" s="123">
        <f t="shared" si="102"/>
        <v>0</v>
      </c>
      <c r="I223" s="173">
        <v>176387</v>
      </c>
      <c r="J223" s="213">
        <v>209097</v>
      </c>
      <c r="K223" s="120">
        <f t="shared" si="97"/>
        <v>385484</v>
      </c>
      <c r="L223" s="32">
        <v>3287</v>
      </c>
      <c r="M223" s="123">
        <f t="shared" si="93"/>
        <v>388771</v>
      </c>
      <c r="N223" s="31">
        <v>3530.0740000000001</v>
      </c>
      <c r="O223" s="32">
        <v>2810.877</v>
      </c>
      <c r="P223" s="122">
        <f t="shared" si="94"/>
        <v>6340.951</v>
      </c>
      <c r="Q223" s="31">
        <v>67.462999999999994</v>
      </c>
      <c r="R223" s="32">
        <v>31.728000000000002</v>
      </c>
      <c r="S223" s="148">
        <f t="shared" si="98"/>
        <v>99.191000000000003</v>
      </c>
      <c r="T223" s="150">
        <f t="shared" si="99"/>
        <v>6440.1419999999998</v>
      </c>
    </row>
    <row r="224" spans="1:20" s="17" customFormat="1" ht="11.25" x14ac:dyDescent="0.25">
      <c r="A224" s="319"/>
      <c r="B224" s="18" t="s">
        <v>26</v>
      </c>
      <c r="C224" s="31">
        <v>2499</v>
      </c>
      <c r="D224" s="32">
        <v>2489</v>
      </c>
      <c r="E224" s="123">
        <f t="shared" si="95"/>
        <v>4988</v>
      </c>
      <c r="F224" s="79"/>
      <c r="G224" s="80"/>
      <c r="H224" s="123">
        <f t="shared" si="102"/>
        <v>0</v>
      </c>
      <c r="I224" s="173">
        <v>194811</v>
      </c>
      <c r="J224" s="213">
        <v>182929</v>
      </c>
      <c r="K224" s="119">
        <f t="shared" si="97"/>
        <v>377740</v>
      </c>
      <c r="L224" s="32">
        <v>2493</v>
      </c>
      <c r="M224" s="123">
        <f t="shared" si="93"/>
        <v>380233</v>
      </c>
      <c r="N224" s="31">
        <v>3571.5189999999998</v>
      </c>
      <c r="O224" s="32">
        <v>2803.4169999999999</v>
      </c>
      <c r="P224" s="122">
        <f t="shared" si="94"/>
        <v>6374.9359999999997</v>
      </c>
      <c r="Q224" s="31">
        <v>50.625</v>
      </c>
      <c r="R224" s="32">
        <v>32.439</v>
      </c>
      <c r="S224" s="145">
        <f t="shared" si="98"/>
        <v>83.063999999999993</v>
      </c>
      <c r="T224" s="150">
        <f t="shared" si="99"/>
        <v>6458</v>
      </c>
    </row>
    <row r="225" spans="1:20" s="17" customFormat="1" ht="12" thickBot="1" x14ac:dyDescent="0.3">
      <c r="A225" s="319"/>
      <c r="B225" s="23" t="s">
        <v>27</v>
      </c>
      <c r="C225" s="39">
        <v>2703</v>
      </c>
      <c r="D225" s="40">
        <v>2692</v>
      </c>
      <c r="E225" s="131">
        <f t="shared" si="95"/>
        <v>5395</v>
      </c>
      <c r="F225" s="83"/>
      <c r="G225" s="84"/>
      <c r="H225" s="131">
        <f t="shared" si="102"/>
        <v>0</v>
      </c>
      <c r="I225" s="176">
        <v>230834</v>
      </c>
      <c r="J225" s="215">
        <v>196913</v>
      </c>
      <c r="K225" s="119">
        <f t="shared" si="97"/>
        <v>427747</v>
      </c>
      <c r="L225" s="40">
        <v>2917</v>
      </c>
      <c r="M225" s="136">
        <f t="shared" si="93"/>
        <v>430664</v>
      </c>
      <c r="N225" s="39">
        <v>3749.1120000000001</v>
      </c>
      <c r="O225" s="40">
        <v>2738.7979999999998</v>
      </c>
      <c r="P225" s="142">
        <f t="shared" si="94"/>
        <v>6487.91</v>
      </c>
      <c r="Q225" s="39">
        <v>69.584000000000003</v>
      </c>
      <c r="R225" s="40">
        <v>43.308999999999997</v>
      </c>
      <c r="S225" s="145">
        <f t="shared" si="98"/>
        <v>112.893</v>
      </c>
      <c r="T225" s="151">
        <f t="shared" si="99"/>
        <v>6600.8029999999999</v>
      </c>
    </row>
    <row r="226" spans="1:20" s="10" customFormat="1" ht="11.25" thickBot="1" x14ac:dyDescent="0.3">
      <c r="A226" s="320"/>
      <c r="B226" s="26" t="s">
        <v>28</v>
      </c>
      <c r="C226" s="27">
        <f>SUM(C214:C225)</f>
        <v>28784</v>
      </c>
      <c r="D226" s="28">
        <f t="shared" ref="D226" si="103">SUM(D214:D225)</f>
        <v>28761</v>
      </c>
      <c r="E226" s="129">
        <f t="shared" ref="E226" si="104">SUM(E214:E225)</f>
        <v>57545</v>
      </c>
      <c r="F226" s="75">
        <f>SUM(F214:F225)</f>
        <v>0</v>
      </c>
      <c r="G226" s="76">
        <f t="shared" ref="G226:H226" si="105">SUM(G214:G225)</f>
        <v>0</v>
      </c>
      <c r="H226" s="129">
        <f t="shared" si="105"/>
        <v>0</v>
      </c>
      <c r="I226" s="27">
        <f t="shared" ref="I226" si="106">SUM(I214:I225)</f>
        <v>2492204</v>
      </c>
      <c r="J226" s="208">
        <f t="shared" ref="J226:K226" si="107">SUM(J214:J225)</f>
        <v>2460695</v>
      </c>
      <c r="K226" s="121">
        <f t="shared" si="107"/>
        <v>4952899</v>
      </c>
      <c r="L226" s="28">
        <f t="shared" ref="L226" si="108">SUM(L214:L225)</f>
        <v>32600</v>
      </c>
      <c r="M226" s="129">
        <f t="shared" ref="M226" si="109">SUM(M214:M225)</f>
        <v>4985499</v>
      </c>
      <c r="N226" s="27">
        <f t="shared" ref="N226" si="110">SUM(N214:N225)</f>
        <v>40676.995000000003</v>
      </c>
      <c r="O226" s="28">
        <f t="shared" ref="O226" si="111">SUM(O214:O225)</f>
        <v>30881.058000000001</v>
      </c>
      <c r="P226" s="121">
        <f t="shared" ref="P226" si="112">SUM(P214:P225)</f>
        <v>71558.053</v>
      </c>
      <c r="Q226" s="27">
        <f t="shared" ref="Q226" si="113">SUM(Q214:Q225)</f>
        <v>617.48800000000006</v>
      </c>
      <c r="R226" s="28">
        <f t="shared" ref="R226:S226" si="114">SUM(R214:R225)</f>
        <v>413.73300000000006</v>
      </c>
      <c r="S226" s="146">
        <f t="shared" si="114"/>
        <v>1031.221</v>
      </c>
      <c r="T226" s="129">
        <f t="shared" ref="T226" si="115">SUM(T214:T225)</f>
        <v>72589.27399999999</v>
      </c>
    </row>
    <row r="227" spans="1:20" s="17" customFormat="1" ht="11.25" customHeight="1" x14ac:dyDescent="0.25">
      <c r="A227" s="318">
        <v>2010</v>
      </c>
      <c r="B227" s="12" t="s">
        <v>16</v>
      </c>
      <c r="C227" s="29">
        <v>2557</v>
      </c>
      <c r="D227" s="30">
        <v>2577</v>
      </c>
      <c r="E227" s="130">
        <f>C227+D227</f>
        <v>5134</v>
      </c>
      <c r="F227" s="77"/>
      <c r="G227" s="78"/>
      <c r="H227" s="130">
        <f>F227+G227</f>
        <v>0</v>
      </c>
      <c r="I227" s="172">
        <v>157174</v>
      </c>
      <c r="J227" s="212">
        <v>208514</v>
      </c>
      <c r="K227" s="119">
        <f>SUM(I227:J227)</f>
        <v>365688</v>
      </c>
      <c r="L227" s="30">
        <v>4006</v>
      </c>
      <c r="M227" s="135">
        <f t="shared" ref="M227:M238" si="116">SUM(K227:L227)</f>
        <v>369694</v>
      </c>
      <c r="N227" s="29">
        <v>2970.8539999999998</v>
      </c>
      <c r="O227" s="30">
        <v>2319.6529999999998</v>
      </c>
      <c r="P227" s="141">
        <f t="shared" ref="P227:P238" si="117">SUM(N227:O227)</f>
        <v>5290.5069999999996</v>
      </c>
      <c r="Q227" s="29">
        <v>49.113999999999997</v>
      </c>
      <c r="R227" s="30">
        <v>29.751999999999999</v>
      </c>
      <c r="S227" s="145">
        <f>SUM(Q227:R227)</f>
        <v>78.866</v>
      </c>
      <c r="T227" s="149">
        <f>P227+S227</f>
        <v>5369.3729999999996</v>
      </c>
    </row>
    <row r="228" spans="1:20" s="17" customFormat="1" ht="11.25" x14ac:dyDescent="0.25">
      <c r="A228" s="319"/>
      <c r="B228" s="18" t="s">
        <v>17</v>
      </c>
      <c r="C228" s="31">
        <v>2254</v>
      </c>
      <c r="D228" s="32">
        <v>2258</v>
      </c>
      <c r="E228" s="123">
        <f t="shared" ref="E228:E238" si="118">C228+D228</f>
        <v>4512</v>
      </c>
      <c r="F228" s="79"/>
      <c r="G228" s="80"/>
      <c r="H228" s="123">
        <f t="shared" ref="H228:H238" si="119">F228+G228</f>
        <v>0</v>
      </c>
      <c r="I228" s="173">
        <v>167477</v>
      </c>
      <c r="J228" s="213">
        <v>169318</v>
      </c>
      <c r="K228" s="119">
        <f t="shared" ref="K228:K238" si="120">SUM(I228:J228)</f>
        <v>336795</v>
      </c>
      <c r="L228" s="32">
        <v>2442</v>
      </c>
      <c r="M228" s="123">
        <f t="shared" si="116"/>
        <v>339237</v>
      </c>
      <c r="N228" s="31">
        <v>3341.3939999999998</v>
      </c>
      <c r="O228" s="32">
        <v>2653.627</v>
      </c>
      <c r="P228" s="122">
        <f t="shared" si="117"/>
        <v>5995.0209999999997</v>
      </c>
      <c r="Q228" s="31">
        <v>50.552</v>
      </c>
      <c r="R228" s="32">
        <v>31.332000000000001</v>
      </c>
      <c r="S228" s="145">
        <f t="shared" ref="S228:S238" si="121">SUM(Q228:R228)</f>
        <v>81.884</v>
      </c>
      <c r="T228" s="150">
        <f t="shared" ref="T228:T238" si="122">P228+S228</f>
        <v>6076.9049999999997</v>
      </c>
    </row>
    <row r="229" spans="1:20" s="17" customFormat="1" ht="11.25" x14ac:dyDescent="0.25">
      <c r="A229" s="319"/>
      <c r="B229" s="18" t="s">
        <v>18</v>
      </c>
      <c r="C229" s="31">
        <v>2459</v>
      </c>
      <c r="D229" s="32">
        <v>2444</v>
      </c>
      <c r="E229" s="123">
        <f t="shared" si="118"/>
        <v>4903</v>
      </c>
      <c r="F229" s="79"/>
      <c r="G229" s="80"/>
      <c r="H229" s="123">
        <f t="shared" si="119"/>
        <v>0</v>
      </c>
      <c r="I229" s="173">
        <v>187595</v>
      </c>
      <c r="J229" s="213">
        <v>173698</v>
      </c>
      <c r="K229" s="119">
        <f t="shared" si="120"/>
        <v>361293</v>
      </c>
      <c r="L229" s="32">
        <v>2933</v>
      </c>
      <c r="M229" s="123">
        <f t="shared" si="116"/>
        <v>364226</v>
      </c>
      <c r="N229" s="31">
        <v>4220.6499999999996</v>
      </c>
      <c r="O229" s="32">
        <v>2628.2249999999999</v>
      </c>
      <c r="P229" s="122">
        <f t="shared" si="117"/>
        <v>6848.875</v>
      </c>
      <c r="Q229" s="31">
        <v>60.128999999999998</v>
      </c>
      <c r="R229" s="32">
        <v>36.76</v>
      </c>
      <c r="S229" s="145">
        <f t="shared" si="121"/>
        <v>96.888999999999996</v>
      </c>
      <c r="T229" s="150">
        <f t="shared" si="122"/>
        <v>6945.7640000000001</v>
      </c>
    </row>
    <row r="230" spans="1:20" s="17" customFormat="1" ht="11.25" x14ac:dyDescent="0.25">
      <c r="A230" s="319"/>
      <c r="B230" s="18" t="s">
        <v>19</v>
      </c>
      <c r="C230" s="31">
        <v>2526</v>
      </c>
      <c r="D230" s="32">
        <v>2524</v>
      </c>
      <c r="E230" s="123">
        <f t="shared" si="118"/>
        <v>5050</v>
      </c>
      <c r="F230" s="79"/>
      <c r="G230" s="80"/>
      <c r="H230" s="123">
        <f t="shared" si="119"/>
        <v>0</v>
      </c>
      <c r="I230" s="173">
        <v>219141</v>
      </c>
      <c r="J230" s="213">
        <v>215289</v>
      </c>
      <c r="K230" s="119">
        <f t="shared" si="120"/>
        <v>434430</v>
      </c>
      <c r="L230" s="32">
        <v>3959</v>
      </c>
      <c r="M230" s="123">
        <f t="shared" si="116"/>
        <v>438389</v>
      </c>
      <c r="N230" s="31">
        <v>3631.2570000000001</v>
      </c>
      <c r="O230" s="32">
        <v>2394.9830000000002</v>
      </c>
      <c r="P230" s="122">
        <f t="shared" si="117"/>
        <v>6026.24</v>
      </c>
      <c r="Q230" s="31">
        <v>56.753</v>
      </c>
      <c r="R230" s="32">
        <v>31.007000000000001</v>
      </c>
      <c r="S230" s="145">
        <f t="shared" si="121"/>
        <v>87.76</v>
      </c>
      <c r="T230" s="150">
        <f t="shared" si="122"/>
        <v>6114</v>
      </c>
    </row>
    <row r="231" spans="1:20" s="17" customFormat="1" ht="11.25" x14ac:dyDescent="0.25">
      <c r="A231" s="319"/>
      <c r="B231" s="18" t="s">
        <v>20</v>
      </c>
      <c r="C231" s="41">
        <v>2617</v>
      </c>
      <c r="D231" s="42">
        <v>2624</v>
      </c>
      <c r="E231" s="123">
        <f t="shared" si="118"/>
        <v>5241</v>
      </c>
      <c r="F231" s="85"/>
      <c r="G231" s="86"/>
      <c r="H231" s="123">
        <f t="shared" si="119"/>
        <v>0</v>
      </c>
      <c r="I231" s="173">
        <v>220636</v>
      </c>
      <c r="J231" s="213">
        <v>195909</v>
      </c>
      <c r="K231" s="119">
        <f t="shared" si="120"/>
        <v>416545</v>
      </c>
      <c r="L231" s="44">
        <v>3667</v>
      </c>
      <c r="M231" s="123">
        <f t="shared" si="116"/>
        <v>420212</v>
      </c>
      <c r="N231" s="43">
        <v>3767.3739999999998</v>
      </c>
      <c r="O231" s="44">
        <v>2971.1880000000001</v>
      </c>
      <c r="P231" s="122">
        <f t="shared" si="117"/>
        <v>6738.5619999999999</v>
      </c>
      <c r="Q231" s="43">
        <v>59.575000000000003</v>
      </c>
      <c r="R231" s="44">
        <v>34.01</v>
      </c>
      <c r="S231" s="145">
        <f t="shared" si="121"/>
        <v>93.585000000000008</v>
      </c>
      <c r="T231" s="150">
        <f t="shared" si="122"/>
        <v>6832.1469999999999</v>
      </c>
    </row>
    <row r="232" spans="1:20" s="17" customFormat="1" ht="11.25" x14ac:dyDescent="0.25">
      <c r="A232" s="319"/>
      <c r="B232" s="18" t="s">
        <v>21</v>
      </c>
      <c r="C232" s="43">
        <v>2870</v>
      </c>
      <c r="D232" s="44">
        <v>2862</v>
      </c>
      <c r="E232" s="123">
        <f t="shared" si="118"/>
        <v>5732</v>
      </c>
      <c r="F232" s="87"/>
      <c r="G232" s="88"/>
      <c r="H232" s="123">
        <f t="shared" si="119"/>
        <v>0</v>
      </c>
      <c r="I232" s="173">
        <v>299114</v>
      </c>
      <c r="J232" s="213">
        <v>195501</v>
      </c>
      <c r="K232" s="119">
        <f t="shared" si="120"/>
        <v>494615</v>
      </c>
      <c r="L232" s="44">
        <v>3185</v>
      </c>
      <c r="M232" s="123">
        <f t="shared" si="116"/>
        <v>497800</v>
      </c>
      <c r="N232" s="43">
        <v>3393.701</v>
      </c>
      <c r="O232" s="44">
        <v>2960.2950000000001</v>
      </c>
      <c r="P232" s="122">
        <f t="shared" si="117"/>
        <v>6353.9960000000001</v>
      </c>
      <c r="Q232" s="43">
        <v>59.58</v>
      </c>
      <c r="R232" s="44">
        <v>38.07</v>
      </c>
      <c r="S232" s="145">
        <f t="shared" si="121"/>
        <v>97.65</v>
      </c>
      <c r="T232" s="150">
        <f t="shared" si="122"/>
        <v>6451.6459999999997</v>
      </c>
    </row>
    <row r="233" spans="1:20" s="17" customFormat="1" ht="11.25" x14ac:dyDescent="0.25">
      <c r="A233" s="319"/>
      <c r="B233" s="18" t="s">
        <v>22</v>
      </c>
      <c r="C233" s="43">
        <v>3234</v>
      </c>
      <c r="D233" s="44">
        <v>3235</v>
      </c>
      <c r="E233" s="123">
        <f t="shared" si="118"/>
        <v>6469</v>
      </c>
      <c r="F233" s="87"/>
      <c r="G233" s="88"/>
      <c r="H233" s="123">
        <f t="shared" si="119"/>
        <v>0</v>
      </c>
      <c r="I233" s="173">
        <v>383162</v>
      </c>
      <c r="J233" s="213">
        <v>297439</v>
      </c>
      <c r="K233" s="119">
        <f t="shared" si="120"/>
        <v>680601</v>
      </c>
      <c r="L233" s="44">
        <v>3481</v>
      </c>
      <c r="M233" s="123">
        <f t="shared" si="116"/>
        <v>684082</v>
      </c>
      <c r="N233" s="43">
        <v>3775.3119999999999</v>
      </c>
      <c r="O233" s="44">
        <v>2877.7240000000002</v>
      </c>
      <c r="P233" s="122">
        <f t="shared" si="117"/>
        <v>6653.0360000000001</v>
      </c>
      <c r="Q233" s="43">
        <v>54.098999999999997</v>
      </c>
      <c r="R233" s="44">
        <v>28.895</v>
      </c>
      <c r="S233" s="145">
        <f t="shared" si="121"/>
        <v>82.994</v>
      </c>
      <c r="T233" s="150">
        <f t="shared" si="122"/>
        <v>6736.03</v>
      </c>
    </row>
    <row r="234" spans="1:20" s="17" customFormat="1" ht="11.25" x14ac:dyDescent="0.25">
      <c r="A234" s="319"/>
      <c r="B234" s="18" t="s">
        <v>23</v>
      </c>
      <c r="C234" s="43">
        <v>3158</v>
      </c>
      <c r="D234" s="44">
        <v>3162</v>
      </c>
      <c r="E234" s="123">
        <f t="shared" si="118"/>
        <v>6320</v>
      </c>
      <c r="F234" s="87"/>
      <c r="G234" s="88"/>
      <c r="H234" s="123">
        <f t="shared" si="119"/>
        <v>0</v>
      </c>
      <c r="I234" s="173">
        <v>212978</v>
      </c>
      <c r="J234" s="213">
        <v>363267</v>
      </c>
      <c r="K234" s="119">
        <f t="shared" si="120"/>
        <v>576245</v>
      </c>
      <c r="L234" s="44">
        <v>2207</v>
      </c>
      <c r="M234" s="123">
        <f t="shared" si="116"/>
        <v>578452</v>
      </c>
      <c r="N234" s="43">
        <v>3338.143</v>
      </c>
      <c r="O234" s="44">
        <v>3159.7890000000002</v>
      </c>
      <c r="P234" s="122">
        <f t="shared" si="117"/>
        <v>6497.9320000000007</v>
      </c>
      <c r="Q234" s="43">
        <v>49.924999999999997</v>
      </c>
      <c r="R234" s="44">
        <v>31.986000000000001</v>
      </c>
      <c r="S234" s="145">
        <f t="shared" si="121"/>
        <v>81.911000000000001</v>
      </c>
      <c r="T234" s="150">
        <f t="shared" si="122"/>
        <v>6579.8430000000008</v>
      </c>
    </row>
    <row r="235" spans="1:20" s="17" customFormat="1" ht="11.25" x14ac:dyDescent="0.25">
      <c r="A235" s="319"/>
      <c r="B235" s="18" t="s">
        <v>24</v>
      </c>
      <c r="C235" s="43">
        <v>3010</v>
      </c>
      <c r="D235" s="44">
        <v>2991</v>
      </c>
      <c r="E235" s="123">
        <f t="shared" si="118"/>
        <v>6001</v>
      </c>
      <c r="F235" s="87"/>
      <c r="G235" s="88"/>
      <c r="H235" s="123">
        <f t="shared" si="119"/>
        <v>0</v>
      </c>
      <c r="I235" s="173">
        <v>252023</v>
      </c>
      <c r="J235" s="213">
        <v>295182</v>
      </c>
      <c r="K235" s="119">
        <f t="shared" si="120"/>
        <v>547205</v>
      </c>
      <c r="L235" s="44">
        <v>3220</v>
      </c>
      <c r="M235" s="123">
        <f t="shared" si="116"/>
        <v>550425</v>
      </c>
      <c r="N235" s="43">
        <v>3574.9369999999999</v>
      </c>
      <c r="O235" s="44">
        <v>3068.3240000000001</v>
      </c>
      <c r="P235" s="122">
        <f t="shared" si="117"/>
        <v>6643.2610000000004</v>
      </c>
      <c r="Q235" s="43">
        <v>52.612000000000002</v>
      </c>
      <c r="R235" s="44">
        <v>29.291</v>
      </c>
      <c r="S235" s="145">
        <f t="shared" si="121"/>
        <v>81.903000000000006</v>
      </c>
      <c r="T235" s="150">
        <f t="shared" si="122"/>
        <v>6725.1640000000007</v>
      </c>
    </row>
    <row r="236" spans="1:20" s="17" customFormat="1" ht="11.25" x14ac:dyDescent="0.25">
      <c r="A236" s="319"/>
      <c r="B236" s="18" t="s">
        <v>25</v>
      </c>
      <c r="C236" s="43">
        <v>2735</v>
      </c>
      <c r="D236" s="44">
        <v>2745</v>
      </c>
      <c r="E236" s="123">
        <f t="shared" si="118"/>
        <v>5480</v>
      </c>
      <c r="F236" s="87"/>
      <c r="G236" s="88"/>
      <c r="H236" s="123">
        <f t="shared" si="119"/>
        <v>0</v>
      </c>
      <c r="I236" s="173">
        <v>197533</v>
      </c>
      <c r="J236" s="213">
        <v>215172</v>
      </c>
      <c r="K236" s="119">
        <f t="shared" si="120"/>
        <v>412705</v>
      </c>
      <c r="L236" s="44">
        <v>4595</v>
      </c>
      <c r="M236" s="123">
        <f t="shared" si="116"/>
        <v>417300</v>
      </c>
      <c r="N236" s="43">
        <v>3876.0650000000001</v>
      </c>
      <c r="O236" s="44">
        <v>3212.335</v>
      </c>
      <c r="P236" s="122">
        <f t="shared" si="117"/>
        <v>7088.4</v>
      </c>
      <c r="Q236" s="43">
        <v>61.396999999999998</v>
      </c>
      <c r="R236" s="44">
        <v>28.992000000000001</v>
      </c>
      <c r="S236" s="145">
        <f t="shared" si="121"/>
        <v>90.388999999999996</v>
      </c>
      <c r="T236" s="150">
        <f t="shared" si="122"/>
        <v>7178.7889999999998</v>
      </c>
    </row>
    <row r="237" spans="1:20" s="17" customFormat="1" ht="11.25" x14ac:dyDescent="0.25">
      <c r="A237" s="319"/>
      <c r="B237" s="18" t="s">
        <v>26</v>
      </c>
      <c r="C237" s="43">
        <v>2863</v>
      </c>
      <c r="D237" s="44">
        <v>2867</v>
      </c>
      <c r="E237" s="123">
        <f t="shared" si="118"/>
        <v>5730</v>
      </c>
      <c r="F237" s="87"/>
      <c r="G237" s="88"/>
      <c r="H237" s="123">
        <f t="shared" si="119"/>
        <v>0</v>
      </c>
      <c r="I237" s="173">
        <v>229079</v>
      </c>
      <c r="J237" s="213">
        <v>237080</v>
      </c>
      <c r="K237" s="119">
        <f t="shared" si="120"/>
        <v>466159</v>
      </c>
      <c r="L237" s="44">
        <v>3146</v>
      </c>
      <c r="M237" s="123">
        <f t="shared" si="116"/>
        <v>469305</v>
      </c>
      <c r="N237" s="43">
        <v>3504.7289999999998</v>
      </c>
      <c r="O237" s="44">
        <v>2887.2939999999999</v>
      </c>
      <c r="P237" s="122">
        <f t="shared" si="117"/>
        <v>6392.0229999999992</v>
      </c>
      <c r="Q237" s="43">
        <v>48.271999999999998</v>
      </c>
      <c r="R237" s="44">
        <v>23.539000000000001</v>
      </c>
      <c r="S237" s="145">
        <f t="shared" si="121"/>
        <v>71.811000000000007</v>
      </c>
      <c r="T237" s="150">
        <f t="shared" si="122"/>
        <v>6463.8339999999989</v>
      </c>
    </row>
    <row r="238" spans="1:20" s="17" customFormat="1" ht="12" thickBot="1" x14ac:dyDescent="0.3">
      <c r="A238" s="319"/>
      <c r="B238" s="23" t="s">
        <v>27</v>
      </c>
      <c r="C238" s="39">
        <v>2778</v>
      </c>
      <c r="D238" s="40">
        <v>2772</v>
      </c>
      <c r="E238" s="131">
        <f t="shared" si="118"/>
        <v>5550</v>
      </c>
      <c r="F238" s="83"/>
      <c r="G238" s="84"/>
      <c r="H238" s="131">
        <f t="shared" si="119"/>
        <v>0</v>
      </c>
      <c r="I238" s="176">
        <v>233562</v>
      </c>
      <c r="J238" s="215">
        <v>186592</v>
      </c>
      <c r="K238" s="119">
        <f t="shared" si="120"/>
        <v>420154</v>
      </c>
      <c r="L238" s="40">
        <v>3470</v>
      </c>
      <c r="M238" s="136">
        <f t="shared" si="116"/>
        <v>423624</v>
      </c>
      <c r="N238" s="39">
        <v>3783.9380000000001</v>
      </c>
      <c r="O238" s="40">
        <v>2940.2269999999999</v>
      </c>
      <c r="P238" s="142">
        <f t="shared" si="117"/>
        <v>6724.165</v>
      </c>
      <c r="Q238" s="39">
        <v>54.16</v>
      </c>
      <c r="R238" s="40">
        <v>32.122999999999998</v>
      </c>
      <c r="S238" s="145">
        <f t="shared" si="121"/>
        <v>86.282999999999987</v>
      </c>
      <c r="T238" s="151">
        <f t="shared" si="122"/>
        <v>6810.4480000000003</v>
      </c>
    </row>
    <row r="239" spans="1:20" s="10" customFormat="1" ht="11.25" thickBot="1" x14ac:dyDescent="0.3">
      <c r="A239" s="320"/>
      <c r="B239" s="26" t="s">
        <v>28</v>
      </c>
      <c r="C239" s="27">
        <f>SUM(C227:C238)</f>
        <v>33061</v>
      </c>
      <c r="D239" s="28">
        <f t="shared" ref="D239" si="123">SUM(D227:D238)</f>
        <v>33061</v>
      </c>
      <c r="E239" s="129">
        <f t="shared" ref="E239" si="124">SUM(E227:E238)</f>
        <v>66122</v>
      </c>
      <c r="F239" s="75">
        <f>SUM(F227:F238)</f>
        <v>0</v>
      </c>
      <c r="G239" s="76">
        <f t="shared" ref="G239:H239" si="125">SUM(G227:G238)</f>
        <v>0</v>
      </c>
      <c r="H239" s="129">
        <f t="shared" si="125"/>
        <v>0</v>
      </c>
      <c r="I239" s="27">
        <f t="shared" ref="I239" si="126">SUM(I227:I238)</f>
        <v>2759474</v>
      </c>
      <c r="J239" s="208">
        <f t="shared" ref="J239:K239" si="127">SUM(J227:J238)</f>
        <v>2752961</v>
      </c>
      <c r="K239" s="121">
        <f t="shared" si="127"/>
        <v>5512435</v>
      </c>
      <c r="L239" s="28">
        <f t="shared" ref="L239" si="128">SUM(L227:L238)</f>
        <v>40311</v>
      </c>
      <c r="M239" s="129">
        <f t="shared" ref="M239" si="129">SUM(M227:M238)</f>
        <v>5552746</v>
      </c>
      <c r="N239" s="27">
        <f t="shared" ref="N239" si="130">SUM(N227:N238)</f>
        <v>43178.354000000007</v>
      </c>
      <c r="O239" s="28">
        <f t="shared" ref="O239" si="131">SUM(O227:O238)</f>
        <v>34073.663999999997</v>
      </c>
      <c r="P239" s="121">
        <f t="shared" ref="P239" si="132">SUM(P227:P238)</f>
        <v>77252.017999999982</v>
      </c>
      <c r="Q239" s="27">
        <f t="shared" ref="Q239" si="133">SUM(Q227:Q238)</f>
        <v>656.16800000000001</v>
      </c>
      <c r="R239" s="28">
        <f t="shared" ref="R239:S239" si="134">SUM(R227:R238)</f>
        <v>375.75700000000001</v>
      </c>
      <c r="S239" s="146">
        <f t="shared" si="134"/>
        <v>1031.925</v>
      </c>
      <c r="T239" s="129">
        <f t="shared" ref="T239" si="135">SUM(T227:T238)</f>
        <v>78283.942999999999</v>
      </c>
    </row>
    <row r="240" spans="1:20" s="17" customFormat="1" ht="11.25" customHeight="1" x14ac:dyDescent="0.25">
      <c r="A240" s="318">
        <v>2011</v>
      </c>
      <c r="B240" s="12" t="s">
        <v>16</v>
      </c>
      <c r="C240" s="45">
        <v>2579</v>
      </c>
      <c r="D240" s="46">
        <v>2589</v>
      </c>
      <c r="E240" s="130">
        <f>C240+D240</f>
        <v>5168</v>
      </c>
      <c r="F240" s="89"/>
      <c r="G240" s="90"/>
      <c r="H240" s="130">
        <f>F240+G240</f>
        <v>0</v>
      </c>
      <c r="I240" s="172">
        <v>155533</v>
      </c>
      <c r="J240" s="212">
        <v>210035</v>
      </c>
      <c r="K240" s="119">
        <f>SUM(I240:J240)</f>
        <v>365568</v>
      </c>
      <c r="L240" s="46">
        <v>4167</v>
      </c>
      <c r="M240" s="135">
        <f t="shared" ref="M240:M251" si="136">SUM(K240:L240)</f>
        <v>369735</v>
      </c>
      <c r="N240" s="45">
        <v>2738.2080000000001</v>
      </c>
      <c r="O240" s="46">
        <v>2105.7440000000001</v>
      </c>
      <c r="P240" s="141">
        <f t="shared" ref="P240:P251" si="137">SUM(N240:O240)</f>
        <v>4843.9520000000002</v>
      </c>
      <c r="Q240" s="45">
        <v>55.320999999999998</v>
      </c>
      <c r="R240" s="46">
        <v>33.65</v>
      </c>
      <c r="S240" s="145">
        <f>SUM(Q240:R240)</f>
        <v>88.971000000000004</v>
      </c>
      <c r="T240" s="149">
        <f>P240+S240</f>
        <v>4932.9230000000007</v>
      </c>
    </row>
    <row r="241" spans="1:20" s="17" customFormat="1" ht="11.25" x14ac:dyDescent="0.25">
      <c r="A241" s="319"/>
      <c r="B241" s="18" t="s">
        <v>17</v>
      </c>
      <c r="C241" s="43">
        <v>2189</v>
      </c>
      <c r="D241" s="44">
        <v>2192</v>
      </c>
      <c r="E241" s="123">
        <f t="shared" ref="E241:E251" si="138">C241+D241</f>
        <v>4381</v>
      </c>
      <c r="F241" s="87"/>
      <c r="G241" s="88"/>
      <c r="H241" s="123">
        <f t="shared" ref="H241:H251" si="139">F241+G241</f>
        <v>0</v>
      </c>
      <c r="I241" s="173">
        <v>152705</v>
      </c>
      <c r="J241" s="213">
        <v>147621</v>
      </c>
      <c r="K241" s="119">
        <f t="shared" ref="K241:K251" si="140">SUM(I241:J241)</f>
        <v>300326</v>
      </c>
      <c r="L241" s="44">
        <v>6890</v>
      </c>
      <c r="M241" s="123">
        <f t="shared" si="136"/>
        <v>307216</v>
      </c>
      <c r="N241" s="43">
        <v>2730.4079999999999</v>
      </c>
      <c r="O241" s="44">
        <v>2068.0250000000001</v>
      </c>
      <c r="P241" s="122">
        <f t="shared" si="137"/>
        <v>4798.433</v>
      </c>
      <c r="Q241" s="43">
        <v>58.16</v>
      </c>
      <c r="R241" s="44">
        <v>29.89</v>
      </c>
      <c r="S241" s="145">
        <f t="shared" ref="S241:S251" si="141">SUM(Q241:R241)</f>
        <v>88.05</v>
      </c>
      <c r="T241" s="150">
        <f t="shared" ref="T241:T251" si="142">P241+S241</f>
        <v>4886.4830000000002</v>
      </c>
    </row>
    <row r="242" spans="1:20" s="17" customFormat="1" ht="11.25" x14ac:dyDescent="0.25">
      <c r="A242" s="319"/>
      <c r="B242" s="18" t="s">
        <v>18</v>
      </c>
      <c r="C242" s="43">
        <v>2406</v>
      </c>
      <c r="D242" s="44">
        <v>2404</v>
      </c>
      <c r="E242" s="123">
        <f t="shared" si="138"/>
        <v>4810</v>
      </c>
      <c r="F242" s="87"/>
      <c r="G242" s="88"/>
      <c r="H242" s="123">
        <f t="shared" si="139"/>
        <v>0</v>
      </c>
      <c r="I242" s="173">
        <v>181467</v>
      </c>
      <c r="J242" s="213">
        <v>162557</v>
      </c>
      <c r="K242" s="119">
        <f t="shared" si="140"/>
        <v>344024</v>
      </c>
      <c r="L242" s="44">
        <v>3769</v>
      </c>
      <c r="M242" s="123">
        <f t="shared" si="136"/>
        <v>347793</v>
      </c>
      <c r="N242" s="43">
        <v>3882.357</v>
      </c>
      <c r="O242" s="44">
        <v>2243.886</v>
      </c>
      <c r="P242" s="122">
        <f t="shared" si="137"/>
        <v>6126.2430000000004</v>
      </c>
      <c r="Q242" s="43">
        <v>65.075000000000003</v>
      </c>
      <c r="R242" s="44">
        <v>29.126999999999999</v>
      </c>
      <c r="S242" s="145">
        <f t="shared" si="141"/>
        <v>94.201999999999998</v>
      </c>
      <c r="T242" s="150">
        <f t="shared" si="142"/>
        <v>6220.4450000000006</v>
      </c>
    </row>
    <row r="243" spans="1:20" s="17" customFormat="1" ht="11.25" x14ac:dyDescent="0.25">
      <c r="A243" s="319"/>
      <c r="B243" s="18" t="s">
        <v>19</v>
      </c>
      <c r="C243" s="43">
        <v>2456</v>
      </c>
      <c r="D243" s="44">
        <v>2456</v>
      </c>
      <c r="E243" s="123">
        <f t="shared" si="138"/>
        <v>4912</v>
      </c>
      <c r="F243" s="87"/>
      <c r="G243" s="88"/>
      <c r="H243" s="123">
        <f t="shared" si="139"/>
        <v>0</v>
      </c>
      <c r="I243" s="173">
        <v>236750</v>
      </c>
      <c r="J243" s="213">
        <v>224767</v>
      </c>
      <c r="K243" s="119">
        <f t="shared" si="140"/>
        <v>461517</v>
      </c>
      <c r="L243" s="44">
        <v>4849</v>
      </c>
      <c r="M243" s="123">
        <f t="shared" si="136"/>
        <v>466366</v>
      </c>
      <c r="N243" s="43">
        <v>3575.9839999999999</v>
      </c>
      <c r="O243" s="44">
        <v>2406.2800000000002</v>
      </c>
      <c r="P243" s="122">
        <f t="shared" si="137"/>
        <v>5982.2640000000001</v>
      </c>
      <c r="Q243" s="43">
        <v>47.533000000000001</v>
      </c>
      <c r="R243" s="44">
        <v>25.079000000000001</v>
      </c>
      <c r="S243" s="145">
        <f t="shared" si="141"/>
        <v>72.611999999999995</v>
      </c>
      <c r="T243" s="150">
        <f t="shared" si="142"/>
        <v>6054.8760000000002</v>
      </c>
    </row>
    <row r="244" spans="1:20" s="17" customFormat="1" ht="11.25" x14ac:dyDescent="0.25">
      <c r="A244" s="319"/>
      <c r="B244" s="18" t="s">
        <v>20</v>
      </c>
      <c r="C244" s="43">
        <v>2511</v>
      </c>
      <c r="D244" s="44">
        <v>2493</v>
      </c>
      <c r="E244" s="123">
        <f t="shared" si="138"/>
        <v>5004</v>
      </c>
      <c r="F244" s="87"/>
      <c r="G244" s="88"/>
      <c r="H244" s="123">
        <f t="shared" si="139"/>
        <v>0</v>
      </c>
      <c r="I244" s="173">
        <v>216283</v>
      </c>
      <c r="J244" s="213">
        <v>199846</v>
      </c>
      <c r="K244" s="119">
        <f t="shared" si="140"/>
        <v>416129</v>
      </c>
      <c r="L244" s="44">
        <v>4004</v>
      </c>
      <c r="M244" s="123">
        <f t="shared" si="136"/>
        <v>420133</v>
      </c>
      <c r="N244" s="43">
        <v>3538.174</v>
      </c>
      <c r="O244" s="44">
        <v>2786.1660000000002</v>
      </c>
      <c r="P244" s="122">
        <f t="shared" si="137"/>
        <v>6324.34</v>
      </c>
      <c r="Q244" s="43">
        <v>42.792999999999999</v>
      </c>
      <c r="R244" s="44">
        <v>23.234000000000002</v>
      </c>
      <c r="S244" s="145">
        <f t="shared" si="141"/>
        <v>66.027000000000001</v>
      </c>
      <c r="T244" s="150">
        <f t="shared" si="142"/>
        <v>6390.3670000000002</v>
      </c>
    </row>
    <row r="245" spans="1:20" s="17" customFormat="1" ht="11.25" x14ac:dyDescent="0.25">
      <c r="A245" s="319"/>
      <c r="B245" s="18" t="s">
        <v>21</v>
      </c>
      <c r="C245" s="43">
        <v>2655</v>
      </c>
      <c r="D245" s="44">
        <v>2670</v>
      </c>
      <c r="E245" s="123">
        <f t="shared" si="138"/>
        <v>5325</v>
      </c>
      <c r="F245" s="87"/>
      <c r="G245" s="88"/>
      <c r="H245" s="123">
        <f t="shared" si="139"/>
        <v>0</v>
      </c>
      <c r="I245" s="173">
        <v>305439</v>
      </c>
      <c r="J245" s="213">
        <v>207869</v>
      </c>
      <c r="K245" s="119">
        <f t="shared" si="140"/>
        <v>513308</v>
      </c>
      <c r="L245" s="44">
        <v>4553</v>
      </c>
      <c r="M245" s="123">
        <f t="shared" si="136"/>
        <v>517861</v>
      </c>
      <c r="N245" s="43">
        <v>3393.931</v>
      </c>
      <c r="O245" s="44">
        <v>2633.0390000000002</v>
      </c>
      <c r="P245" s="122">
        <f t="shared" si="137"/>
        <v>6026.97</v>
      </c>
      <c r="Q245" s="43">
        <v>37.783000000000001</v>
      </c>
      <c r="R245" s="44">
        <v>21.85</v>
      </c>
      <c r="S245" s="145">
        <f t="shared" si="141"/>
        <v>59.633000000000003</v>
      </c>
      <c r="T245" s="150">
        <f t="shared" si="142"/>
        <v>6086.6030000000001</v>
      </c>
    </row>
    <row r="246" spans="1:20" s="17" customFormat="1" ht="11.25" x14ac:dyDescent="0.25">
      <c r="A246" s="319"/>
      <c r="B246" s="18" t="s">
        <v>22</v>
      </c>
      <c r="C246" s="43">
        <v>3226</v>
      </c>
      <c r="D246" s="44">
        <v>3211</v>
      </c>
      <c r="E246" s="123">
        <f t="shared" si="138"/>
        <v>6437</v>
      </c>
      <c r="F246" s="87"/>
      <c r="G246" s="88"/>
      <c r="H246" s="123">
        <f t="shared" si="139"/>
        <v>0</v>
      </c>
      <c r="I246" s="173">
        <v>361851</v>
      </c>
      <c r="J246" s="213">
        <v>334209</v>
      </c>
      <c r="K246" s="119">
        <f t="shared" si="140"/>
        <v>696060</v>
      </c>
      <c r="L246" s="44">
        <v>6208</v>
      </c>
      <c r="M246" s="123">
        <f t="shared" si="136"/>
        <v>702268</v>
      </c>
      <c r="N246" s="43">
        <v>3595.1770000000001</v>
      </c>
      <c r="O246" s="44">
        <v>2774.6970000000001</v>
      </c>
      <c r="P246" s="122">
        <f t="shared" si="137"/>
        <v>6369.8739999999998</v>
      </c>
      <c r="Q246" s="43">
        <v>41.387999999999998</v>
      </c>
      <c r="R246" s="44">
        <v>21.861999999999998</v>
      </c>
      <c r="S246" s="145">
        <f t="shared" si="141"/>
        <v>63.25</v>
      </c>
      <c r="T246" s="150">
        <f t="shared" si="142"/>
        <v>6433.1239999999998</v>
      </c>
    </row>
    <row r="247" spans="1:20" s="17" customFormat="1" ht="11.25" x14ac:dyDescent="0.25">
      <c r="A247" s="319"/>
      <c r="B247" s="18" t="s">
        <v>23</v>
      </c>
      <c r="C247" s="43">
        <v>3026</v>
      </c>
      <c r="D247" s="44">
        <v>3029</v>
      </c>
      <c r="E247" s="123">
        <f t="shared" si="138"/>
        <v>6055</v>
      </c>
      <c r="F247" s="87"/>
      <c r="G247" s="88"/>
      <c r="H247" s="123">
        <f t="shared" si="139"/>
        <v>0</v>
      </c>
      <c r="I247" s="173">
        <v>261866</v>
      </c>
      <c r="J247" s="213">
        <v>308752</v>
      </c>
      <c r="K247" s="119">
        <f t="shared" si="140"/>
        <v>570618</v>
      </c>
      <c r="L247" s="44">
        <v>4306</v>
      </c>
      <c r="M247" s="123">
        <f t="shared" si="136"/>
        <v>574924</v>
      </c>
      <c r="N247" s="43">
        <v>3213.636</v>
      </c>
      <c r="O247" s="44">
        <v>3099.9769999999999</v>
      </c>
      <c r="P247" s="122">
        <f t="shared" si="137"/>
        <v>6313.6129999999994</v>
      </c>
      <c r="Q247" s="43">
        <v>33.79</v>
      </c>
      <c r="R247" s="44">
        <v>22.317</v>
      </c>
      <c r="S247" s="145">
        <f t="shared" si="141"/>
        <v>56.106999999999999</v>
      </c>
      <c r="T247" s="150">
        <f t="shared" si="142"/>
        <v>6369.7199999999993</v>
      </c>
    </row>
    <row r="248" spans="1:20" s="17" customFormat="1" ht="11.25" x14ac:dyDescent="0.25">
      <c r="A248" s="319"/>
      <c r="B248" s="18" t="s">
        <v>24</v>
      </c>
      <c r="C248" s="43">
        <v>2942</v>
      </c>
      <c r="D248" s="44">
        <v>2942</v>
      </c>
      <c r="E248" s="123">
        <f t="shared" si="138"/>
        <v>5884</v>
      </c>
      <c r="F248" s="87"/>
      <c r="G248" s="88"/>
      <c r="H248" s="123">
        <f t="shared" si="139"/>
        <v>0</v>
      </c>
      <c r="I248" s="173">
        <v>250386</v>
      </c>
      <c r="J248" s="213">
        <v>326404</v>
      </c>
      <c r="K248" s="119">
        <f t="shared" si="140"/>
        <v>576790</v>
      </c>
      <c r="L248" s="44">
        <v>5727</v>
      </c>
      <c r="M248" s="123">
        <f t="shared" si="136"/>
        <v>582517</v>
      </c>
      <c r="N248" s="43">
        <v>3375.4920000000002</v>
      </c>
      <c r="O248" s="44">
        <v>2680.46</v>
      </c>
      <c r="P248" s="122">
        <f t="shared" si="137"/>
        <v>6055.9520000000002</v>
      </c>
      <c r="Q248" s="43">
        <v>29.917000000000002</v>
      </c>
      <c r="R248" s="44">
        <v>24.137</v>
      </c>
      <c r="S248" s="145">
        <f t="shared" si="141"/>
        <v>54.054000000000002</v>
      </c>
      <c r="T248" s="150">
        <f t="shared" si="142"/>
        <v>6110.0060000000003</v>
      </c>
    </row>
    <row r="249" spans="1:20" s="17" customFormat="1" ht="11.25" x14ac:dyDescent="0.25">
      <c r="A249" s="319"/>
      <c r="B249" s="18" t="s">
        <v>25</v>
      </c>
      <c r="C249" s="43">
        <v>2679</v>
      </c>
      <c r="D249" s="44">
        <v>2686</v>
      </c>
      <c r="E249" s="123">
        <f t="shared" si="138"/>
        <v>5365</v>
      </c>
      <c r="F249" s="87"/>
      <c r="G249" s="88"/>
      <c r="H249" s="123">
        <f t="shared" si="139"/>
        <v>0</v>
      </c>
      <c r="I249" s="173">
        <v>215875</v>
      </c>
      <c r="J249" s="213">
        <v>228514</v>
      </c>
      <c r="K249" s="119">
        <f t="shared" si="140"/>
        <v>444389</v>
      </c>
      <c r="L249" s="44">
        <v>4231</v>
      </c>
      <c r="M249" s="123">
        <f t="shared" si="136"/>
        <v>448620</v>
      </c>
      <c r="N249" s="43">
        <v>4124.4780000000001</v>
      </c>
      <c r="O249" s="44">
        <v>3242.3879999999999</v>
      </c>
      <c r="P249" s="122">
        <f t="shared" si="137"/>
        <v>7366.866</v>
      </c>
      <c r="Q249" s="43">
        <v>40.744</v>
      </c>
      <c r="R249" s="44">
        <v>21.338000000000001</v>
      </c>
      <c r="S249" s="145">
        <f t="shared" si="141"/>
        <v>62.082000000000001</v>
      </c>
      <c r="T249" s="150">
        <f t="shared" si="142"/>
        <v>7428.9480000000003</v>
      </c>
    </row>
    <row r="250" spans="1:20" s="17" customFormat="1" ht="11.25" x14ac:dyDescent="0.25">
      <c r="A250" s="319"/>
      <c r="B250" s="18" t="s">
        <v>26</v>
      </c>
      <c r="C250" s="43">
        <v>2628</v>
      </c>
      <c r="D250" s="44">
        <v>2623</v>
      </c>
      <c r="E250" s="123">
        <f t="shared" si="138"/>
        <v>5251</v>
      </c>
      <c r="F250" s="87"/>
      <c r="G250" s="88"/>
      <c r="H250" s="123">
        <f t="shared" si="139"/>
        <v>0</v>
      </c>
      <c r="I250" s="173">
        <v>229259</v>
      </c>
      <c r="J250" s="213">
        <v>236963</v>
      </c>
      <c r="K250" s="119">
        <f t="shared" si="140"/>
        <v>466222</v>
      </c>
      <c r="L250" s="44">
        <v>4524</v>
      </c>
      <c r="M250" s="123">
        <f t="shared" si="136"/>
        <v>470746</v>
      </c>
      <c r="N250" s="43">
        <v>3829.953</v>
      </c>
      <c r="O250" s="44">
        <v>2665.5210000000002</v>
      </c>
      <c r="P250" s="122">
        <f t="shared" si="137"/>
        <v>6495.4740000000002</v>
      </c>
      <c r="Q250" s="43">
        <v>40.945999999999998</v>
      </c>
      <c r="R250" s="44">
        <v>20.381</v>
      </c>
      <c r="S250" s="145">
        <f t="shared" si="141"/>
        <v>61.326999999999998</v>
      </c>
      <c r="T250" s="150">
        <f t="shared" si="142"/>
        <v>6556.8010000000004</v>
      </c>
    </row>
    <row r="251" spans="1:20" s="17" customFormat="1" ht="12" thickBot="1" x14ac:dyDescent="0.3">
      <c r="A251" s="319"/>
      <c r="B251" s="23" t="s">
        <v>27</v>
      </c>
      <c r="C251" s="47">
        <v>2535</v>
      </c>
      <c r="D251" s="48">
        <v>2539</v>
      </c>
      <c r="E251" s="131">
        <f t="shared" si="138"/>
        <v>5074</v>
      </c>
      <c r="F251" s="91"/>
      <c r="G251" s="92"/>
      <c r="H251" s="131">
        <f t="shared" si="139"/>
        <v>0</v>
      </c>
      <c r="I251" s="176">
        <v>247811</v>
      </c>
      <c r="J251" s="215">
        <v>193272</v>
      </c>
      <c r="K251" s="119">
        <f t="shared" si="140"/>
        <v>441083</v>
      </c>
      <c r="L251" s="48">
        <v>4885</v>
      </c>
      <c r="M251" s="136">
        <f t="shared" si="136"/>
        <v>445968</v>
      </c>
      <c r="N251" s="47">
        <v>4201.7790000000005</v>
      </c>
      <c r="O251" s="48">
        <v>3015.1979999999999</v>
      </c>
      <c r="P251" s="142">
        <f t="shared" si="137"/>
        <v>7216.9770000000008</v>
      </c>
      <c r="Q251" s="47">
        <v>46.610999999999997</v>
      </c>
      <c r="R251" s="48">
        <v>27.466000000000001</v>
      </c>
      <c r="S251" s="145">
        <f t="shared" si="141"/>
        <v>74.076999999999998</v>
      </c>
      <c r="T251" s="151">
        <f t="shared" si="142"/>
        <v>7291.054000000001</v>
      </c>
    </row>
    <row r="252" spans="1:20" s="10" customFormat="1" ht="11.25" thickBot="1" x14ac:dyDescent="0.3">
      <c r="A252" s="320"/>
      <c r="B252" s="26" t="s">
        <v>28</v>
      </c>
      <c r="C252" s="27">
        <f>SUM(C240:C251)</f>
        <v>31832</v>
      </c>
      <c r="D252" s="28">
        <f t="shared" ref="D252" si="143">SUM(D240:D251)</f>
        <v>31834</v>
      </c>
      <c r="E252" s="129">
        <f t="shared" ref="E252" si="144">SUM(E240:E251)</f>
        <v>63666</v>
      </c>
      <c r="F252" s="75">
        <f>SUM(F240:F251)</f>
        <v>0</v>
      </c>
      <c r="G252" s="76">
        <f t="shared" ref="G252:H252" si="145">SUM(G240:G251)</f>
        <v>0</v>
      </c>
      <c r="H252" s="129">
        <f t="shared" si="145"/>
        <v>0</v>
      </c>
      <c r="I252" s="27">
        <f t="shared" ref="I252" si="146">SUM(I240:I251)</f>
        <v>2815225</v>
      </c>
      <c r="J252" s="208">
        <f t="shared" ref="J252:K252" si="147">SUM(J240:J251)</f>
        <v>2780809</v>
      </c>
      <c r="K252" s="121">
        <f t="shared" si="147"/>
        <v>5596034</v>
      </c>
      <c r="L252" s="28">
        <f t="shared" ref="L252" si="148">SUM(L240:L251)</f>
        <v>58113</v>
      </c>
      <c r="M252" s="129">
        <f t="shared" ref="M252" si="149">SUM(M240:M251)</f>
        <v>5654147</v>
      </c>
      <c r="N252" s="27">
        <f t="shared" ref="N252" si="150">SUM(N240:N251)</f>
        <v>42199.577000000005</v>
      </c>
      <c r="O252" s="28">
        <f t="shared" ref="O252" si="151">SUM(O240:O251)</f>
        <v>31721.381000000001</v>
      </c>
      <c r="P252" s="121">
        <f t="shared" ref="P252" si="152">SUM(P240:P251)</f>
        <v>73920.957999999999</v>
      </c>
      <c r="Q252" s="27">
        <f t="shared" ref="Q252" si="153">SUM(Q240:Q251)</f>
        <v>540.06100000000004</v>
      </c>
      <c r="R252" s="28">
        <f t="shared" ref="R252:S252" si="154">SUM(R240:R251)</f>
        <v>300.33100000000002</v>
      </c>
      <c r="S252" s="146">
        <f t="shared" si="154"/>
        <v>840.39199999999994</v>
      </c>
      <c r="T252" s="129">
        <f t="shared" ref="T252" si="155">SUM(T240:T251)</f>
        <v>74761.35000000002</v>
      </c>
    </row>
    <row r="253" spans="1:20" s="17" customFormat="1" ht="11.25" customHeight="1" x14ac:dyDescent="0.25">
      <c r="A253" s="318">
        <v>2012</v>
      </c>
      <c r="B253" s="12" t="s">
        <v>16</v>
      </c>
      <c r="C253" s="45">
        <v>2576</v>
      </c>
      <c r="D253" s="46">
        <v>2579</v>
      </c>
      <c r="E253" s="130">
        <f>C253+D253</f>
        <v>5155</v>
      </c>
      <c r="F253" s="89"/>
      <c r="G253" s="90"/>
      <c r="H253" s="130">
        <f>F253+G253</f>
        <v>0</v>
      </c>
      <c r="I253" s="172">
        <v>182973</v>
      </c>
      <c r="J253" s="212">
        <v>241768</v>
      </c>
      <c r="K253" s="119">
        <f>SUM(I253:J253)</f>
        <v>424741</v>
      </c>
      <c r="L253" s="46">
        <v>5731</v>
      </c>
      <c r="M253" s="135">
        <f t="shared" ref="M253:M264" si="156">SUM(K253:L253)</f>
        <v>430472</v>
      </c>
      <c r="N253" s="45">
        <v>3119.6439999999998</v>
      </c>
      <c r="O253" s="46">
        <v>2380.8510000000001</v>
      </c>
      <c r="P253" s="141">
        <f t="shared" ref="P253:P264" si="157">SUM(N253:O253)</f>
        <v>5500.4949999999999</v>
      </c>
      <c r="Q253" s="45">
        <v>39.478999999999999</v>
      </c>
      <c r="R253" s="46">
        <v>25.686</v>
      </c>
      <c r="S253" s="145">
        <f>SUM(Q253:R253)</f>
        <v>65.164999999999992</v>
      </c>
      <c r="T253" s="149">
        <f>P253+S253</f>
        <v>5565.66</v>
      </c>
    </row>
    <row r="254" spans="1:20" s="17" customFormat="1" ht="11.25" x14ac:dyDescent="0.25">
      <c r="A254" s="319"/>
      <c r="B254" s="18" t="s">
        <v>17</v>
      </c>
      <c r="C254" s="43">
        <v>2298</v>
      </c>
      <c r="D254" s="44">
        <v>2288</v>
      </c>
      <c r="E254" s="123">
        <f t="shared" ref="E254:E264" si="158">C254+D254</f>
        <v>4586</v>
      </c>
      <c r="F254" s="87"/>
      <c r="G254" s="88"/>
      <c r="H254" s="123">
        <f t="shared" ref="H254:H264" si="159">F254+G254</f>
        <v>0</v>
      </c>
      <c r="I254" s="173">
        <v>188642</v>
      </c>
      <c r="J254" s="213">
        <v>185610</v>
      </c>
      <c r="K254" s="119">
        <f t="shared" ref="K254:K264" si="160">SUM(I254:J254)</f>
        <v>374252</v>
      </c>
      <c r="L254" s="44">
        <v>4838</v>
      </c>
      <c r="M254" s="123">
        <f t="shared" si="156"/>
        <v>379090</v>
      </c>
      <c r="N254" s="43">
        <v>3151.7579999999998</v>
      </c>
      <c r="O254" s="44">
        <v>2249.3629999999998</v>
      </c>
      <c r="P254" s="122">
        <f t="shared" si="157"/>
        <v>5401.1209999999992</v>
      </c>
      <c r="Q254" s="43">
        <v>34.39</v>
      </c>
      <c r="R254" s="44">
        <v>25.437999999999999</v>
      </c>
      <c r="S254" s="145">
        <f t="shared" ref="S254:S264" si="161">SUM(Q254:R254)</f>
        <v>59.828000000000003</v>
      </c>
      <c r="T254" s="150">
        <f t="shared" ref="T254:T264" si="162">P254+S254</f>
        <v>5460.9489999999996</v>
      </c>
    </row>
    <row r="255" spans="1:20" s="17" customFormat="1" ht="11.25" x14ac:dyDescent="0.25">
      <c r="A255" s="319"/>
      <c r="B255" s="18" t="s">
        <v>18</v>
      </c>
      <c r="C255" s="43">
        <v>2512</v>
      </c>
      <c r="D255" s="44">
        <v>2518</v>
      </c>
      <c r="E255" s="123">
        <f t="shared" si="158"/>
        <v>5030</v>
      </c>
      <c r="F255" s="87"/>
      <c r="G255" s="88"/>
      <c r="H255" s="123">
        <f t="shared" si="159"/>
        <v>0</v>
      </c>
      <c r="I255" s="173">
        <v>223254</v>
      </c>
      <c r="J255" s="213">
        <v>204670</v>
      </c>
      <c r="K255" s="119">
        <f t="shared" si="160"/>
        <v>427924</v>
      </c>
      <c r="L255" s="44">
        <v>4893</v>
      </c>
      <c r="M255" s="123">
        <f t="shared" si="156"/>
        <v>432817</v>
      </c>
      <c r="N255" s="43">
        <v>4064.6039999999998</v>
      </c>
      <c r="O255" s="44">
        <v>2454.6109999999999</v>
      </c>
      <c r="P255" s="122">
        <f t="shared" si="157"/>
        <v>6519.2150000000001</v>
      </c>
      <c r="Q255" s="43">
        <v>41.668999999999997</v>
      </c>
      <c r="R255" s="44">
        <v>25.105</v>
      </c>
      <c r="S255" s="145">
        <f t="shared" si="161"/>
        <v>66.774000000000001</v>
      </c>
      <c r="T255" s="150">
        <f t="shared" si="162"/>
        <v>6585.9890000000005</v>
      </c>
    </row>
    <row r="256" spans="1:20" s="17" customFormat="1" ht="11.25" x14ac:dyDescent="0.25">
      <c r="A256" s="319"/>
      <c r="B256" s="18" t="s">
        <v>19</v>
      </c>
      <c r="C256" s="43">
        <v>2554</v>
      </c>
      <c r="D256" s="44">
        <v>2550</v>
      </c>
      <c r="E256" s="123">
        <f t="shared" si="158"/>
        <v>5104</v>
      </c>
      <c r="F256" s="87"/>
      <c r="G256" s="88"/>
      <c r="H256" s="123">
        <f t="shared" si="159"/>
        <v>0</v>
      </c>
      <c r="I256" s="173">
        <v>256329</v>
      </c>
      <c r="J256" s="213">
        <v>262394</v>
      </c>
      <c r="K256" s="119">
        <f t="shared" si="160"/>
        <v>518723</v>
      </c>
      <c r="L256" s="44">
        <v>5110</v>
      </c>
      <c r="M256" s="123">
        <f t="shared" si="156"/>
        <v>523833</v>
      </c>
      <c r="N256" s="43">
        <v>3857.4580000000001</v>
      </c>
      <c r="O256" s="44">
        <v>2313.36</v>
      </c>
      <c r="P256" s="122">
        <f t="shared" si="157"/>
        <v>6170.8180000000002</v>
      </c>
      <c r="Q256" s="43">
        <v>39.155000000000001</v>
      </c>
      <c r="R256" s="44">
        <v>18.081</v>
      </c>
      <c r="S256" s="145">
        <f t="shared" si="161"/>
        <v>57.236000000000004</v>
      </c>
      <c r="T256" s="150">
        <f t="shared" si="162"/>
        <v>6228.0540000000001</v>
      </c>
    </row>
    <row r="257" spans="1:20" s="17" customFormat="1" ht="11.25" x14ac:dyDescent="0.25">
      <c r="A257" s="319"/>
      <c r="B257" s="18" t="s">
        <v>20</v>
      </c>
      <c r="C257" s="43">
        <v>2560</v>
      </c>
      <c r="D257" s="44">
        <v>2555</v>
      </c>
      <c r="E257" s="123">
        <f t="shared" si="158"/>
        <v>5115</v>
      </c>
      <c r="F257" s="87"/>
      <c r="G257" s="88"/>
      <c r="H257" s="123">
        <f t="shared" si="159"/>
        <v>0</v>
      </c>
      <c r="I257" s="173">
        <v>229138</v>
      </c>
      <c r="J257" s="213">
        <v>209432</v>
      </c>
      <c r="K257" s="119">
        <f t="shared" si="160"/>
        <v>438570</v>
      </c>
      <c r="L257" s="44">
        <v>4758</v>
      </c>
      <c r="M257" s="123">
        <f t="shared" si="156"/>
        <v>443328</v>
      </c>
      <c r="N257" s="43">
        <v>4009.654</v>
      </c>
      <c r="O257" s="44">
        <v>2947.27</v>
      </c>
      <c r="P257" s="122">
        <f t="shared" si="157"/>
        <v>6956.924</v>
      </c>
      <c r="Q257" s="43">
        <v>39.9</v>
      </c>
      <c r="R257" s="44">
        <v>26.491</v>
      </c>
      <c r="S257" s="145">
        <f t="shared" si="161"/>
        <v>66.390999999999991</v>
      </c>
      <c r="T257" s="150">
        <f t="shared" si="162"/>
        <v>7023.3149999999996</v>
      </c>
    </row>
    <row r="258" spans="1:20" s="17" customFormat="1" ht="11.25" x14ac:dyDescent="0.25">
      <c r="A258" s="319"/>
      <c r="B258" s="18" t="s">
        <v>21</v>
      </c>
      <c r="C258" s="43">
        <v>2800</v>
      </c>
      <c r="D258" s="44">
        <v>2803</v>
      </c>
      <c r="E258" s="123">
        <f t="shared" si="158"/>
        <v>5603</v>
      </c>
      <c r="F258" s="87"/>
      <c r="G258" s="88"/>
      <c r="H258" s="123">
        <f t="shared" si="159"/>
        <v>0</v>
      </c>
      <c r="I258" s="173">
        <v>316551</v>
      </c>
      <c r="J258" s="213">
        <v>228828</v>
      </c>
      <c r="K258" s="119">
        <f t="shared" si="160"/>
        <v>545379</v>
      </c>
      <c r="L258" s="44">
        <v>3784</v>
      </c>
      <c r="M258" s="123">
        <f t="shared" si="156"/>
        <v>549163</v>
      </c>
      <c r="N258" s="43">
        <v>3847.692</v>
      </c>
      <c r="O258" s="44">
        <v>3304.7260000000001</v>
      </c>
      <c r="P258" s="122">
        <f t="shared" si="157"/>
        <v>7152.4179999999997</v>
      </c>
      <c r="Q258" s="43">
        <v>40.401000000000003</v>
      </c>
      <c r="R258" s="44">
        <v>28.077999999999999</v>
      </c>
      <c r="S258" s="145">
        <f t="shared" si="161"/>
        <v>68.478999999999999</v>
      </c>
      <c r="T258" s="150">
        <f t="shared" si="162"/>
        <v>7220.8969999999999</v>
      </c>
    </row>
    <row r="259" spans="1:20" s="17" customFormat="1" ht="11.25" x14ac:dyDescent="0.25">
      <c r="A259" s="319"/>
      <c r="B259" s="18" t="s">
        <v>22</v>
      </c>
      <c r="C259" s="43">
        <v>3040</v>
      </c>
      <c r="D259" s="44">
        <v>3047</v>
      </c>
      <c r="E259" s="123">
        <f t="shared" si="158"/>
        <v>6087</v>
      </c>
      <c r="F259" s="87"/>
      <c r="G259" s="88"/>
      <c r="H259" s="123">
        <f t="shared" si="159"/>
        <v>0</v>
      </c>
      <c r="I259" s="173">
        <v>316467</v>
      </c>
      <c r="J259" s="213">
        <v>324148</v>
      </c>
      <c r="K259" s="119">
        <f t="shared" si="160"/>
        <v>640615</v>
      </c>
      <c r="L259" s="44">
        <v>5041</v>
      </c>
      <c r="M259" s="123">
        <f t="shared" si="156"/>
        <v>645656</v>
      </c>
      <c r="N259" s="43">
        <v>4016.663</v>
      </c>
      <c r="O259" s="44">
        <v>3552.8719999999998</v>
      </c>
      <c r="P259" s="122">
        <f t="shared" si="157"/>
        <v>7569.5349999999999</v>
      </c>
      <c r="Q259" s="43">
        <v>37.154000000000003</v>
      </c>
      <c r="R259" s="44">
        <v>27.709</v>
      </c>
      <c r="S259" s="145">
        <f t="shared" si="161"/>
        <v>64.863</v>
      </c>
      <c r="T259" s="150">
        <f t="shared" si="162"/>
        <v>7634.3980000000001</v>
      </c>
    </row>
    <row r="260" spans="1:20" s="17" customFormat="1" ht="11.25" x14ac:dyDescent="0.25">
      <c r="A260" s="319"/>
      <c r="B260" s="18" t="s">
        <v>23</v>
      </c>
      <c r="C260" s="43">
        <v>3024</v>
      </c>
      <c r="D260" s="44">
        <v>3027</v>
      </c>
      <c r="E260" s="123">
        <f t="shared" si="158"/>
        <v>6051</v>
      </c>
      <c r="F260" s="87"/>
      <c r="G260" s="88"/>
      <c r="H260" s="123">
        <f t="shared" si="159"/>
        <v>0</v>
      </c>
      <c r="I260" s="173">
        <v>283246</v>
      </c>
      <c r="J260" s="213">
        <v>341279</v>
      </c>
      <c r="K260" s="119">
        <f t="shared" si="160"/>
        <v>624525</v>
      </c>
      <c r="L260" s="44">
        <v>3345</v>
      </c>
      <c r="M260" s="123">
        <f t="shared" si="156"/>
        <v>627870</v>
      </c>
      <c r="N260" s="43">
        <v>3715.788</v>
      </c>
      <c r="O260" s="44">
        <v>3630.6979999999999</v>
      </c>
      <c r="P260" s="122">
        <f t="shared" si="157"/>
        <v>7346.4859999999999</v>
      </c>
      <c r="Q260" s="43">
        <v>33.164999999999999</v>
      </c>
      <c r="R260" s="44">
        <v>25.477</v>
      </c>
      <c r="S260" s="145">
        <f t="shared" si="161"/>
        <v>58.641999999999996</v>
      </c>
      <c r="T260" s="150">
        <f t="shared" si="162"/>
        <v>7405.1279999999997</v>
      </c>
    </row>
    <row r="261" spans="1:20" s="17" customFormat="1" ht="11.25" x14ac:dyDescent="0.25">
      <c r="A261" s="319"/>
      <c r="B261" s="18" t="s">
        <v>24</v>
      </c>
      <c r="C261" s="43">
        <v>2686</v>
      </c>
      <c r="D261" s="44">
        <v>2683</v>
      </c>
      <c r="E261" s="123">
        <f t="shared" si="158"/>
        <v>5369</v>
      </c>
      <c r="F261" s="87"/>
      <c r="G261" s="88"/>
      <c r="H261" s="123">
        <f t="shared" si="159"/>
        <v>0</v>
      </c>
      <c r="I261" s="173">
        <v>232024</v>
      </c>
      <c r="J261" s="213">
        <v>310896</v>
      </c>
      <c r="K261" s="119">
        <f t="shared" si="160"/>
        <v>542920</v>
      </c>
      <c r="L261" s="44">
        <v>3864</v>
      </c>
      <c r="M261" s="123">
        <f t="shared" si="156"/>
        <v>546784</v>
      </c>
      <c r="N261" s="43">
        <v>4155.2860000000001</v>
      </c>
      <c r="O261" s="44">
        <v>3766.4879999999998</v>
      </c>
      <c r="P261" s="122">
        <f t="shared" si="157"/>
        <v>7921.7739999999994</v>
      </c>
      <c r="Q261" s="43">
        <v>28.763000000000002</v>
      </c>
      <c r="R261" s="44">
        <v>25.939</v>
      </c>
      <c r="S261" s="145">
        <f t="shared" si="161"/>
        <v>54.701999999999998</v>
      </c>
      <c r="T261" s="150">
        <f t="shared" si="162"/>
        <v>7976.4759999999997</v>
      </c>
    </row>
    <row r="262" spans="1:20" s="17" customFormat="1" ht="11.25" x14ac:dyDescent="0.25">
      <c r="A262" s="319"/>
      <c r="B262" s="18" t="s">
        <v>25</v>
      </c>
      <c r="C262" s="43">
        <v>2597</v>
      </c>
      <c r="D262" s="44">
        <v>2597</v>
      </c>
      <c r="E262" s="123">
        <f t="shared" si="158"/>
        <v>5194</v>
      </c>
      <c r="F262" s="87"/>
      <c r="G262" s="88"/>
      <c r="H262" s="123">
        <f t="shared" si="159"/>
        <v>0</v>
      </c>
      <c r="I262" s="173">
        <v>223551</v>
      </c>
      <c r="J262" s="213">
        <v>246639</v>
      </c>
      <c r="K262" s="119">
        <f t="shared" si="160"/>
        <v>470190</v>
      </c>
      <c r="L262" s="44">
        <v>2856</v>
      </c>
      <c r="M262" s="123">
        <f t="shared" si="156"/>
        <v>473046</v>
      </c>
      <c r="N262" s="43">
        <v>4691.5649999999996</v>
      </c>
      <c r="O262" s="44">
        <v>3407.442</v>
      </c>
      <c r="P262" s="122">
        <f t="shared" si="157"/>
        <v>8099.0069999999996</v>
      </c>
      <c r="Q262" s="43">
        <v>43.22</v>
      </c>
      <c r="R262" s="44">
        <v>22.263999999999999</v>
      </c>
      <c r="S262" s="145">
        <f t="shared" si="161"/>
        <v>65.483999999999995</v>
      </c>
      <c r="T262" s="150">
        <f t="shared" si="162"/>
        <v>8164.491</v>
      </c>
    </row>
    <row r="263" spans="1:20" s="17" customFormat="1" ht="11.25" x14ac:dyDescent="0.25">
      <c r="A263" s="319"/>
      <c r="B263" s="18" t="s">
        <v>26</v>
      </c>
      <c r="C263" s="43">
        <v>2417</v>
      </c>
      <c r="D263" s="44">
        <v>2414</v>
      </c>
      <c r="E263" s="123">
        <f t="shared" si="158"/>
        <v>4831</v>
      </c>
      <c r="F263" s="87"/>
      <c r="G263" s="88"/>
      <c r="H263" s="123">
        <f t="shared" si="159"/>
        <v>0</v>
      </c>
      <c r="I263" s="173">
        <v>191914</v>
      </c>
      <c r="J263" s="213">
        <v>219075</v>
      </c>
      <c r="K263" s="119">
        <f t="shared" si="160"/>
        <v>410989</v>
      </c>
      <c r="L263" s="44">
        <v>1606</v>
      </c>
      <c r="M263" s="123">
        <f t="shared" si="156"/>
        <v>412595</v>
      </c>
      <c r="N263" s="43">
        <v>4329.2920000000004</v>
      </c>
      <c r="O263" s="44">
        <v>3271.837</v>
      </c>
      <c r="P263" s="122">
        <f t="shared" si="157"/>
        <v>7601.1290000000008</v>
      </c>
      <c r="Q263" s="43">
        <v>42.244</v>
      </c>
      <c r="R263" s="44">
        <v>27.716999999999999</v>
      </c>
      <c r="S263" s="145">
        <f t="shared" si="161"/>
        <v>69.960999999999999</v>
      </c>
      <c r="T263" s="150">
        <f t="shared" si="162"/>
        <v>7671.0900000000011</v>
      </c>
    </row>
    <row r="264" spans="1:20" s="17" customFormat="1" ht="12" thickBot="1" x14ac:dyDescent="0.3">
      <c r="A264" s="319"/>
      <c r="B264" s="23" t="s">
        <v>27</v>
      </c>
      <c r="C264" s="47">
        <v>2540</v>
      </c>
      <c r="D264" s="48">
        <v>2546</v>
      </c>
      <c r="E264" s="131">
        <f t="shared" si="158"/>
        <v>5086</v>
      </c>
      <c r="F264" s="91"/>
      <c r="G264" s="92"/>
      <c r="H264" s="131">
        <f t="shared" si="159"/>
        <v>0</v>
      </c>
      <c r="I264" s="176">
        <v>251129</v>
      </c>
      <c r="J264" s="215">
        <v>243268</v>
      </c>
      <c r="K264" s="119">
        <f t="shared" si="160"/>
        <v>494397</v>
      </c>
      <c r="L264" s="48">
        <v>1363</v>
      </c>
      <c r="M264" s="136">
        <f t="shared" si="156"/>
        <v>495760</v>
      </c>
      <c r="N264" s="47">
        <v>4788.6549999999997</v>
      </c>
      <c r="O264" s="48">
        <v>3112.9409999999998</v>
      </c>
      <c r="P264" s="142">
        <f t="shared" si="157"/>
        <v>7901.5959999999995</v>
      </c>
      <c r="Q264" s="47">
        <v>46.933999999999997</v>
      </c>
      <c r="R264" s="48">
        <v>25.757000000000001</v>
      </c>
      <c r="S264" s="145">
        <f t="shared" si="161"/>
        <v>72.691000000000003</v>
      </c>
      <c r="T264" s="151">
        <f t="shared" si="162"/>
        <v>7974.2869999999994</v>
      </c>
    </row>
    <row r="265" spans="1:20" s="10" customFormat="1" ht="11.25" thickBot="1" x14ac:dyDescent="0.3">
      <c r="A265" s="320"/>
      <c r="B265" s="26" t="s">
        <v>28</v>
      </c>
      <c r="C265" s="27">
        <f>SUM(C253:C264)</f>
        <v>31604</v>
      </c>
      <c r="D265" s="28">
        <f t="shared" ref="D265" si="163">SUM(D253:D264)</f>
        <v>31607</v>
      </c>
      <c r="E265" s="129">
        <f t="shared" ref="E265" si="164">SUM(E253:E264)</f>
        <v>63211</v>
      </c>
      <c r="F265" s="75">
        <f>SUM(F253:F264)</f>
        <v>0</v>
      </c>
      <c r="G265" s="76">
        <f t="shared" ref="G265:H265" si="165">SUM(G253:G264)</f>
        <v>0</v>
      </c>
      <c r="H265" s="129">
        <f t="shared" si="165"/>
        <v>0</v>
      </c>
      <c r="I265" s="27">
        <f t="shared" ref="I265" si="166">SUM(I253:I264)</f>
        <v>2895218</v>
      </c>
      <c r="J265" s="208">
        <f t="shared" ref="J265:K265" si="167">SUM(J253:J264)</f>
        <v>3018007</v>
      </c>
      <c r="K265" s="121">
        <f t="shared" si="167"/>
        <v>5913225</v>
      </c>
      <c r="L265" s="28">
        <f t="shared" ref="L265" si="168">SUM(L253:L264)</f>
        <v>47189</v>
      </c>
      <c r="M265" s="129">
        <f t="shared" ref="M265" si="169">SUM(M253:M264)</f>
        <v>5960414</v>
      </c>
      <c r="N265" s="27">
        <f t="shared" ref="N265" si="170">SUM(N253:N264)</f>
        <v>47748.059000000001</v>
      </c>
      <c r="O265" s="28">
        <f t="shared" ref="O265" si="171">SUM(O253:O264)</f>
        <v>36392.459000000003</v>
      </c>
      <c r="P265" s="121">
        <f t="shared" ref="P265" si="172">SUM(P253:P264)</f>
        <v>84140.517999999996</v>
      </c>
      <c r="Q265" s="27">
        <f t="shared" ref="Q265" si="173">SUM(Q253:Q264)</f>
        <v>466.47400000000005</v>
      </c>
      <c r="R265" s="28">
        <f t="shared" ref="R265:S265" si="174">SUM(R253:R264)</f>
        <v>303.74200000000002</v>
      </c>
      <c r="S265" s="146">
        <f t="shared" si="174"/>
        <v>770.21600000000001</v>
      </c>
      <c r="T265" s="129">
        <f t="shared" ref="T265" si="175">SUM(T253:T264)</f>
        <v>84910.733999999997</v>
      </c>
    </row>
    <row r="266" spans="1:20" s="17" customFormat="1" ht="11.25" customHeight="1" x14ac:dyDescent="0.25">
      <c r="A266" s="318">
        <v>2013</v>
      </c>
      <c r="B266" s="12" t="s">
        <v>16</v>
      </c>
      <c r="C266" s="45">
        <v>2462</v>
      </c>
      <c r="D266" s="46">
        <v>2451</v>
      </c>
      <c r="E266" s="130">
        <f>C266+D266</f>
        <v>4913</v>
      </c>
      <c r="F266" s="89"/>
      <c r="G266" s="90"/>
      <c r="H266" s="130">
        <f>F266+G266</f>
        <v>0</v>
      </c>
      <c r="I266" s="172">
        <v>201507</v>
      </c>
      <c r="J266" s="212">
        <v>261195</v>
      </c>
      <c r="K266" s="119">
        <f>SUM(I266:J266)</f>
        <v>462702</v>
      </c>
      <c r="L266" s="46">
        <v>1270</v>
      </c>
      <c r="M266" s="135">
        <f t="shared" ref="M266:M277" si="176">SUM(K266:L266)</f>
        <v>463972</v>
      </c>
      <c r="N266" s="45">
        <v>3683.6289999999999</v>
      </c>
      <c r="O266" s="46">
        <v>2625.0120000000002</v>
      </c>
      <c r="P266" s="141">
        <f t="shared" ref="P266:P277" si="177">SUM(N266:O266)</f>
        <v>6308.6409999999996</v>
      </c>
      <c r="Q266" s="45">
        <v>33.798000000000002</v>
      </c>
      <c r="R266" s="46">
        <v>28.326000000000001</v>
      </c>
      <c r="S266" s="145">
        <f>SUM(Q266:R266)</f>
        <v>62.124000000000002</v>
      </c>
      <c r="T266" s="149">
        <f>P266+S266</f>
        <v>6370.7649999999994</v>
      </c>
    </row>
    <row r="267" spans="1:20" s="17" customFormat="1" ht="11.25" x14ac:dyDescent="0.25">
      <c r="A267" s="319"/>
      <c r="B267" s="18" t="s">
        <v>17</v>
      </c>
      <c r="C267" s="43">
        <v>2141</v>
      </c>
      <c r="D267" s="44">
        <v>2146</v>
      </c>
      <c r="E267" s="123">
        <f t="shared" ref="E267:E277" si="178">C267+D267</f>
        <v>4287</v>
      </c>
      <c r="F267" s="87"/>
      <c r="G267" s="88"/>
      <c r="H267" s="123">
        <f t="shared" ref="H267:H277" si="179">F267+G267</f>
        <v>0</v>
      </c>
      <c r="I267" s="173">
        <v>192003</v>
      </c>
      <c r="J267" s="213">
        <v>210514</v>
      </c>
      <c r="K267" s="119">
        <f t="shared" ref="K267:K277" si="180">SUM(I267:J267)</f>
        <v>402517</v>
      </c>
      <c r="L267" s="44">
        <v>1451</v>
      </c>
      <c r="M267" s="123">
        <f t="shared" si="176"/>
        <v>403968</v>
      </c>
      <c r="N267" s="43">
        <v>4449.1210000000001</v>
      </c>
      <c r="O267" s="44">
        <v>2592.0239999999999</v>
      </c>
      <c r="P267" s="122">
        <f t="shared" si="177"/>
        <v>7041.1450000000004</v>
      </c>
      <c r="Q267" s="43">
        <v>31.798999999999999</v>
      </c>
      <c r="R267" s="44">
        <v>22.448</v>
      </c>
      <c r="S267" s="145">
        <f t="shared" ref="S267:S277" si="181">SUM(Q267:R267)</f>
        <v>54.247</v>
      </c>
      <c r="T267" s="150">
        <f t="shared" ref="T267:T277" si="182">P267+S267</f>
        <v>7095.3920000000007</v>
      </c>
    </row>
    <row r="268" spans="1:20" s="17" customFormat="1" ht="11.25" x14ac:dyDescent="0.25">
      <c r="A268" s="319"/>
      <c r="B268" s="18" t="s">
        <v>18</v>
      </c>
      <c r="C268" s="43">
        <v>2491</v>
      </c>
      <c r="D268" s="44">
        <v>2484</v>
      </c>
      <c r="E268" s="123">
        <f t="shared" si="178"/>
        <v>4975</v>
      </c>
      <c r="F268" s="87"/>
      <c r="G268" s="88"/>
      <c r="H268" s="123">
        <f t="shared" si="179"/>
        <v>0</v>
      </c>
      <c r="I268" s="173">
        <v>237995</v>
      </c>
      <c r="J268" s="213">
        <v>263372</v>
      </c>
      <c r="K268" s="119">
        <f t="shared" si="180"/>
        <v>501367</v>
      </c>
      <c r="L268" s="44">
        <v>1556</v>
      </c>
      <c r="M268" s="123">
        <f t="shared" si="176"/>
        <v>502923</v>
      </c>
      <c r="N268" s="43">
        <v>5953.2659999999996</v>
      </c>
      <c r="O268" s="44">
        <v>3470.8020000000001</v>
      </c>
      <c r="P268" s="122">
        <f t="shared" si="177"/>
        <v>9424.0679999999993</v>
      </c>
      <c r="Q268" s="43">
        <v>39.020000000000003</v>
      </c>
      <c r="R268" s="44">
        <v>31.934000000000001</v>
      </c>
      <c r="S268" s="145">
        <f t="shared" si="181"/>
        <v>70.954000000000008</v>
      </c>
      <c r="T268" s="150">
        <f t="shared" si="182"/>
        <v>9495.021999999999</v>
      </c>
    </row>
    <row r="269" spans="1:20" s="17" customFormat="1" ht="11.25" x14ac:dyDescent="0.25">
      <c r="A269" s="319"/>
      <c r="B269" s="18" t="s">
        <v>19</v>
      </c>
      <c r="C269" s="43">
        <v>2484</v>
      </c>
      <c r="D269" s="44">
        <v>2483</v>
      </c>
      <c r="E269" s="123">
        <f t="shared" si="178"/>
        <v>4967</v>
      </c>
      <c r="F269" s="43">
        <v>19907</v>
      </c>
      <c r="G269" s="44">
        <v>19539</v>
      </c>
      <c r="H269" s="123">
        <f t="shared" si="179"/>
        <v>39446</v>
      </c>
      <c r="I269" s="173">
        <v>240265</v>
      </c>
      <c r="J269" s="213">
        <v>274190</v>
      </c>
      <c r="K269" s="119">
        <f t="shared" si="180"/>
        <v>514455</v>
      </c>
      <c r="L269" s="44">
        <v>1507</v>
      </c>
      <c r="M269" s="123">
        <f t="shared" si="176"/>
        <v>515962</v>
      </c>
      <c r="N269" s="43">
        <v>5797.9250000000002</v>
      </c>
      <c r="O269" s="44">
        <v>4049.402</v>
      </c>
      <c r="P269" s="122">
        <f t="shared" si="177"/>
        <v>9847.3270000000011</v>
      </c>
      <c r="Q269" s="43">
        <v>39.58</v>
      </c>
      <c r="R269" s="44">
        <v>25.181000000000001</v>
      </c>
      <c r="S269" s="145">
        <f t="shared" si="181"/>
        <v>64.760999999999996</v>
      </c>
      <c r="T269" s="150">
        <f t="shared" si="182"/>
        <v>9912.0880000000016</v>
      </c>
    </row>
    <row r="270" spans="1:20" s="17" customFormat="1" ht="11.25" x14ac:dyDescent="0.25">
      <c r="A270" s="319"/>
      <c r="B270" s="18" t="s">
        <v>20</v>
      </c>
      <c r="C270" s="43">
        <v>2600</v>
      </c>
      <c r="D270" s="44">
        <v>2594</v>
      </c>
      <c r="E270" s="123">
        <f t="shared" si="178"/>
        <v>5194</v>
      </c>
      <c r="F270" s="43">
        <v>20887</v>
      </c>
      <c r="G270" s="44">
        <v>20306</v>
      </c>
      <c r="H270" s="123">
        <f t="shared" si="179"/>
        <v>41193</v>
      </c>
      <c r="I270" s="173">
        <v>256160</v>
      </c>
      <c r="J270" s="213">
        <v>258308</v>
      </c>
      <c r="K270" s="119">
        <f t="shared" si="180"/>
        <v>514468</v>
      </c>
      <c r="L270" s="44">
        <v>1337</v>
      </c>
      <c r="M270" s="123">
        <f t="shared" si="176"/>
        <v>515805</v>
      </c>
      <c r="N270" s="43">
        <v>5251.2179999999998</v>
      </c>
      <c r="O270" s="44">
        <v>4687.8670000000002</v>
      </c>
      <c r="P270" s="122">
        <f t="shared" si="177"/>
        <v>9939.0849999999991</v>
      </c>
      <c r="Q270" s="43">
        <v>40.695</v>
      </c>
      <c r="R270" s="44">
        <v>28.800999999999998</v>
      </c>
      <c r="S270" s="145">
        <f t="shared" si="181"/>
        <v>69.495999999999995</v>
      </c>
      <c r="T270" s="150">
        <f t="shared" si="182"/>
        <v>10008.580999999998</v>
      </c>
    </row>
    <row r="271" spans="1:20" s="17" customFormat="1" ht="11.25" x14ac:dyDescent="0.25">
      <c r="A271" s="319"/>
      <c r="B271" s="18" t="s">
        <v>21</v>
      </c>
      <c r="C271" s="43">
        <v>2716</v>
      </c>
      <c r="D271" s="44">
        <v>2717</v>
      </c>
      <c r="E271" s="123">
        <f t="shared" si="178"/>
        <v>5433</v>
      </c>
      <c r="F271" s="43">
        <v>21525</v>
      </c>
      <c r="G271" s="44">
        <v>21164</v>
      </c>
      <c r="H271" s="123">
        <f t="shared" si="179"/>
        <v>42689</v>
      </c>
      <c r="I271" s="173">
        <v>300413</v>
      </c>
      <c r="J271" s="213">
        <v>270305</v>
      </c>
      <c r="K271" s="119">
        <f t="shared" si="180"/>
        <v>570718</v>
      </c>
      <c r="L271" s="44">
        <v>1113</v>
      </c>
      <c r="M271" s="123">
        <f t="shared" si="176"/>
        <v>571831</v>
      </c>
      <c r="N271" s="43">
        <v>4829.3050000000003</v>
      </c>
      <c r="O271" s="44">
        <v>4590.1019999999999</v>
      </c>
      <c r="P271" s="122">
        <f t="shared" si="177"/>
        <v>9419.4069999999992</v>
      </c>
      <c r="Q271" s="43">
        <v>37.409999999999997</v>
      </c>
      <c r="R271" s="44">
        <v>28.138000000000002</v>
      </c>
      <c r="S271" s="145">
        <f t="shared" si="181"/>
        <v>65.548000000000002</v>
      </c>
      <c r="T271" s="150">
        <f t="shared" si="182"/>
        <v>9484.9549999999999</v>
      </c>
    </row>
    <row r="272" spans="1:20" s="17" customFormat="1" ht="11.25" x14ac:dyDescent="0.25">
      <c r="A272" s="319"/>
      <c r="B272" s="18" t="s">
        <v>22</v>
      </c>
      <c r="C272" s="43">
        <v>2913</v>
      </c>
      <c r="D272" s="44">
        <v>2917</v>
      </c>
      <c r="E272" s="123">
        <f t="shared" si="178"/>
        <v>5830</v>
      </c>
      <c r="F272" s="43">
        <v>22756</v>
      </c>
      <c r="G272" s="44">
        <v>22414</v>
      </c>
      <c r="H272" s="123">
        <f t="shared" si="179"/>
        <v>45170</v>
      </c>
      <c r="I272" s="173">
        <v>305077</v>
      </c>
      <c r="J272" s="213">
        <v>275022</v>
      </c>
      <c r="K272" s="119">
        <f t="shared" si="180"/>
        <v>580099</v>
      </c>
      <c r="L272" s="44">
        <v>1212</v>
      </c>
      <c r="M272" s="123">
        <f t="shared" si="176"/>
        <v>581311</v>
      </c>
      <c r="N272" s="43">
        <v>4733.0739999999996</v>
      </c>
      <c r="O272" s="44">
        <v>4333.2700000000004</v>
      </c>
      <c r="P272" s="122">
        <f t="shared" si="177"/>
        <v>9066.344000000001</v>
      </c>
      <c r="Q272" s="43">
        <v>42.991999999999997</v>
      </c>
      <c r="R272" s="44">
        <v>28.344000000000001</v>
      </c>
      <c r="S272" s="145">
        <f t="shared" si="181"/>
        <v>71.335999999999999</v>
      </c>
      <c r="T272" s="150">
        <f t="shared" si="182"/>
        <v>9137.68</v>
      </c>
    </row>
    <row r="273" spans="1:20" s="17" customFormat="1" ht="11.25" x14ac:dyDescent="0.25">
      <c r="A273" s="319"/>
      <c r="B273" s="18" t="s">
        <v>23</v>
      </c>
      <c r="C273" s="43">
        <v>3145</v>
      </c>
      <c r="D273" s="44">
        <v>3157</v>
      </c>
      <c r="E273" s="123">
        <f t="shared" si="178"/>
        <v>6302</v>
      </c>
      <c r="F273" s="43">
        <v>24684</v>
      </c>
      <c r="G273" s="44">
        <v>24269</v>
      </c>
      <c r="H273" s="123">
        <f t="shared" si="179"/>
        <v>48953</v>
      </c>
      <c r="I273" s="173">
        <v>343406</v>
      </c>
      <c r="J273" s="213">
        <v>382644</v>
      </c>
      <c r="K273" s="119">
        <f t="shared" si="180"/>
        <v>726050</v>
      </c>
      <c r="L273" s="44">
        <v>1036</v>
      </c>
      <c r="M273" s="123">
        <f t="shared" si="176"/>
        <v>727086</v>
      </c>
      <c r="N273" s="43">
        <v>4638.0190000000002</v>
      </c>
      <c r="O273" s="44">
        <v>3409.8690000000001</v>
      </c>
      <c r="P273" s="122">
        <f t="shared" si="177"/>
        <v>8047.8880000000008</v>
      </c>
      <c r="Q273" s="43">
        <v>36.607999999999997</v>
      </c>
      <c r="R273" s="44">
        <v>18.818000000000001</v>
      </c>
      <c r="S273" s="145">
        <f t="shared" si="181"/>
        <v>55.426000000000002</v>
      </c>
      <c r="T273" s="150">
        <f t="shared" si="182"/>
        <v>8103.3140000000012</v>
      </c>
    </row>
    <row r="274" spans="1:20" s="17" customFormat="1" ht="11.25" x14ac:dyDescent="0.25">
      <c r="A274" s="319"/>
      <c r="B274" s="18" t="s">
        <v>24</v>
      </c>
      <c r="C274" s="43">
        <v>2771</v>
      </c>
      <c r="D274" s="44">
        <v>2764</v>
      </c>
      <c r="E274" s="123">
        <f t="shared" si="178"/>
        <v>5535</v>
      </c>
      <c r="F274" s="43">
        <v>21872</v>
      </c>
      <c r="G274" s="44">
        <v>21345</v>
      </c>
      <c r="H274" s="123">
        <f t="shared" si="179"/>
        <v>43217</v>
      </c>
      <c r="I274" s="173">
        <v>228162</v>
      </c>
      <c r="J274" s="213">
        <v>309572</v>
      </c>
      <c r="K274" s="119">
        <f t="shared" si="180"/>
        <v>537734</v>
      </c>
      <c r="L274" s="44">
        <v>1563</v>
      </c>
      <c r="M274" s="123">
        <f t="shared" si="176"/>
        <v>539297</v>
      </c>
      <c r="N274" s="31">
        <v>4883.1731656000002</v>
      </c>
      <c r="O274" s="32">
        <v>4180.3810000000003</v>
      </c>
      <c r="P274" s="122">
        <f t="shared" si="177"/>
        <v>9063.5541656000005</v>
      </c>
      <c r="Q274" s="31">
        <v>33.499000000000002</v>
      </c>
      <c r="R274" s="32">
        <v>23.331</v>
      </c>
      <c r="S274" s="145">
        <f t="shared" si="181"/>
        <v>56.83</v>
      </c>
      <c r="T274" s="150">
        <f t="shared" si="182"/>
        <v>9120.3841656000004</v>
      </c>
    </row>
    <row r="275" spans="1:20" s="17" customFormat="1" ht="11.25" x14ac:dyDescent="0.25">
      <c r="A275" s="319"/>
      <c r="B275" s="18" t="s">
        <v>25</v>
      </c>
      <c r="C275" s="43">
        <v>2717</v>
      </c>
      <c r="D275" s="44">
        <v>2714</v>
      </c>
      <c r="E275" s="123">
        <f t="shared" si="178"/>
        <v>5431</v>
      </c>
      <c r="F275" s="43">
        <v>21064</v>
      </c>
      <c r="G275" s="44">
        <v>20631</v>
      </c>
      <c r="H275" s="123">
        <f t="shared" si="179"/>
        <v>41695</v>
      </c>
      <c r="I275" s="173">
        <v>262327</v>
      </c>
      <c r="J275" s="213">
        <v>261452</v>
      </c>
      <c r="K275" s="119">
        <f t="shared" si="180"/>
        <v>523779</v>
      </c>
      <c r="L275" s="44">
        <v>962</v>
      </c>
      <c r="M275" s="123">
        <f t="shared" si="176"/>
        <v>524741</v>
      </c>
      <c r="N275" s="43">
        <v>5839.2389999999996</v>
      </c>
      <c r="O275" s="44">
        <v>3898.4079999999999</v>
      </c>
      <c r="P275" s="122">
        <f t="shared" si="177"/>
        <v>9737.646999999999</v>
      </c>
      <c r="Q275" s="43">
        <v>43.893000000000001</v>
      </c>
      <c r="R275" s="44">
        <v>23.489000000000001</v>
      </c>
      <c r="S275" s="145">
        <f t="shared" si="181"/>
        <v>67.382000000000005</v>
      </c>
      <c r="T275" s="150">
        <f t="shared" si="182"/>
        <v>9805.0289999999986</v>
      </c>
    </row>
    <row r="276" spans="1:20" s="17" customFormat="1" ht="11.25" x14ac:dyDescent="0.25">
      <c r="A276" s="319"/>
      <c r="B276" s="18" t="s">
        <v>26</v>
      </c>
      <c r="C276" s="43">
        <v>2404</v>
      </c>
      <c r="D276" s="44">
        <v>2401</v>
      </c>
      <c r="E276" s="123">
        <f t="shared" si="178"/>
        <v>4805</v>
      </c>
      <c r="F276" s="43">
        <v>18627</v>
      </c>
      <c r="G276" s="44">
        <v>18261</v>
      </c>
      <c r="H276" s="123">
        <f t="shared" si="179"/>
        <v>36888</v>
      </c>
      <c r="I276" s="173">
        <v>193931</v>
      </c>
      <c r="J276" s="213">
        <v>213000</v>
      </c>
      <c r="K276" s="119">
        <f t="shared" si="180"/>
        <v>406931</v>
      </c>
      <c r="L276" s="44">
        <v>938</v>
      </c>
      <c r="M276" s="123">
        <f t="shared" si="176"/>
        <v>407869</v>
      </c>
      <c r="N276" s="31">
        <v>5421.4949999999999</v>
      </c>
      <c r="O276" s="32">
        <v>3295.5650000000001</v>
      </c>
      <c r="P276" s="122">
        <f t="shared" si="177"/>
        <v>8717.06</v>
      </c>
      <c r="Q276" s="31">
        <v>48.127000000000002</v>
      </c>
      <c r="R276" s="32">
        <v>26.681999999999999</v>
      </c>
      <c r="S276" s="145">
        <f t="shared" si="181"/>
        <v>74.808999999999997</v>
      </c>
      <c r="T276" s="150">
        <f t="shared" si="182"/>
        <v>8791.8689999999988</v>
      </c>
    </row>
    <row r="277" spans="1:20" s="17" customFormat="1" ht="12" thickBot="1" x14ac:dyDescent="0.3">
      <c r="A277" s="319"/>
      <c r="B277" s="23" t="s">
        <v>27</v>
      </c>
      <c r="C277" s="47">
        <v>2647</v>
      </c>
      <c r="D277" s="48">
        <v>2661</v>
      </c>
      <c r="E277" s="131">
        <f t="shared" si="178"/>
        <v>5308</v>
      </c>
      <c r="F277" s="47">
        <v>20798</v>
      </c>
      <c r="G277" s="48">
        <v>20402</v>
      </c>
      <c r="H277" s="131">
        <f t="shared" si="179"/>
        <v>41200</v>
      </c>
      <c r="I277" s="176">
        <v>268941</v>
      </c>
      <c r="J277" s="215">
        <v>239742</v>
      </c>
      <c r="K277" s="119">
        <f t="shared" si="180"/>
        <v>508683</v>
      </c>
      <c r="L277" s="48">
        <v>1684</v>
      </c>
      <c r="M277" s="136">
        <f t="shared" si="176"/>
        <v>510367</v>
      </c>
      <c r="N277" s="47">
        <v>5752.027</v>
      </c>
      <c r="O277" s="48">
        <v>3196.2759999999998</v>
      </c>
      <c r="P277" s="142">
        <f t="shared" si="177"/>
        <v>8948.3029999999999</v>
      </c>
      <c r="Q277" s="47">
        <v>58.137999999999998</v>
      </c>
      <c r="R277" s="48">
        <v>28.692</v>
      </c>
      <c r="S277" s="145">
        <f t="shared" si="181"/>
        <v>86.83</v>
      </c>
      <c r="T277" s="151">
        <f t="shared" si="182"/>
        <v>9035.1329999999998</v>
      </c>
    </row>
    <row r="278" spans="1:20" s="10" customFormat="1" ht="11.25" thickBot="1" x14ac:dyDescent="0.3">
      <c r="A278" s="320"/>
      <c r="B278" s="26" t="s">
        <v>28</v>
      </c>
      <c r="C278" s="27">
        <f>SUM(C266:C277)</f>
        <v>31491</v>
      </c>
      <c r="D278" s="28">
        <f t="shared" ref="D278" si="183">SUM(D266:D277)</f>
        <v>31489</v>
      </c>
      <c r="E278" s="129">
        <f t="shared" ref="E278" si="184">SUM(E266:E277)</f>
        <v>62980</v>
      </c>
      <c r="F278" s="27">
        <f>SUM(F266:F277)</f>
        <v>192120</v>
      </c>
      <c r="G278" s="28">
        <f t="shared" ref="G278:H278" si="185">SUM(G266:G277)</f>
        <v>188331</v>
      </c>
      <c r="H278" s="129">
        <f t="shared" si="185"/>
        <v>380451</v>
      </c>
      <c r="I278" s="27">
        <f t="shared" ref="I278" si="186">SUM(I266:I277)</f>
        <v>3030187</v>
      </c>
      <c r="J278" s="208">
        <f t="shared" ref="J278:K278" si="187">SUM(J266:J277)</f>
        <v>3219316</v>
      </c>
      <c r="K278" s="121">
        <f t="shared" si="187"/>
        <v>6249503</v>
      </c>
      <c r="L278" s="28">
        <f t="shared" ref="L278" si="188">SUM(L266:L277)</f>
        <v>15629</v>
      </c>
      <c r="M278" s="129">
        <f t="shared" ref="M278" si="189">SUM(M266:M277)</f>
        <v>6265132</v>
      </c>
      <c r="N278" s="27">
        <f t="shared" ref="N278" si="190">SUM(N266:N277)</f>
        <v>61231.491165600004</v>
      </c>
      <c r="O278" s="28">
        <f t="shared" ref="O278" si="191">SUM(O266:O277)</f>
        <v>44328.978000000003</v>
      </c>
      <c r="P278" s="121">
        <f t="shared" ref="P278" si="192">SUM(P266:P277)</f>
        <v>105560.46916560001</v>
      </c>
      <c r="Q278" s="27">
        <f t="shared" ref="Q278" si="193">SUM(Q266:Q277)</f>
        <v>485.55899999999997</v>
      </c>
      <c r="R278" s="28">
        <f t="shared" ref="R278:S278" si="194">SUM(R266:R277)</f>
        <v>314.18400000000003</v>
      </c>
      <c r="S278" s="146">
        <f t="shared" si="194"/>
        <v>799.74300000000005</v>
      </c>
      <c r="T278" s="129">
        <f t="shared" ref="T278" si="195">SUM(T266:T277)</f>
        <v>106360.21216560001</v>
      </c>
    </row>
    <row r="279" spans="1:20" s="17" customFormat="1" ht="11.25" customHeight="1" x14ac:dyDescent="0.25">
      <c r="A279" s="318">
        <v>2014</v>
      </c>
      <c r="B279" s="12" t="s">
        <v>16</v>
      </c>
      <c r="C279" s="45">
        <v>2473</v>
      </c>
      <c r="D279" s="46">
        <v>2463</v>
      </c>
      <c r="E279" s="130">
        <f>C279+D279</f>
        <v>4936</v>
      </c>
      <c r="F279" s="45">
        <v>19378</v>
      </c>
      <c r="G279" s="46">
        <v>18977</v>
      </c>
      <c r="H279" s="130">
        <f>F279+G279</f>
        <v>38355</v>
      </c>
      <c r="I279" s="172">
        <v>200024</v>
      </c>
      <c r="J279" s="212">
        <v>249498</v>
      </c>
      <c r="K279" s="119">
        <f>SUM(I279:J279)</f>
        <v>449522</v>
      </c>
      <c r="L279" s="46">
        <v>954</v>
      </c>
      <c r="M279" s="135">
        <f t="shared" ref="M279:M290" si="196">SUM(K279:L279)</f>
        <v>450476</v>
      </c>
      <c r="N279" s="45">
        <v>4406.6030000000001</v>
      </c>
      <c r="O279" s="46">
        <v>2502.4229999999998</v>
      </c>
      <c r="P279" s="141">
        <f t="shared" ref="P279:P290" si="197">SUM(N279:O279)</f>
        <v>6909.0259999999998</v>
      </c>
      <c r="Q279" s="45">
        <v>48.890999999999998</v>
      </c>
      <c r="R279" s="46">
        <v>27.56</v>
      </c>
      <c r="S279" s="145">
        <f>SUM(Q279:R279)</f>
        <v>76.450999999999993</v>
      </c>
      <c r="T279" s="149">
        <f>P279+S279</f>
        <v>6985.4769999999999</v>
      </c>
    </row>
    <row r="280" spans="1:20" s="17" customFormat="1" ht="11.25" x14ac:dyDescent="0.25">
      <c r="A280" s="319"/>
      <c r="B280" s="18" t="s">
        <v>17</v>
      </c>
      <c r="C280" s="43">
        <v>2160</v>
      </c>
      <c r="D280" s="44">
        <v>2159</v>
      </c>
      <c r="E280" s="123">
        <f t="shared" ref="E280:E290" si="198">C280+D280</f>
        <v>4319</v>
      </c>
      <c r="F280" s="43">
        <v>16727</v>
      </c>
      <c r="G280" s="44">
        <v>16381</v>
      </c>
      <c r="H280" s="123">
        <f t="shared" ref="H280:H290" si="199">F280+G280</f>
        <v>33108</v>
      </c>
      <c r="I280" s="173">
        <v>180375</v>
      </c>
      <c r="J280" s="213">
        <v>194465</v>
      </c>
      <c r="K280" s="119">
        <f t="shared" ref="K280:K290" si="200">SUM(I280:J280)</f>
        <v>374840</v>
      </c>
      <c r="L280" s="44">
        <v>1266</v>
      </c>
      <c r="M280" s="123">
        <f t="shared" si="196"/>
        <v>376106</v>
      </c>
      <c r="N280" s="43">
        <v>4436.9229999999998</v>
      </c>
      <c r="O280" s="44">
        <v>2550.7159999999999</v>
      </c>
      <c r="P280" s="122">
        <f t="shared" si="197"/>
        <v>6987.6389999999992</v>
      </c>
      <c r="Q280" s="43">
        <v>35.878999999999998</v>
      </c>
      <c r="R280" s="44">
        <v>26.262</v>
      </c>
      <c r="S280" s="145">
        <f t="shared" ref="S280:S290" si="201">SUM(Q280:R280)</f>
        <v>62.140999999999998</v>
      </c>
      <c r="T280" s="150">
        <f t="shared" ref="T280:T290" si="202">P280+S280</f>
        <v>7049.7799999999988</v>
      </c>
    </row>
    <row r="281" spans="1:20" s="17" customFormat="1" ht="11.25" x14ac:dyDescent="0.25">
      <c r="A281" s="319"/>
      <c r="B281" s="18" t="s">
        <v>18</v>
      </c>
      <c r="C281" s="43">
        <v>2397</v>
      </c>
      <c r="D281" s="44">
        <v>2398</v>
      </c>
      <c r="E281" s="123">
        <f t="shared" si="198"/>
        <v>4795</v>
      </c>
      <c r="F281" s="43">
        <v>18763</v>
      </c>
      <c r="G281" s="44">
        <v>18384</v>
      </c>
      <c r="H281" s="123">
        <f t="shared" si="199"/>
        <v>37147</v>
      </c>
      <c r="I281" s="173">
        <v>211733</v>
      </c>
      <c r="J281" s="213">
        <v>217920</v>
      </c>
      <c r="K281" s="119">
        <f t="shared" si="200"/>
        <v>429653</v>
      </c>
      <c r="L281" s="44">
        <v>1326</v>
      </c>
      <c r="M281" s="123">
        <f t="shared" si="196"/>
        <v>430979</v>
      </c>
      <c r="N281" s="43">
        <v>5736.09</v>
      </c>
      <c r="O281" s="44">
        <v>3265.5072999999998</v>
      </c>
      <c r="P281" s="122">
        <f t="shared" si="197"/>
        <v>9001.5972999999994</v>
      </c>
      <c r="Q281" s="43">
        <v>39.265999999999998</v>
      </c>
      <c r="R281" s="44">
        <v>27.030999999999999</v>
      </c>
      <c r="S281" s="145">
        <f t="shared" si="201"/>
        <v>66.296999999999997</v>
      </c>
      <c r="T281" s="150">
        <f t="shared" si="202"/>
        <v>9067.8942999999999</v>
      </c>
    </row>
    <row r="282" spans="1:20" s="17" customFormat="1" ht="11.25" x14ac:dyDescent="0.25">
      <c r="A282" s="319"/>
      <c r="B282" s="18" t="s">
        <v>19</v>
      </c>
      <c r="C282" s="43">
        <v>2490</v>
      </c>
      <c r="D282" s="44">
        <v>2495</v>
      </c>
      <c r="E282" s="123">
        <f t="shared" si="198"/>
        <v>4985</v>
      </c>
      <c r="F282" s="43">
        <v>4987</v>
      </c>
      <c r="G282" s="44">
        <v>19814</v>
      </c>
      <c r="H282" s="123">
        <f t="shared" si="199"/>
        <v>24801</v>
      </c>
      <c r="I282" s="173">
        <v>269270</v>
      </c>
      <c r="J282" s="213">
        <v>271839</v>
      </c>
      <c r="K282" s="119">
        <f t="shared" si="200"/>
        <v>541109</v>
      </c>
      <c r="L282" s="44">
        <v>1475</v>
      </c>
      <c r="M282" s="123">
        <f t="shared" si="196"/>
        <v>542584</v>
      </c>
      <c r="N282" s="43">
        <v>5177.2790000000005</v>
      </c>
      <c r="O282" s="44">
        <v>2999.4319999999998</v>
      </c>
      <c r="P282" s="122">
        <f t="shared" si="197"/>
        <v>8176.7110000000002</v>
      </c>
      <c r="Q282" s="43">
        <v>44.463000000000001</v>
      </c>
      <c r="R282" s="44">
        <v>26.42</v>
      </c>
      <c r="S282" s="145">
        <f t="shared" si="201"/>
        <v>70.88300000000001</v>
      </c>
      <c r="T282" s="150">
        <f t="shared" si="202"/>
        <v>8247.594000000001</v>
      </c>
    </row>
    <row r="283" spans="1:20" s="17" customFormat="1" ht="11.25" x14ac:dyDescent="0.25">
      <c r="A283" s="319"/>
      <c r="B283" s="18" t="s">
        <v>20</v>
      </c>
      <c r="C283" s="43">
        <v>2557</v>
      </c>
      <c r="D283" s="44">
        <v>2542</v>
      </c>
      <c r="E283" s="123">
        <f t="shared" si="198"/>
        <v>5099</v>
      </c>
      <c r="F283" s="43">
        <v>20059</v>
      </c>
      <c r="G283" s="44">
        <v>19550</v>
      </c>
      <c r="H283" s="123">
        <f t="shared" si="199"/>
        <v>39609</v>
      </c>
      <c r="I283" s="173">
        <v>260932</v>
      </c>
      <c r="J283" s="213">
        <v>249412</v>
      </c>
      <c r="K283" s="119">
        <f t="shared" si="200"/>
        <v>510344</v>
      </c>
      <c r="L283" s="44">
        <v>1212</v>
      </c>
      <c r="M283" s="123">
        <f t="shared" si="196"/>
        <v>511556</v>
      </c>
      <c r="N283" s="43">
        <v>5135.5889999999999</v>
      </c>
      <c r="O283" s="44">
        <v>3605.183</v>
      </c>
      <c r="P283" s="122">
        <f t="shared" si="197"/>
        <v>8740.7720000000008</v>
      </c>
      <c r="Q283" s="43">
        <v>44.892000000000003</v>
      </c>
      <c r="R283" s="44">
        <v>25.855</v>
      </c>
      <c r="S283" s="145">
        <f t="shared" si="201"/>
        <v>70.747</v>
      </c>
      <c r="T283" s="150">
        <f t="shared" si="202"/>
        <v>8811.5190000000002</v>
      </c>
    </row>
    <row r="284" spans="1:20" s="17" customFormat="1" ht="11.25" x14ac:dyDescent="0.25">
      <c r="A284" s="319"/>
      <c r="B284" s="18" t="s">
        <v>21</v>
      </c>
      <c r="C284" s="43">
        <v>2770</v>
      </c>
      <c r="D284" s="44">
        <v>2785</v>
      </c>
      <c r="E284" s="123">
        <f t="shared" si="198"/>
        <v>5555</v>
      </c>
      <c r="F284" s="43">
        <v>21619</v>
      </c>
      <c r="G284" s="44">
        <v>21260</v>
      </c>
      <c r="H284" s="123">
        <f t="shared" si="199"/>
        <v>42879</v>
      </c>
      <c r="I284" s="173">
        <v>324945</v>
      </c>
      <c r="J284" s="213">
        <v>283383</v>
      </c>
      <c r="K284" s="119">
        <f t="shared" si="200"/>
        <v>608328</v>
      </c>
      <c r="L284" s="44">
        <v>1842</v>
      </c>
      <c r="M284" s="123">
        <f t="shared" si="196"/>
        <v>610170</v>
      </c>
      <c r="N284" s="43">
        <v>5205.6170000000002</v>
      </c>
      <c r="O284" s="44">
        <v>3394.7719999999999</v>
      </c>
      <c r="P284" s="122">
        <f t="shared" si="197"/>
        <v>8600.3889999999992</v>
      </c>
      <c r="Q284" s="43">
        <v>43.39</v>
      </c>
      <c r="R284" s="44">
        <v>18.483000000000001</v>
      </c>
      <c r="S284" s="145">
        <f t="shared" si="201"/>
        <v>61.873000000000005</v>
      </c>
      <c r="T284" s="150">
        <f t="shared" si="202"/>
        <v>8662.2619999999988</v>
      </c>
    </row>
    <row r="285" spans="1:20" s="17" customFormat="1" ht="11.25" x14ac:dyDescent="0.25">
      <c r="A285" s="319"/>
      <c r="B285" s="18" t="s">
        <v>22</v>
      </c>
      <c r="C285" s="43">
        <v>3081</v>
      </c>
      <c r="D285" s="44">
        <v>3075</v>
      </c>
      <c r="E285" s="123">
        <f t="shared" si="198"/>
        <v>6156</v>
      </c>
      <c r="F285" s="93"/>
      <c r="G285" s="94"/>
      <c r="H285" s="123">
        <f t="shared" si="199"/>
        <v>0</v>
      </c>
      <c r="I285" s="173">
        <v>376325</v>
      </c>
      <c r="J285" s="213">
        <v>264677</v>
      </c>
      <c r="K285" s="119">
        <f t="shared" si="200"/>
        <v>641002</v>
      </c>
      <c r="L285" s="44">
        <v>828</v>
      </c>
      <c r="M285" s="123">
        <f t="shared" si="196"/>
        <v>641830</v>
      </c>
      <c r="N285" s="43">
        <v>4862.085</v>
      </c>
      <c r="O285" s="44">
        <v>3381.6</v>
      </c>
      <c r="P285" s="122">
        <f t="shared" si="197"/>
        <v>8243.6849999999995</v>
      </c>
      <c r="Q285" s="43">
        <v>47.293999999999997</v>
      </c>
      <c r="R285" s="44">
        <v>18.231999999999999</v>
      </c>
      <c r="S285" s="145">
        <f t="shared" si="201"/>
        <v>65.525999999999996</v>
      </c>
      <c r="T285" s="150">
        <f t="shared" si="202"/>
        <v>8309.2109999999993</v>
      </c>
    </row>
    <row r="286" spans="1:20" s="17" customFormat="1" ht="11.25" x14ac:dyDescent="0.25">
      <c r="A286" s="319"/>
      <c r="B286" s="18" t="s">
        <v>23</v>
      </c>
      <c r="C286" s="43">
        <v>3388</v>
      </c>
      <c r="D286" s="44">
        <v>3394</v>
      </c>
      <c r="E286" s="123">
        <f t="shared" si="198"/>
        <v>6782</v>
      </c>
      <c r="F286" s="93"/>
      <c r="G286" s="94"/>
      <c r="H286" s="123">
        <f t="shared" si="199"/>
        <v>0</v>
      </c>
      <c r="I286" s="173">
        <v>355306</v>
      </c>
      <c r="J286" s="213">
        <v>458546</v>
      </c>
      <c r="K286" s="119">
        <f t="shared" si="200"/>
        <v>813852</v>
      </c>
      <c r="L286" s="44">
        <v>948</v>
      </c>
      <c r="M286" s="123">
        <f t="shared" si="196"/>
        <v>814800</v>
      </c>
      <c r="N286" s="43">
        <v>4296.8255490000001</v>
      </c>
      <c r="O286" s="44">
        <v>2398.248</v>
      </c>
      <c r="P286" s="122">
        <f t="shared" si="197"/>
        <v>6695.0735490000006</v>
      </c>
      <c r="Q286" s="43">
        <v>39.648000000000003</v>
      </c>
      <c r="R286" s="44">
        <v>15.782</v>
      </c>
      <c r="S286" s="145">
        <f t="shared" si="201"/>
        <v>55.430000000000007</v>
      </c>
      <c r="T286" s="150">
        <f t="shared" si="202"/>
        <v>6750.5035490000009</v>
      </c>
    </row>
    <row r="287" spans="1:20" s="17" customFormat="1" ht="11.25" x14ac:dyDescent="0.25">
      <c r="A287" s="319"/>
      <c r="B287" s="18" t="s">
        <v>24</v>
      </c>
      <c r="C287" s="43">
        <v>2965</v>
      </c>
      <c r="D287" s="44">
        <v>2960</v>
      </c>
      <c r="E287" s="123">
        <f t="shared" si="198"/>
        <v>5925</v>
      </c>
      <c r="F287" s="43">
        <v>23064</v>
      </c>
      <c r="G287" s="44">
        <v>22761</v>
      </c>
      <c r="H287" s="123">
        <f t="shared" si="199"/>
        <v>45825</v>
      </c>
      <c r="I287" s="173">
        <v>281566</v>
      </c>
      <c r="J287" s="213">
        <v>358288</v>
      </c>
      <c r="K287" s="119">
        <f t="shared" si="200"/>
        <v>639854</v>
      </c>
      <c r="L287" s="44">
        <v>844</v>
      </c>
      <c r="M287" s="123">
        <f t="shared" si="196"/>
        <v>640698</v>
      </c>
      <c r="N287" s="43">
        <v>4378.268</v>
      </c>
      <c r="O287" s="44">
        <v>3190.4380000000001</v>
      </c>
      <c r="P287" s="122">
        <f t="shared" si="197"/>
        <v>7568.7060000000001</v>
      </c>
      <c r="Q287" s="43">
        <v>34.793999999999997</v>
      </c>
      <c r="R287" s="44">
        <v>21.366</v>
      </c>
      <c r="S287" s="145">
        <f t="shared" si="201"/>
        <v>56.16</v>
      </c>
      <c r="T287" s="150">
        <f t="shared" si="202"/>
        <v>7624.866</v>
      </c>
    </row>
    <row r="288" spans="1:20" s="17" customFormat="1" ht="11.25" x14ac:dyDescent="0.25">
      <c r="A288" s="319"/>
      <c r="B288" s="18" t="s">
        <v>25</v>
      </c>
      <c r="C288" s="43">
        <v>2834</v>
      </c>
      <c r="D288" s="44">
        <v>2834</v>
      </c>
      <c r="E288" s="123">
        <f t="shared" si="198"/>
        <v>5668</v>
      </c>
      <c r="F288" s="43">
        <v>21623</v>
      </c>
      <c r="G288" s="44">
        <v>21608</v>
      </c>
      <c r="H288" s="123">
        <f t="shared" si="199"/>
        <v>43231</v>
      </c>
      <c r="I288" s="173">
        <v>259275</v>
      </c>
      <c r="J288" s="213">
        <v>289378</v>
      </c>
      <c r="K288" s="119">
        <f t="shared" si="200"/>
        <v>548653</v>
      </c>
      <c r="L288" s="44">
        <v>1025</v>
      </c>
      <c r="M288" s="123">
        <f t="shared" si="196"/>
        <v>549678</v>
      </c>
      <c r="N288" s="43">
        <v>4221.6750000000002</v>
      </c>
      <c r="O288" s="44">
        <v>2965.9490000000001</v>
      </c>
      <c r="P288" s="122">
        <f t="shared" si="197"/>
        <v>7187.6239999999998</v>
      </c>
      <c r="Q288" s="43">
        <v>55.81</v>
      </c>
      <c r="R288" s="44">
        <v>22.396000000000001</v>
      </c>
      <c r="S288" s="145">
        <f t="shared" si="201"/>
        <v>78.206000000000003</v>
      </c>
      <c r="T288" s="150">
        <f t="shared" si="202"/>
        <v>7265.83</v>
      </c>
    </row>
    <row r="289" spans="1:20" s="17" customFormat="1" ht="11.25" x14ac:dyDescent="0.25">
      <c r="A289" s="319"/>
      <c r="B289" s="18" t="s">
        <v>26</v>
      </c>
      <c r="C289" s="43">
        <v>2384</v>
      </c>
      <c r="D289" s="44">
        <v>2388</v>
      </c>
      <c r="E289" s="123">
        <f t="shared" si="198"/>
        <v>4772</v>
      </c>
      <c r="F289" s="43">
        <v>18480</v>
      </c>
      <c r="G289" s="44">
        <v>18476</v>
      </c>
      <c r="H289" s="123">
        <f t="shared" si="199"/>
        <v>36956</v>
      </c>
      <c r="I289" s="173">
        <v>203482</v>
      </c>
      <c r="J289" s="213">
        <v>222574</v>
      </c>
      <c r="K289" s="119">
        <f t="shared" si="200"/>
        <v>426056</v>
      </c>
      <c r="L289" s="44">
        <v>1347</v>
      </c>
      <c r="M289" s="123">
        <f t="shared" si="196"/>
        <v>427403</v>
      </c>
      <c r="N289" s="31">
        <v>4080.027</v>
      </c>
      <c r="O289" s="32">
        <v>2843.136</v>
      </c>
      <c r="P289" s="122">
        <f t="shared" si="197"/>
        <v>6923.1630000000005</v>
      </c>
      <c r="Q289" s="31">
        <v>29.765000000000001</v>
      </c>
      <c r="R289" s="32">
        <v>17.321000000000002</v>
      </c>
      <c r="S289" s="145">
        <f t="shared" si="201"/>
        <v>47.085999999999999</v>
      </c>
      <c r="T289" s="150">
        <f t="shared" si="202"/>
        <v>6970.2490000000007</v>
      </c>
    </row>
    <row r="290" spans="1:20" s="17" customFormat="1" ht="12" thickBot="1" x14ac:dyDescent="0.3">
      <c r="A290" s="319"/>
      <c r="B290" s="23" t="s">
        <v>27</v>
      </c>
      <c r="C290" s="47">
        <v>2794</v>
      </c>
      <c r="D290" s="48">
        <v>2793</v>
      </c>
      <c r="E290" s="131">
        <f t="shared" si="198"/>
        <v>5587</v>
      </c>
      <c r="F290" s="47">
        <v>21629</v>
      </c>
      <c r="G290" s="48">
        <v>21613</v>
      </c>
      <c r="H290" s="131">
        <f t="shared" si="199"/>
        <v>43242</v>
      </c>
      <c r="I290" s="176">
        <v>299509</v>
      </c>
      <c r="J290" s="215">
        <v>272387</v>
      </c>
      <c r="K290" s="119">
        <f t="shared" si="200"/>
        <v>571896</v>
      </c>
      <c r="L290" s="48">
        <v>1333</v>
      </c>
      <c r="M290" s="136">
        <f t="shared" si="196"/>
        <v>573229</v>
      </c>
      <c r="N290" s="47">
        <v>4520.0709999999999</v>
      </c>
      <c r="O290" s="48">
        <v>2686.8589999999999</v>
      </c>
      <c r="P290" s="142">
        <f t="shared" si="197"/>
        <v>7206.93</v>
      </c>
      <c r="Q290" s="47">
        <v>33.652000000000001</v>
      </c>
      <c r="R290" s="48">
        <v>18.347999999999999</v>
      </c>
      <c r="S290" s="145">
        <f t="shared" si="201"/>
        <v>52</v>
      </c>
      <c r="T290" s="151">
        <f t="shared" si="202"/>
        <v>7258.93</v>
      </c>
    </row>
    <row r="291" spans="1:20" s="10" customFormat="1" ht="11.25" thickBot="1" x14ac:dyDescent="0.3">
      <c r="A291" s="320"/>
      <c r="B291" s="26" t="s">
        <v>28</v>
      </c>
      <c r="C291" s="27">
        <f>SUM(C279:C290)</f>
        <v>32293</v>
      </c>
      <c r="D291" s="28">
        <f t="shared" ref="D291" si="203">SUM(D279:D290)</f>
        <v>32286</v>
      </c>
      <c r="E291" s="129">
        <f t="shared" ref="E291" si="204">SUM(E279:E290)</f>
        <v>64579</v>
      </c>
      <c r="F291" s="27">
        <f>SUM(F279:F290)</f>
        <v>186329</v>
      </c>
      <c r="G291" s="28">
        <f t="shared" ref="G291:H291" si="205">SUM(G279:G290)</f>
        <v>198824</v>
      </c>
      <c r="H291" s="129">
        <f t="shared" si="205"/>
        <v>385153</v>
      </c>
      <c r="I291" s="27">
        <f t="shared" ref="I291" si="206">SUM(I279:I290)</f>
        <v>3222742</v>
      </c>
      <c r="J291" s="208">
        <f t="shared" ref="J291:K291" si="207">SUM(J279:J290)</f>
        <v>3332367</v>
      </c>
      <c r="K291" s="121">
        <f t="shared" si="207"/>
        <v>6555109</v>
      </c>
      <c r="L291" s="28">
        <f t="shared" ref="L291" si="208">SUM(L279:L290)</f>
        <v>14400</v>
      </c>
      <c r="M291" s="129">
        <f t="shared" ref="M291" si="209">SUM(M279:M290)</f>
        <v>6569509</v>
      </c>
      <c r="N291" s="27">
        <f t="shared" ref="N291" si="210">SUM(N279:N290)</f>
        <v>56457.052549</v>
      </c>
      <c r="O291" s="28">
        <f t="shared" ref="O291" si="211">SUM(O279:O290)</f>
        <v>35784.263299999991</v>
      </c>
      <c r="P291" s="121">
        <f t="shared" ref="P291" si="212">SUM(P279:P290)</f>
        <v>92241.315848999977</v>
      </c>
      <c r="Q291" s="27">
        <f t="shared" ref="Q291" si="213">SUM(Q279:Q290)</f>
        <v>497.74399999999997</v>
      </c>
      <c r="R291" s="28">
        <f t="shared" ref="R291:S291" si="214">SUM(R279:R290)</f>
        <v>265.05600000000004</v>
      </c>
      <c r="S291" s="146">
        <f t="shared" si="214"/>
        <v>762.8</v>
      </c>
      <c r="T291" s="129">
        <f t="shared" ref="T291" si="215">SUM(T279:T290)</f>
        <v>93004.115848999994</v>
      </c>
    </row>
    <row r="292" spans="1:20" s="17" customFormat="1" ht="11.25" customHeight="1" x14ac:dyDescent="0.25">
      <c r="A292" s="318">
        <v>2015</v>
      </c>
      <c r="B292" s="12" t="s">
        <v>16</v>
      </c>
      <c r="C292" s="45">
        <v>2553</v>
      </c>
      <c r="D292" s="46">
        <v>2551</v>
      </c>
      <c r="E292" s="130">
        <f>C292+D292</f>
        <v>5104</v>
      </c>
      <c r="F292" s="45">
        <v>19935</v>
      </c>
      <c r="G292" s="46">
        <v>19866</v>
      </c>
      <c r="H292" s="130">
        <f>F292+G292</f>
        <v>39801</v>
      </c>
      <c r="I292" s="172">
        <v>225479</v>
      </c>
      <c r="J292" s="212">
        <v>275366</v>
      </c>
      <c r="K292" s="119">
        <f>SUM(I292:J292)</f>
        <v>500845</v>
      </c>
      <c r="L292" s="46">
        <v>921</v>
      </c>
      <c r="M292" s="135">
        <f t="shared" ref="M292:M303" si="216">SUM(K292:L292)</f>
        <v>501766</v>
      </c>
      <c r="N292" s="45">
        <v>3608.6750000000002</v>
      </c>
      <c r="O292" s="46">
        <v>2166.9989999999998</v>
      </c>
      <c r="P292" s="141">
        <f t="shared" ref="P292:P303" si="217">SUM(N292:O292)</f>
        <v>5775.674</v>
      </c>
      <c r="Q292" s="45">
        <v>28.887</v>
      </c>
      <c r="R292" s="46">
        <v>19.254999999999999</v>
      </c>
      <c r="S292" s="145">
        <f>SUM(Q292:R292)</f>
        <v>48.141999999999996</v>
      </c>
      <c r="T292" s="149">
        <f>P292+S292</f>
        <v>5823.8159999999998</v>
      </c>
    </row>
    <row r="293" spans="1:20" s="17" customFormat="1" ht="11.25" x14ac:dyDescent="0.25">
      <c r="A293" s="319"/>
      <c r="B293" s="18" t="s">
        <v>17</v>
      </c>
      <c r="C293" s="43">
        <v>2215</v>
      </c>
      <c r="D293" s="44">
        <v>2215</v>
      </c>
      <c r="E293" s="123">
        <f t="shared" ref="E293:E303" si="218">C293+D293</f>
        <v>4430</v>
      </c>
      <c r="F293" s="43">
        <v>17013</v>
      </c>
      <c r="G293" s="44">
        <v>17007</v>
      </c>
      <c r="H293" s="123">
        <f t="shared" ref="H293:H303" si="219">F293+G293</f>
        <v>34020</v>
      </c>
      <c r="I293" s="173">
        <v>193890</v>
      </c>
      <c r="J293" s="213">
        <v>199693</v>
      </c>
      <c r="K293" s="119">
        <f t="shared" ref="K293:K303" si="220">SUM(I293:J293)</f>
        <v>393583</v>
      </c>
      <c r="L293" s="44">
        <v>1192</v>
      </c>
      <c r="M293" s="123">
        <f t="shared" si="216"/>
        <v>394775</v>
      </c>
      <c r="N293" s="43">
        <v>3827.1210000000001</v>
      </c>
      <c r="O293" s="44">
        <v>1946.3489999999999</v>
      </c>
      <c r="P293" s="122">
        <f t="shared" si="217"/>
        <v>5773.47</v>
      </c>
      <c r="Q293" s="43">
        <v>23.401</v>
      </c>
      <c r="R293" s="44">
        <v>15.823</v>
      </c>
      <c r="S293" s="145">
        <f t="shared" ref="S293:S303" si="221">SUM(Q293:R293)</f>
        <v>39.224000000000004</v>
      </c>
      <c r="T293" s="150">
        <f t="shared" ref="T293:T303" si="222">P293+S293</f>
        <v>5812.6940000000004</v>
      </c>
    </row>
    <row r="294" spans="1:20" s="17" customFormat="1" ht="11.25" x14ac:dyDescent="0.25">
      <c r="A294" s="319"/>
      <c r="B294" s="18" t="s">
        <v>18</v>
      </c>
      <c r="C294" s="43">
        <v>2469</v>
      </c>
      <c r="D294" s="44">
        <v>2466</v>
      </c>
      <c r="E294" s="123">
        <f t="shared" si="218"/>
        <v>4935</v>
      </c>
      <c r="F294" s="43">
        <v>19070</v>
      </c>
      <c r="G294" s="44">
        <v>19043</v>
      </c>
      <c r="H294" s="123">
        <f t="shared" si="219"/>
        <v>38113</v>
      </c>
      <c r="I294" s="173">
        <v>242958</v>
      </c>
      <c r="J294" s="213">
        <v>233781</v>
      </c>
      <c r="K294" s="119">
        <f t="shared" si="220"/>
        <v>476739</v>
      </c>
      <c r="L294" s="44">
        <v>1545</v>
      </c>
      <c r="M294" s="123">
        <f t="shared" si="216"/>
        <v>478284</v>
      </c>
      <c r="N294" s="43">
        <v>4837.5110000000004</v>
      </c>
      <c r="O294" s="44">
        <v>2063.7040000000002</v>
      </c>
      <c r="P294" s="122">
        <f t="shared" si="217"/>
        <v>6901.2150000000001</v>
      </c>
      <c r="Q294" s="43">
        <v>22.367999999999999</v>
      </c>
      <c r="R294" s="44">
        <v>11.68</v>
      </c>
      <c r="S294" s="145">
        <f t="shared" si="221"/>
        <v>34.048000000000002</v>
      </c>
      <c r="T294" s="150">
        <f t="shared" si="222"/>
        <v>6935.2629999999999</v>
      </c>
    </row>
    <row r="295" spans="1:20" s="17" customFormat="1" ht="11.25" x14ac:dyDescent="0.25">
      <c r="A295" s="319"/>
      <c r="B295" s="18" t="s">
        <v>19</v>
      </c>
      <c r="C295" s="43">
        <v>2710</v>
      </c>
      <c r="D295" s="44">
        <v>2710</v>
      </c>
      <c r="E295" s="123">
        <f t="shared" si="218"/>
        <v>5420</v>
      </c>
      <c r="F295" s="43">
        <v>20971</v>
      </c>
      <c r="G295" s="44">
        <v>20990</v>
      </c>
      <c r="H295" s="123">
        <f t="shared" si="219"/>
        <v>41961</v>
      </c>
      <c r="I295" s="173">
        <v>291874</v>
      </c>
      <c r="J295" s="213">
        <v>306181</v>
      </c>
      <c r="K295" s="119">
        <f t="shared" si="220"/>
        <v>598055</v>
      </c>
      <c r="L295" s="44">
        <v>286</v>
      </c>
      <c r="M295" s="123">
        <f t="shared" si="216"/>
        <v>598341</v>
      </c>
      <c r="N295" s="43">
        <v>4437.4440000000004</v>
      </c>
      <c r="O295" s="44">
        <v>3168.64</v>
      </c>
      <c r="P295" s="122">
        <f t="shared" si="217"/>
        <v>7606.0840000000007</v>
      </c>
      <c r="Q295" s="43">
        <v>27.033999999999999</v>
      </c>
      <c r="R295" s="44">
        <v>12.997</v>
      </c>
      <c r="S295" s="145">
        <f t="shared" si="221"/>
        <v>40.030999999999999</v>
      </c>
      <c r="T295" s="150">
        <f t="shared" si="222"/>
        <v>7646.1150000000007</v>
      </c>
    </row>
    <row r="296" spans="1:20" s="17" customFormat="1" ht="11.25" x14ac:dyDescent="0.25">
      <c r="A296" s="319"/>
      <c r="B296" s="18" t="s">
        <v>20</v>
      </c>
      <c r="C296" s="43">
        <v>2675</v>
      </c>
      <c r="D296" s="44">
        <v>2671</v>
      </c>
      <c r="E296" s="123">
        <f t="shared" si="218"/>
        <v>5346</v>
      </c>
      <c r="F296" s="43">
        <v>20803</v>
      </c>
      <c r="G296" s="44">
        <v>20806</v>
      </c>
      <c r="H296" s="123">
        <f t="shared" si="219"/>
        <v>41609</v>
      </c>
      <c r="I296" s="173">
        <v>275958</v>
      </c>
      <c r="J296" s="213">
        <v>268098</v>
      </c>
      <c r="K296" s="119">
        <f t="shared" si="220"/>
        <v>544056</v>
      </c>
      <c r="L296" s="44">
        <v>915</v>
      </c>
      <c r="M296" s="123">
        <f t="shared" si="216"/>
        <v>544971</v>
      </c>
      <c r="N296" s="43">
        <v>4899.1880000000001</v>
      </c>
      <c r="O296" s="44">
        <v>4362.1760000000004</v>
      </c>
      <c r="P296" s="122">
        <f t="shared" si="217"/>
        <v>9261.3640000000014</v>
      </c>
      <c r="Q296" s="43">
        <v>29.388000000000002</v>
      </c>
      <c r="R296" s="44">
        <v>12.436</v>
      </c>
      <c r="S296" s="145">
        <f t="shared" si="221"/>
        <v>41.823999999999998</v>
      </c>
      <c r="T296" s="150">
        <f t="shared" si="222"/>
        <v>9303.1880000000019</v>
      </c>
    </row>
    <row r="297" spans="1:20" s="17" customFormat="1" ht="11.25" x14ac:dyDescent="0.25">
      <c r="A297" s="319"/>
      <c r="B297" s="18" t="s">
        <v>21</v>
      </c>
      <c r="C297" s="43">
        <v>2804</v>
      </c>
      <c r="D297" s="44">
        <v>2799</v>
      </c>
      <c r="E297" s="123">
        <f t="shared" si="218"/>
        <v>5603</v>
      </c>
      <c r="F297" s="43">
        <v>21737</v>
      </c>
      <c r="G297" s="44">
        <v>21725</v>
      </c>
      <c r="H297" s="123">
        <f t="shared" si="219"/>
        <v>43462</v>
      </c>
      <c r="I297" s="173">
        <v>318011</v>
      </c>
      <c r="J297" s="213">
        <v>274025</v>
      </c>
      <c r="K297" s="119">
        <f t="shared" si="220"/>
        <v>592036</v>
      </c>
      <c r="L297" s="44">
        <v>2185</v>
      </c>
      <c r="M297" s="123">
        <f t="shared" si="216"/>
        <v>594221</v>
      </c>
      <c r="N297" s="43">
        <v>4885.2740000000003</v>
      </c>
      <c r="O297" s="44">
        <v>5236.2939999999999</v>
      </c>
      <c r="P297" s="122">
        <f t="shared" si="217"/>
        <v>10121.567999999999</v>
      </c>
      <c r="Q297" s="43">
        <v>26.739000000000001</v>
      </c>
      <c r="R297" s="44">
        <v>19.91</v>
      </c>
      <c r="S297" s="145">
        <f t="shared" si="221"/>
        <v>46.649000000000001</v>
      </c>
      <c r="T297" s="150">
        <f t="shared" si="222"/>
        <v>10168.216999999999</v>
      </c>
    </row>
    <row r="298" spans="1:20" s="17" customFormat="1" ht="11.25" x14ac:dyDescent="0.25">
      <c r="A298" s="319"/>
      <c r="B298" s="18" t="s">
        <v>22</v>
      </c>
      <c r="C298" s="43">
        <v>3451</v>
      </c>
      <c r="D298" s="44">
        <v>3450</v>
      </c>
      <c r="E298" s="123">
        <f t="shared" si="218"/>
        <v>6901</v>
      </c>
      <c r="F298" s="43">
        <v>26396</v>
      </c>
      <c r="G298" s="44">
        <v>26491</v>
      </c>
      <c r="H298" s="123">
        <f t="shared" si="219"/>
        <v>52887</v>
      </c>
      <c r="I298" s="173">
        <v>451648</v>
      </c>
      <c r="J298" s="213">
        <v>336485</v>
      </c>
      <c r="K298" s="119">
        <f t="shared" si="220"/>
        <v>788133</v>
      </c>
      <c r="L298" s="44">
        <v>2934</v>
      </c>
      <c r="M298" s="123">
        <f t="shared" si="216"/>
        <v>791067</v>
      </c>
      <c r="N298" s="43">
        <v>4394.2389999999996</v>
      </c>
      <c r="O298" s="44">
        <v>3640.9659999999999</v>
      </c>
      <c r="P298" s="122">
        <f t="shared" si="217"/>
        <v>8035.2049999999999</v>
      </c>
      <c r="Q298" s="43">
        <v>28.146999999999998</v>
      </c>
      <c r="R298" s="44">
        <v>13.519</v>
      </c>
      <c r="S298" s="145">
        <f t="shared" si="221"/>
        <v>41.665999999999997</v>
      </c>
      <c r="T298" s="150">
        <f t="shared" si="222"/>
        <v>8076.8710000000001</v>
      </c>
    </row>
    <row r="299" spans="1:20" s="17" customFormat="1" ht="11.25" x14ac:dyDescent="0.25">
      <c r="A299" s="319"/>
      <c r="B299" s="18" t="s">
        <v>23</v>
      </c>
      <c r="C299" s="43">
        <v>3608</v>
      </c>
      <c r="D299" s="44">
        <v>3608</v>
      </c>
      <c r="E299" s="123">
        <f t="shared" si="218"/>
        <v>7216</v>
      </c>
      <c r="F299" s="43">
        <v>27762</v>
      </c>
      <c r="G299" s="44">
        <v>27858</v>
      </c>
      <c r="H299" s="123">
        <f t="shared" si="219"/>
        <v>55620</v>
      </c>
      <c r="I299" s="173">
        <v>378693</v>
      </c>
      <c r="J299" s="213">
        <v>510998</v>
      </c>
      <c r="K299" s="119">
        <f t="shared" si="220"/>
        <v>889691</v>
      </c>
      <c r="L299" s="44">
        <v>4017</v>
      </c>
      <c r="M299" s="123">
        <f t="shared" si="216"/>
        <v>893708</v>
      </c>
      <c r="N299" s="43">
        <v>4516.8379999999997</v>
      </c>
      <c r="O299" s="44">
        <v>2967.7559999999999</v>
      </c>
      <c r="P299" s="122">
        <f t="shared" si="217"/>
        <v>7484.5939999999991</v>
      </c>
      <c r="Q299" s="43">
        <v>24.550999999999998</v>
      </c>
      <c r="R299" s="44">
        <v>13.834</v>
      </c>
      <c r="S299" s="145">
        <f t="shared" si="221"/>
        <v>38.384999999999998</v>
      </c>
      <c r="T299" s="150">
        <f t="shared" si="222"/>
        <v>7522.9789999999994</v>
      </c>
    </row>
    <row r="300" spans="1:20" s="17" customFormat="1" ht="11.25" x14ac:dyDescent="0.25">
      <c r="A300" s="319"/>
      <c r="B300" s="18" t="s">
        <v>24</v>
      </c>
      <c r="C300" s="43">
        <v>3338</v>
      </c>
      <c r="D300" s="44">
        <v>3341</v>
      </c>
      <c r="E300" s="123">
        <f t="shared" si="218"/>
        <v>6679</v>
      </c>
      <c r="F300" s="43">
        <v>25371</v>
      </c>
      <c r="G300" s="44">
        <v>25444</v>
      </c>
      <c r="H300" s="123">
        <f t="shared" si="219"/>
        <v>50815</v>
      </c>
      <c r="I300" s="173">
        <v>331181</v>
      </c>
      <c r="J300" s="213">
        <v>413488</v>
      </c>
      <c r="K300" s="119">
        <f t="shared" si="220"/>
        <v>744669</v>
      </c>
      <c r="L300" s="44">
        <v>5621</v>
      </c>
      <c r="M300" s="123">
        <f t="shared" si="216"/>
        <v>750290</v>
      </c>
      <c r="N300" s="43">
        <v>4681.1030000000001</v>
      </c>
      <c r="O300" s="44">
        <v>3037.7420000000002</v>
      </c>
      <c r="P300" s="122">
        <f t="shared" si="217"/>
        <v>7718.8450000000003</v>
      </c>
      <c r="Q300" s="43">
        <v>28.518999999999998</v>
      </c>
      <c r="R300" s="44">
        <v>12.539</v>
      </c>
      <c r="S300" s="145">
        <f t="shared" si="221"/>
        <v>41.058</v>
      </c>
      <c r="T300" s="150">
        <f t="shared" si="222"/>
        <v>7759.9030000000002</v>
      </c>
    </row>
    <row r="301" spans="1:20" s="17" customFormat="1" ht="11.25" x14ac:dyDescent="0.25">
      <c r="A301" s="319"/>
      <c r="B301" s="18" t="s">
        <v>25</v>
      </c>
      <c r="C301" s="43">
        <v>2937</v>
      </c>
      <c r="D301" s="44">
        <v>2929</v>
      </c>
      <c r="E301" s="123">
        <f t="shared" si="218"/>
        <v>5866</v>
      </c>
      <c r="F301" s="43">
        <v>22756</v>
      </c>
      <c r="G301" s="44">
        <v>22703</v>
      </c>
      <c r="H301" s="123">
        <f t="shared" si="219"/>
        <v>45459</v>
      </c>
      <c r="I301" s="173">
        <v>264940</v>
      </c>
      <c r="J301" s="213">
        <v>303531</v>
      </c>
      <c r="K301" s="119">
        <f t="shared" si="220"/>
        <v>568471</v>
      </c>
      <c r="L301" s="44">
        <v>7041</v>
      </c>
      <c r="M301" s="123">
        <f t="shared" si="216"/>
        <v>575512</v>
      </c>
      <c r="N301" s="43">
        <v>4748.3819999999996</v>
      </c>
      <c r="O301" s="44">
        <v>3042.3820000000001</v>
      </c>
      <c r="P301" s="122">
        <f t="shared" si="217"/>
        <v>7790.7639999999992</v>
      </c>
      <c r="Q301" s="43">
        <v>24.625</v>
      </c>
      <c r="R301" s="44">
        <v>16.850000000000001</v>
      </c>
      <c r="S301" s="145">
        <f t="shared" si="221"/>
        <v>41.475000000000001</v>
      </c>
      <c r="T301" s="150">
        <f t="shared" si="222"/>
        <v>7832.2389999999996</v>
      </c>
    </row>
    <row r="302" spans="1:20" s="17" customFormat="1" ht="11.25" x14ac:dyDescent="0.25">
      <c r="A302" s="319"/>
      <c r="B302" s="18" t="s">
        <v>26</v>
      </c>
      <c r="C302" s="43">
        <v>2669</v>
      </c>
      <c r="D302" s="44">
        <v>2669</v>
      </c>
      <c r="E302" s="123">
        <f t="shared" si="218"/>
        <v>5338</v>
      </c>
      <c r="F302" s="43">
        <v>20911</v>
      </c>
      <c r="G302" s="44">
        <v>20932</v>
      </c>
      <c r="H302" s="123">
        <f t="shared" si="219"/>
        <v>41843</v>
      </c>
      <c r="I302" s="173">
        <v>228727</v>
      </c>
      <c r="J302" s="213">
        <v>268595</v>
      </c>
      <c r="K302" s="119">
        <f t="shared" si="220"/>
        <v>497322</v>
      </c>
      <c r="L302" s="44">
        <v>3882</v>
      </c>
      <c r="M302" s="123">
        <f t="shared" si="216"/>
        <v>501204</v>
      </c>
      <c r="N302" s="31">
        <v>4168.9570000000003</v>
      </c>
      <c r="O302" s="32">
        <v>2824.73</v>
      </c>
      <c r="P302" s="122">
        <f t="shared" si="217"/>
        <v>6993.6869999999999</v>
      </c>
      <c r="Q302" s="31">
        <v>26.294</v>
      </c>
      <c r="R302" s="32">
        <v>10.99</v>
      </c>
      <c r="S302" s="145">
        <f t="shared" si="221"/>
        <v>37.283999999999999</v>
      </c>
      <c r="T302" s="150">
        <f t="shared" si="222"/>
        <v>7030.9709999999995</v>
      </c>
    </row>
    <row r="303" spans="1:20" s="17" customFormat="1" ht="12" thickBot="1" x14ac:dyDescent="0.3">
      <c r="A303" s="319"/>
      <c r="B303" s="23" t="s">
        <v>27</v>
      </c>
      <c r="C303" s="47">
        <v>3015</v>
      </c>
      <c r="D303" s="48">
        <v>3019</v>
      </c>
      <c r="E303" s="131">
        <f t="shared" si="218"/>
        <v>6034</v>
      </c>
      <c r="F303" s="47">
        <v>23912</v>
      </c>
      <c r="G303" s="48">
        <v>23891</v>
      </c>
      <c r="H303" s="131">
        <f t="shared" si="219"/>
        <v>47803</v>
      </c>
      <c r="I303" s="176">
        <v>313336</v>
      </c>
      <c r="J303" s="215">
        <v>296845</v>
      </c>
      <c r="K303" s="119">
        <f t="shared" si="220"/>
        <v>610181</v>
      </c>
      <c r="L303" s="48">
        <v>6068</v>
      </c>
      <c r="M303" s="136">
        <f t="shared" si="216"/>
        <v>616249</v>
      </c>
      <c r="N303" s="47">
        <v>5009.8720000000003</v>
      </c>
      <c r="O303" s="48">
        <v>2401.71</v>
      </c>
      <c r="P303" s="142">
        <f t="shared" si="217"/>
        <v>7411.5820000000003</v>
      </c>
      <c r="Q303" s="47">
        <v>40.341000000000001</v>
      </c>
      <c r="R303" s="48">
        <v>14.552</v>
      </c>
      <c r="S303" s="145">
        <f t="shared" si="221"/>
        <v>54.893000000000001</v>
      </c>
      <c r="T303" s="151">
        <f t="shared" si="222"/>
        <v>7466.4750000000004</v>
      </c>
    </row>
    <row r="304" spans="1:20" s="10" customFormat="1" ht="11.25" thickBot="1" x14ac:dyDescent="0.3">
      <c r="A304" s="320"/>
      <c r="B304" s="26" t="s">
        <v>28</v>
      </c>
      <c r="C304" s="27">
        <f>SUM(C292:C303)</f>
        <v>34444</v>
      </c>
      <c r="D304" s="28">
        <f t="shared" ref="D304" si="223">SUM(D292:D303)</f>
        <v>34428</v>
      </c>
      <c r="E304" s="129">
        <f t="shared" ref="E304" si="224">SUM(E292:E303)</f>
        <v>68872</v>
      </c>
      <c r="F304" s="27">
        <f>SUM(F292:F303)</f>
        <v>266637</v>
      </c>
      <c r="G304" s="28">
        <f t="shared" ref="G304:H304" si="225">SUM(G292:G303)</f>
        <v>266756</v>
      </c>
      <c r="H304" s="129">
        <f t="shared" si="225"/>
        <v>533393</v>
      </c>
      <c r="I304" s="27">
        <f t="shared" ref="I304" si="226">SUM(I292:I303)</f>
        <v>3516695</v>
      </c>
      <c r="J304" s="208">
        <f t="shared" ref="J304:K304" si="227">SUM(J292:J303)</f>
        <v>3687086</v>
      </c>
      <c r="K304" s="121">
        <f t="shared" si="227"/>
        <v>7203781</v>
      </c>
      <c r="L304" s="28">
        <f t="shared" ref="L304" si="228">SUM(L292:L303)</f>
        <v>36607</v>
      </c>
      <c r="M304" s="129">
        <f t="shared" ref="M304" si="229">SUM(M292:M303)</f>
        <v>7240388</v>
      </c>
      <c r="N304" s="27">
        <f t="shared" ref="N304" si="230">SUM(N292:N303)</f>
        <v>54014.603999999999</v>
      </c>
      <c r="O304" s="28">
        <f t="shared" ref="O304" si="231">SUM(O292:O303)</f>
        <v>36859.447999999997</v>
      </c>
      <c r="P304" s="121">
        <f t="shared" ref="P304" si="232">SUM(P292:P303)</f>
        <v>90874.051999999996</v>
      </c>
      <c r="Q304" s="27">
        <f t="shared" ref="Q304" si="233">SUM(Q292:Q303)</f>
        <v>330.29399999999998</v>
      </c>
      <c r="R304" s="28">
        <f t="shared" ref="R304:S304" si="234">SUM(R292:R303)</f>
        <v>174.38499999999999</v>
      </c>
      <c r="S304" s="146">
        <f t="shared" si="234"/>
        <v>504.67899999999997</v>
      </c>
      <c r="T304" s="129">
        <f t="shared" ref="T304" si="235">SUM(T292:T303)</f>
        <v>91378.731000000014</v>
      </c>
    </row>
    <row r="305" spans="1:20" s="17" customFormat="1" ht="11.25" customHeight="1" x14ac:dyDescent="0.25">
      <c r="A305" s="318">
        <v>2016</v>
      </c>
      <c r="B305" s="12" t="s">
        <v>16</v>
      </c>
      <c r="C305" s="45">
        <v>2868</v>
      </c>
      <c r="D305" s="46">
        <v>2861</v>
      </c>
      <c r="E305" s="130">
        <f>C305+D305</f>
        <v>5729</v>
      </c>
      <c r="F305" s="45">
        <v>22585</v>
      </c>
      <c r="G305" s="46">
        <v>22581</v>
      </c>
      <c r="H305" s="130">
        <f>F305+G305</f>
        <v>45166</v>
      </c>
      <c r="I305" s="172">
        <v>243144</v>
      </c>
      <c r="J305" s="212">
        <v>298369</v>
      </c>
      <c r="K305" s="119">
        <f>SUM(I305:J305)</f>
        <v>541513</v>
      </c>
      <c r="L305" s="46">
        <v>5096</v>
      </c>
      <c r="M305" s="135">
        <f t="shared" ref="M305:M316" si="236">SUM(K305:L305)</f>
        <v>546609</v>
      </c>
      <c r="N305" s="45">
        <v>3707.7512575999999</v>
      </c>
      <c r="O305" s="46">
        <v>1904.5530000000001</v>
      </c>
      <c r="P305" s="141">
        <f t="shared" ref="P305:P316" si="237">SUM(N305:O305)</f>
        <v>5612.3042575999998</v>
      </c>
      <c r="Q305" s="45">
        <v>33.109000000000002</v>
      </c>
      <c r="R305" s="46">
        <v>15.702</v>
      </c>
      <c r="S305" s="145">
        <f>SUM(Q305:R305)</f>
        <v>48.811</v>
      </c>
      <c r="T305" s="149">
        <f>P305+S305</f>
        <v>5661.1152575999995</v>
      </c>
    </row>
    <row r="306" spans="1:20" s="17" customFormat="1" ht="11.25" x14ac:dyDescent="0.25">
      <c r="A306" s="319"/>
      <c r="B306" s="18" t="s">
        <v>17</v>
      </c>
      <c r="C306" s="43">
        <v>2455</v>
      </c>
      <c r="D306" s="44">
        <v>2457</v>
      </c>
      <c r="E306" s="123">
        <f t="shared" ref="E306:E316" si="238">C306+D306</f>
        <v>4912</v>
      </c>
      <c r="F306" s="43">
        <v>19351</v>
      </c>
      <c r="G306" s="44">
        <v>19399</v>
      </c>
      <c r="H306" s="123">
        <f t="shared" ref="H306:H316" si="239">F306+G306</f>
        <v>38750</v>
      </c>
      <c r="I306" s="173">
        <v>217035</v>
      </c>
      <c r="J306" s="213">
        <v>225028</v>
      </c>
      <c r="K306" s="119">
        <f t="shared" ref="K306:K316" si="240">SUM(I306:J306)</f>
        <v>442063</v>
      </c>
      <c r="L306" s="44">
        <v>149</v>
      </c>
      <c r="M306" s="123">
        <f t="shared" si="236"/>
        <v>442212</v>
      </c>
      <c r="N306" s="31">
        <v>4008.4580000000001</v>
      </c>
      <c r="O306" s="32">
        <v>1960.1811170000001</v>
      </c>
      <c r="P306" s="122">
        <f t="shared" si="237"/>
        <v>5968.6391170000006</v>
      </c>
      <c r="Q306" s="31">
        <v>26.75</v>
      </c>
      <c r="R306" s="32">
        <v>13.188000000000001</v>
      </c>
      <c r="S306" s="145">
        <f t="shared" ref="S306:S316" si="241">SUM(Q306:R306)</f>
        <v>39.938000000000002</v>
      </c>
      <c r="T306" s="150">
        <f t="shared" ref="T306:T316" si="242">P306+S306</f>
        <v>6008.5771170000007</v>
      </c>
    </row>
    <row r="307" spans="1:20" s="17" customFormat="1" ht="11.25" x14ac:dyDescent="0.25">
      <c r="A307" s="319"/>
      <c r="B307" s="18" t="s">
        <v>18</v>
      </c>
      <c r="C307" s="43">
        <v>2709</v>
      </c>
      <c r="D307" s="44">
        <v>2706</v>
      </c>
      <c r="E307" s="123">
        <f t="shared" si="238"/>
        <v>5415</v>
      </c>
      <c r="F307" s="43">
        <v>21407</v>
      </c>
      <c r="G307" s="44">
        <v>21443</v>
      </c>
      <c r="H307" s="123">
        <f t="shared" si="239"/>
        <v>42850</v>
      </c>
      <c r="I307" s="173">
        <v>275798</v>
      </c>
      <c r="J307" s="213">
        <v>258902</v>
      </c>
      <c r="K307" s="119">
        <f t="shared" si="240"/>
        <v>534700</v>
      </c>
      <c r="L307" s="44">
        <v>254</v>
      </c>
      <c r="M307" s="123">
        <f t="shared" si="236"/>
        <v>534954</v>
      </c>
      <c r="N307" s="43">
        <v>4892.5379999999996</v>
      </c>
      <c r="O307" s="44">
        <v>2190.587</v>
      </c>
      <c r="P307" s="122">
        <f t="shared" si="237"/>
        <v>7083.125</v>
      </c>
      <c r="Q307" s="43">
        <v>24.486999999999998</v>
      </c>
      <c r="R307" s="44">
        <v>15.557</v>
      </c>
      <c r="S307" s="145">
        <f t="shared" si="241"/>
        <v>40.043999999999997</v>
      </c>
      <c r="T307" s="150">
        <f t="shared" si="242"/>
        <v>7123.1689999999999</v>
      </c>
    </row>
    <row r="308" spans="1:20" s="17" customFormat="1" ht="11.25" x14ac:dyDescent="0.25">
      <c r="A308" s="319"/>
      <c r="B308" s="18" t="s">
        <v>19</v>
      </c>
      <c r="C308" s="43">
        <v>2647</v>
      </c>
      <c r="D308" s="44">
        <v>2653</v>
      </c>
      <c r="E308" s="123">
        <f t="shared" si="238"/>
        <v>5300</v>
      </c>
      <c r="F308" s="43">
        <v>21452</v>
      </c>
      <c r="G308" s="44">
        <v>21498</v>
      </c>
      <c r="H308" s="123">
        <f t="shared" si="239"/>
        <v>42950</v>
      </c>
      <c r="I308" s="173">
        <v>270638</v>
      </c>
      <c r="J308" s="213">
        <v>286781</v>
      </c>
      <c r="K308" s="119">
        <f t="shared" si="240"/>
        <v>557419</v>
      </c>
      <c r="L308" s="44">
        <v>287</v>
      </c>
      <c r="M308" s="123">
        <f t="shared" si="236"/>
        <v>557706</v>
      </c>
      <c r="N308" s="31">
        <v>4433.7290000000003</v>
      </c>
      <c r="O308" s="32">
        <v>2647.6930000000002</v>
      </c>
      <c r="P308" s="122">
        <f t="shared" si="237"/>
        <v>7081.4220000000005</v>
      </c>
      <c r="Q308" s="31">
        <v>30.331</v>
      </c>
      <c r="R308" s="32">
        <v>14.2</v>
      </c>
      <c r="S308" s="145">
        <f t="shared" si="241"/>
        <v>44.530999999999999</v>
      </c>
      <c r="T308" s="150">
        <f t="shared" si="242"/>
        <v>7125.9530000000004</v>
      </c>
    </row>
    <row r="309" spans="1:20" s="17" customFormat="1" ht="11.25" x14ac:dyDescent="0.25">
      <c r="A309" s="319"/>
      <c r="B309" s="18" t="s">
        <v>20</v>
      </c>
      <c r="C309" s="43">
        <v>2835</v>
      </c>
      <c r="D309" s="44">
        <v>2833</v>
      </c>
      <c r="E309" s="123">
        <f t="shared" si="238"/>
        <v>5668</v>
      </c>
      <c r="F309" s="43">
        <v>22204</v>
      </c>
      <c r="G309" s="44">
        <v>22236</v>
      </c>
      <c r="H309" s="123">
        <f t="shared" si="239"/>
        <v>44440</v>
      </c>
      <c r="I309" s="173">
        <v>323554</v>
      </c>
      <c r="J309" s="213">
        <v>294642</v>
      </c>
      <c r="K309" s="119">
        <f t="shared" si="240"/>
        <v>618196</v>
      </c>
      <c r="L309" s="44">
        <v>385</v>
      </c>
      <c r="M309" s="123">
        <f t="shared" si="236"/>
        <v>618581</v>
      </c>
      <c r="N309" s="43">
        <v>4568.7749999999996</v>
      </c>
      <c r="O309" s="44">
        <v>3935.346</v>
      </c>
      <c r="P309" s="122">
        <f t="shared" si="237"/>
        <v>8504.1209999999992</v>
      </c>
      <c r="Q309" s="43">
        <v>35.978000000000002</v>
      </c>
      <c r="R309" s="44">
        <v>12.371</v>
      </c>
      <c r="S309" s="145">
        <f t="shared" si="241"/>
        <v>48.349000000000004</v>
      </c>
      <c r="T309" s="150">
        <f t="shared" si="242"/>
        <v>8552.4699999999993</v>
      </c>
    </row>
    <row r="310" spans="1:20" s="17" customFormat="1" ht="11.25" x14ac:dyDescent="0.25">
      <c r="A310" s="319"/>
      <c r="B310" s="18" t="s">
        <v>21</v>
      </c>
      <c r="C310" s="43">
        <v>2856</v>
      </c>
      <c r="D310" s="44">
        <v>2852</v>
      </c>
      <c r="E310" s="123">
        <f t="shared" si="238"/>
        <v>5708</v>
      </c>
      <c r="F310" s="43">
        <v>22461</v>
      </c>
      <c r="G310" s="44">
        <v>22536</v>
      </c>
      <c r="H310" s="123">
        <f t="shared" si="239"/>
        <v>44997</v>
      </c>
      <c r="I310" s="173">
        <v>330897</v>
      </c>
      <c r="J310" s="213">
        <v>241493</v>
      </c>
      <c r="K310" s="119">
        <f t="shared" si="240"/>
        <v>572390</v>
      </c>
      <c r="L310" s="44">
        <v>71</v>
      </c>
      <c r="M310" s="123">
        <f t="shared" si="236"/>
        <v>572461</v>
      </c>
      <c r="N310" s="43">
        <v>4248.9870000000001</v>
      </c>
      <c r="O310" s="44">
        <v>4703.0479999999998</v>
      </c>
      <c r="P310" s="122">
        <f t="shared" si="237"/>
        <v>8952.0349999999999</v>
      </c>
      <c r="Q310" s="43">
        <v>25.702999999999999</v>
      </c>
      <c r="R310" s="44">
        <v>11.2</v>
      </c>
      <c r="S310" s="145">
        <f t="shared" si="241"/>
        <v>36.902999999999999</v>
      </c>
      <c r="T310" s="150">
        <f t="shared" si="242"/>
        <v>8988.9380000000001</v>
      </c>
    </row>
    <row r="311" spans="1:20" s="17" customFormat="1" ht="11.25" x14ac:dyDescent="0.25">
      <c r="A311" s="319"/>
      <c r="B311" s="18" t="s">
        <v>22</v>
      </c>
      <c r="C311" s="43">
        <v>3681</v>
      </c>
      <c r="D311" s="44">
        <v>3667</v>
      </c>
      <c r="E311" s="123">
        <f t="shared" si="238"/>
        <v>7348</v>
      </c>
      <c r="F311" s="43">
        <v>28490</v>
      </c>
      <c r="G311" s="44">
        <v>28475</v>
      </c>
      <c r="H311" s="123">
        <f t="shared" si="239"/>
        <v>56965</v>
      </c>
      <c r="I311" s="173">
        <v>496230</v>
      </c>
      <c r="J311" s="213">
        <v>395780</v>
      </c>
      <c r="K311" s="119">
        <f t="shared" si="240"/>
        <v>892010</v>
      </c>
      <c r="L311" s="44">
        <v>407</v>
      </c>
      <c r="M311" s="123">
        <f t="shared" si="236"/>
        <v>892417</v>
      </c>
      <c r="N311" s="43">
        <v>3891.924</v>
      </c>
      <c r="O311" s="44">
        <v>2514.2379999999998</v>
      </c>
      <c r="P311" s="122">
        <f t="shared" si="237"/>
        <v>6406.1620000000003</v>
      </c>
      <c r="Q311" s="43">
        <v>31.327000000000002</v>
      </c>
      <c r="R311" s="44">
        <v>8.5850000000000009</v>
      </c>
      <c r="S311" s="145">
        <f t="shared" si="241"/>
        <v>39.912000000000006</v>
      </c>
      <c r="T311" s="150">
        <f t="shared" si="242"/>
        <v>6446.0740000000005</v>
      </c>
    </row>
    <row r="312" spans="1:20" s="17" customFormat="1" ht="11.25" x14ac:dyDescent="0.25">
      <c r="A312" s="319"/>
      <c r="B312" s="18" t="s">
        <v>23</v>
      </c>
      <c r="C312" s="43">
        <v>3652</v>
      </c>
      <c r="D312" s="44">
        <v>3650</v>
      </c>
      <c r="E312" s="123">
        <f t="shared" si="238"/>
        <v>7302</v>
      </c>
      <c r="F312" s="43">
        <v>28222</v>
      </c>
      <c r="G312" s="44">
        <v>28197</v>
      </c>
      <c r="H312" s="123">
        <f t="shared" si="239"/>
        <v>56419</v>
      </c>
      <c r="I312" s="173">
        <v>405420</v>
      </c>
      <c r="J312" s="213">
        <v>511507</v>
      </c>
      <c r="K312" s="119">
        <f t="shared" si="240"/>
        <v>916927</v>
      </c>
      <c r="L312" s="44">
        <v>363</v>
      </c>
      <c r="M312" s="123">
        <f t="shared" si="236"/>
        <v>917290</v>
      </c>
      <c r="N312" s="43">
        <v>4516.7910000000002</v>
      </c>
      <c r="O312" s="44">
        <v>2652.53</v>
      </c>
      <c r="P312" s="122">
        <f t="shared" si="237"/>
        <v>7169.3209999999999</v>
      </c>
      <c r="Q312" s="43">
        <v>31.018000000000001</v>
      </c>
      <c r="R312" s="44">
        <v>14.816000000000001</v>
      </c>
      <c r="S312" s="145">
        <f t="shared" si="241"/>
        <v>45.834000000000003</v>
      </c>
      <c r="T312" s="150">
        <f t="shared" si="242"/>
        <v>7215.1549999999997</v>
      </c>
    </row>
    <row r="313" spans="1:20" s="17" customFormat="1" ht="11.25" x14ac:dyDescent="0.25">
      <c r="A313" s="319"/>
      <c r="B313" s="18" t="s">
        <v>24</v>
      </c>
      <c r="C313" s="43">
        <v>3440</v>
      </c>
      <c r="D313" s="44">
        <v>3448</v>
      </c>
      <c r="E313" s="123">
        <f t="shared" si="238"/>
        <v>6888</v>
      </c>
      <c r="F313" s="43">
        <v>26736</v>
      </c>
      <c r="G313" s="44">
        <v>26808</v>
      </c>
      <c r="H313" s="123">
        <f t="shared" si="239"/>
        <v>53544</v>
      </c>
      <c r="I313" s="173">
        <v>372040</v>
      </c>
      <c r="J313" s="213">
        <v>447562</v>
      </c>
      <c r="K313" s="119">
        <f t="shared" si="240"/>
        <v>819602</v>
      </c>
      <c r="L313" s="44">
        <v>284</v>
      </c>
      <c r="M313" s="123">
        <f t="shared" si="236"/>
        <v>819886</v>
      </c>
      <c r="N313" s="43">
        <v>4038.5832888</v>
      </c>
      <c r="O313" s="44">
        <v>2574.79</v>
      </c>
      <c r="P313" s="122">
        <f t="shared" si="237"/>
        <v>6613.3732887999995</v>
      </c>
      <c r="Q313" s="43">
        <v>30.337</v>
      </c>
      <c r="R313" s="44">
        <v>7.492</v>
      </c>
      <c r="S313" s="145">
        <f t="shared" si="241"/>
        <v>37.829000000000001</v>
      </c>
      <c r="T313" s="150">
        <f t="shared" si="242"/>
        <v>6651.2022887999992</v>
      </c>
    </row>
    <row r="314" spans="1:20" s="17" customFormat="1" ht="11.25" x14ac:dyDescent="0.25">
      <c r="A314" s="319"/>
      <c r="B314" s="18" t="s">
        <v>25</v>
      </c>
      <c r="C314" s="43">
        <v>2754</v>
      </c>
      <c r="D314" s="44">
        <v>2755</v>
      </c>
      <c r="E314" s="123">
        <f t="shared" si="238"/>
        <v>5509</v>
      </c>
      <c r="F314" s="43">
        <v>21860</v>
      </c>
      <c r="G314" s="44">
        <v>21936</v>
      </c>
      <c r="H314" s="123">
        <f t="shared" si="239"/>
        <v>43796</v>
      </c>
      <c r="I314" s="173">
        <v>257985</v>
      </c>
      <c r="J314" s="213">
        <v>295592</v>
      </c>
      <c r="K314" s="119">
        <f t="shared" si="240"/>
        <v>553577</v>
      </c>
      <c r="L314" s="44">
        <v>541</v>
      </c>
      <c r="M314" s="123">
        <f t="shared" si="236"/>
        <v>554118</v>
      </c>
      <c r="N314" s="43">
        <v>4632.4949999999999</v>
      </c>
      <c r="O314" s="44">
        <v>2379.5880000000002</v>
      </c>
      <c r="P314" s="122">
        <f t="shared" si="237"/>
        <v>7012.0830000000005</v>
      </c>
      <c r="Q314" s="43">
        <v>37.831000000000003</v>
      </c>
      <c r="R314" s="44">
        <v>8.5519999999999996</v>
      </c>
      <c r="S314" s="145">
        <f t="shared" si="241"/>
        <v>46.383000000000003</v>
      </c>
      <c r="T314" s="150">
        <f t="shared" si="242"/>
        <v>7058.4660000000003</v>
      </c>
    </row>
    <row r="315" spans="1:20" s="17" customFormat="1" ht="11.25" x14ac:dyDescent="0.25">
      <c r="A315" s="319"/>
      <c r="B315" s="18" t="s">
        <v>26</v>
      </c>
      <c r="C315" s="43">
        <v>2712</v>
      </c>
      <c r="D315" s="44">
        <v>2711</v>
      </c>
      <c r="E315" s="123">
        <f t="shared" si="238"/>
        <v>5423</v>
      </c>
      <c r="F315" s="43">
        <v>21994</v>
      </c>
      <c r="G315" s="44">
        <v>22004</v>
      </c>
      <c r="H315" s="123">
        <f t="shared" si="239"/>
        <v>43998</v>
      </c>
      <c r="I315" s="173">
        <v>270713</v>
      </c>
      <c r="J315" s="213">
        <v>285023</v>
      </c>
      <c r="K315" s="119">
        <f t="shared" si="240"/>
        <v>555736</v>
      </c>
      <c r="L315" s="44">
        <v>373</v>
      </c>
      <c r="M315" s="123">
        <f t="shared" si="236"/>
        <v>556109</v>
      </c>
      <c r="N315" s="43">
        <v>4499.7340000000004</v>
      </c>
      <c r="O315" s="44">
        <v>2510.1790000000001</v>
      </c>
      <c r="P315" s="122">
        <f t="shared" si="237"/>
        <v>7009.9130000000005</v>
      </c>
      <c r="Q315" s="43">
        <v>32.677999999999997</v>
      </c>
      <c r="R315" s="44">
        <v>12.159000000000001</v>
      </c>
      <c r="S315" s="145">
        <f t="shared" si="241"/>
        <v>44.836999999999996</v>
      </c>
      <c r="T315" s="150">
        <f t="shared" si="242"/>
        <v>7054.7500000000009</v>
      </c>
    </row>
    <row r="316" spans="1:20" s="17" customFormat="1" ht="12" thickBot="1" x14ac:dyDescent="0.3">
      <c r="A316" s="319"/>
      <c r="B316" s="23" t="s">
        <v>27</v>
      </c>
      <c r="C316" s="47">
        <v>2769</v>
      </c>
      <c r="D316" s="48">
        <v>2769</v>
      </c>
      <c r="E316" s="131">
        <f t="shared" si="238"/>
        <v>5538</v>
      </c>
      <c r="F316" s="47">
        <v>22079</v>
      </c>
      <c r="G316" s="48">
        <v>22085</v>
      </c>
      <c r="H316" s="131">
        <f t="shared" si="239"/>
        <v>44164</v>
      </c>
      <c r="I316" s="176">
        <v>316169</v>
      </c>
      <c r="J316" s="215">
        <v>281254</v>
      </c>
      <c r="K316" s="119">
        <f t="shared" si="240"/>
        <v>597423</v>
      </c>
      <c r="L316" s="49">
        <v>500</v>
      </c>
      <c r="M316" s="136">
        <f t="shared" si="236"/>
        <v>597923</v>
      </c>
      <c r="N316" s="47">
        <v>5040.2870000000003</v>
      </c>
      <c r="O316" s="48">
        <v>2365.4699999999998</v>
      </c>
      <c r="P316" s="142">
        <f t="shared" si="237"/>
        <v>7405.7569999999996</v>
      </c>
      <c r="Q316" s="47">
        <v>35.649000000000001</v>
      </c>
      <c r="R316" s="48">
        <v>15.417</v>
      </c>
      <c r="S316" s="145">
        <f t="shared" si="241"/>
        <v>51.066000000000003</v>
      </c>
      <c r="T316" s="151">
        <f t="shared" si="242"/>
        <v>7456.8229999999994</v>
      </c>
    </row>
    <row r="317" spans="1:20" s="10" customFormat="1" ht="11.25" thickBot="1" x14ac:dyDescent="0.3">
      <c r="A317" s="320"/>
      <c r="B317" s="26" t="s">
        <v>28</v>
      </c>
      <c r="C317" s="27">
        <f>SUM(C305:C316)</f>
        <v>35378</v>
      </c>
      <c r="D317" s="28">
        <f t="shared" ref="D317" si="243">SUM(D305:D316)</f>
        <v>35362</v>
      </c>
      <c r="E317" s="129">
        <f t="shared" ref="E317" si="244">SUM(E305:E316)</f>
        <v>70740</v>
      </c>
      <c r="F317" s="27">
        <f>SUM(F305:F316)</f>
        <v>278841</v>
      </c>
      <c r="G317" s="28">
        <f t="shared" ref="G317:H317" si="245">SUM(G305:G316)</f>
        <v>279198</v>
      </c>
      <c r="H317" s="129">
        <f t="shared" si="245"/>
        <v>558039</v>
      </c>
      <c r="I317" s="27">
        <f t="shared" ref="I317" si="246">SUM(I305:I316)</f>
        <v>3779623</v>
      </c>
      <c r="J317" s="208">
        <f t="shared" ref="J317:K317" si="247">SUM(J305:J316)</f>
        <v>3821933</v>
      </c>
      <c r="K317" s="121">
        <f t="shared" si="247"/>
        <v>7601556</v>
      </c>
      <c r="L317" s="28">
        <f t="shared" ref="L317" si="248">SUM(L305:L316)</f>
        <v>8710</v>
      </c>
      <c r="M317" s="129">
        <f t="shared" ref="M317" si="249">SUM(M305:M316)</f>
        <v>7610266</v>
      </c>
      <c r="N317" s="27">
        <f t="shared" ref="N317" si="250">SUM(N305:N316)</f>
        <v>52480.052546399995</v>
      </c>
      <c r="O317" s="28">
        <f t="shared" ref="O317" si="251">SUM(O305:O316)</f>
        <v>32338.203117000001</v>
      </c>
      <c r="P317" s="121">
        <f t="shared" ref="P317" si="252">SUM(P305:P316)</f>
        <v>84818.255663399992</v>
      </c>
      <c r="Q317" s="27">
        <f t="shared" ref="Q317" si="253">SUM(Q305:Q316)</f>
        <v>375.19800000000004</v>
      </c>
      <c r="R317" s="28">
        <f t="shared" ref="R317:S317" si="254">SUM(R305:R316)</f>
        <v>149.239</v>
      </c>
      <c r="S317" s="146">
        <f t="shared" si="254"/>
        <v>524.43700000000001</v>
      </c>
      <c r="T317" s="129">
        <f t="shared" ref="T317" si="255">SUM(T305:T316)</f>
        <v>85342.692663399997</v>
      </c>
    </row>
    <row r="318" spans="1:20" s="17" customFormat="1" ht="11.25" customHeight="1" x14ac:dyDescent="0.25">
      <c r="A318" s="318">
        <v>2017</v>
      </c>
      <c r="B318" s="12" t="s">
        <v>16</v>
      </c>
      <c r="C318" s="45">
        <v>2662</v>
      </c>
      <c r="D318" s="46">
        <v>2662</v>
      </c>
      <c r="E318" s="130">
        <f>C318+D318</f>
        <v>5324</v>
      </c>
      <c r="F318" s="45">
        <v>21200</v>
      </c>
      <c r="G318" s="46">
        <v>21221</v>
      </c>
      <c r="H318" s="130">
        <f>F318+G318</f>
        <v>42421</v>
      </c>
      <c r="I318" s="172">
        <v>246837</v>
      </c>
      <c r="J318" s="212">
        <v>292114</v>
      </c>
      <c r="K318" s="119">
        <f>SUM(I318:J318)</f>
        <v>538951</v>
      </c>
      <c r="L318" s="46">
        <v>458</v>
      </c>
      <c r="M318" s="135">
        <f t="shared" ref="M318:M329" si="256">SUM(K318:L318)</f>
        <v>539409</v>
      </c>
      <c r="N318" s="45">
        <v>3832.5909999999999</v>
      </c>
      <c r="O318" s="46">
        <v>1675.123</v>
      </c>
      <c r="P318" s="141">
        <f t="shared" ref="P318:P329" si="257">SUM(N318:O318)</f>
        <v>5507.7139999999999</v>
      </c>
      <c r="Q318" s="45">
        <v>26.617999999999999</v>
      </c>
      <c r="R318" s="46">
        <v>10.513</v>
      </c>
      <c r="S318" s="145">
        <f>SUM(Q318:R318)</f>
        <v>37.131</v>
      </c>
      <c r="T318" s="149">
        <f>P318+S318</f>
        <v>5544.8450000000003</v>
      </c>
    </row>
    <row r="319" spans="1:20" s="17" customFormat="1" ht="11.25" x14ac:dyDescent="0.25">
      <c r="A319" s="319"/>
      <c r="B319" s="18" t="s">
        <v>17</v>
      </c>
      <c r="C319" s="43">
        <v>2305</v>
      </c>
      <c r="D319" s="44">
        <v>2305</v>
      </c>
      <c r="E319" s="123">
        <f t="shared" ref="E319:E329" si="258">C319+D319</f>
        <v>4610</v>
      </c>
      <c r="F319" s="43">
        <v>18441</v>
      </c>
      <c r="G319" s="44">
        <v>18453</v>
      </c>
      <c r="H319" s="123">
        <f t="shared" ref="H319:H329" si="259">F319+G319</f>
        <v>36894</v>
      </c>
      <c r="I319" s="173">
        <v>221040</v>
      </c>
      <c r="J319" s="213">
        <v>241252</v>
      </c>
      <c r="K319" s="119">
        <f t="shared" ref="K319:K329" si="260">SUM(I319:J319)</f>
        <v>462292</v>
      </c>
      <c r="L319" s="50">
        <v>114</v>
      </c>
      <c r="M319" s="123">
        <f t="shared" si="256"/>
        <v>462406</v>
      </c>
      <c r="N319" s="31">
        <v>4000.6550000000002</v>
      </c>
      <c r="O319" s="32">
        <v>1662.9469999999999</v>
      </c>
      <c r="P319" s="122">
        <f t="shared" si="257"/>
        <v>5663.6019999999999</v>
      </c>
      <c r="Q319" s="31">
        <v>27.891999999999999</v>
      </c>
      <c r="R319" s="32">
        <v>10.68</v>
      </c>
      <c r="S319" s="145">
        <f t="shared" ref="S319:S329" si="261">SUM(Q319:R319)</f>
        <v>38.572000000000003</v>
      </c>
      <c r="T319" s="150">
        <f t="shared" ref="T319:T329" si="262">P319+S319</f>
        <v>5702.174</v>
      </c>
    </row>
    <row r="320" spans="1:20" s="17" customFormat="1" ht="11.25" x14ac:dyDescent="0.25">
      <c r="A320" s="319"/>
      <c r="B320" s="18" t="s">
        <v>18</v>
      </c>
      <c r="C320" s="43">
        <v>2564</v>
      </c>
      <c r="D320" s="44">
        <v>2567</v>
      </c>
      <c r="E320" s="123">
        <f t="shared" si="258"/>
        <v>5131</v>
      </c>
      <c r="F320" s="43">
        <v>20776</v>
      </c>
      <c r="G320" s="44">
        <v>21001</v>
      </c>
      <c r="H320" s="123">
        <f t="shared" si="259"/>
        <v>41777</v>
      </c>
      <c r="I320" s="173">
        <v>269406</v>
      </c>
      <c r="J320" s="213">
        <v>248867</v>
      </c>
      <c r="K320" s="119">
        <f t="shared" si="260"/>
        <v>518273</v>
      </c>
      <c r="L320" s="50">
        <v>259</v>
      </c>
      <c r="M320" s="123">
        <f t="shared" si="256"/>
        <v>518532</v>
      </c>
      <c r="N320" s="43">
        <v>5298.55</v>
      </c>
      <c r="O320" s="44">
        <v>2166.643</v>
      </c>
      <c r="P320" s="122">
        <f t="shared" si="257"/>
        <v>7465.1930000000002</v>
      </c>
      <c r="Q320" s="43">
        <v>65.210999999999999</v>
      </c>
      <c r="R320" s="44">
        <v>10.584</v>
      </c>
      <c r="S320" s="145">
        <f t="shared" si="261"/>
        <v>75.795000000000002</v>
      </c>
      <c r="T320" s="150">
        <f t="shared" si="262"/>
        <v>7540.9880000000003</v>
      </c>
    </row>
    <row r="321" spans="1:20" s="17" customFormat="1" ht="11.25" x14ac:dyDescent="0.25">
      <c r="A321" s="319"/>
      <c r="B321" s="18" t="s">
        <v>19</v>
      </c>
      <c r="C321" s="43">
        <v>2838</v>
      </c>
      <c r="D321" s="44">
        <v>2837</v>
      </c>
      <c r="E321" s="123">
        <f t="shared" si="258"/>
        <v>5675</v>
      </c>
      <c r="F321" s="43">
        <v>23718</v>
      </c>
      <c r="G321" s="44">
        <v>23632</v>
      </c>
      <c r="H321" s="123">
        <f t="shared" si="259"/>
        <v>47350</v>
      </c>
      <c r="I321" s="173">
        <v>352148</v>
      </c>
      <c r="J321" s="213">
        <v>368324</v>
      </c>
      <c r="K321" s="119">
        <f t="shared" si="260"/>
        <v>720472</v>
      </c>
      <c r="L321" s="44">
        <v>371</v>
      </c>
      <c r="M321" s="123">
        <f t="shared" si="256"/>
        <v>720843</v>
      </c>
      <c r="N321" s="43">
        <v>4795.6750000000002</v>
      </c>
      <c r="O321" s="44">
        <v>2850.8249999999998</v>
      </c>
      <c r="P321" s="122">
        <f t="shared" si="257"/>
        <v>7646.5</v>
      </c>
      <c r="Q321" s="43">
        <v>53.057000000000002</v>
      </c>
      <c r="R321" s="44">
        <v>11.9</v>
      </c>
      <c r="S321" s="145">
        <f t="shared" si="261"/>
        <v>64.957000000000008</v>
      </c>
      <c r="T321" s="150">
        <f t="shared" si="262"/>
        <v>7711.4570000000003</v>
      </c>
    </row>
    <row r="322" spans="1:20" s="17" customFormat="1" ht="11.25" x14ac:dyDescent="0.25">
      <c r="A322" s="319"/>
      <c r="B322" s="18" t="s">
        <v>20</v>
      </c>
      <c r="C322" s="43">
        <v>2728</v>
      </c>
      <c r="D322" s="44">
        <v>2725</v>
      </c>
      <c r="E322" s="123">
        <f t="shared" si="258"/>
        <v>5453</v>
      </c>
      <c r="F322" s="43">
        <v>22417</v>
      </c>
      <c r="G322" s="44">
        <v>22335</v>
      </c>
      <c r="H322" s="123">
        <f t="shared" si="259"/>
        <v>44752</v>
      </c>
      <c r="I322" s="173">
        <v>308696</v>
      </c>
      <c r="J322" s="213">
        <v>291868</v>
      </c>
      <c r="K322" s="119">
        <f t="shared" si="260"/>
        <v>600564</v>
      </c>
      <c r="L322" s="44">
        <v>689</v>
      </c>
      <c r="M322" s="123">
        <f t="shared" si="256"/>
        <v>601253</v>
      </c>
      <c r="N322" s="43">
        <v>4815.0590000000002</v>
      </c>
      <c r="O322" s="44">
        <v>4089.239</v>
      </c>
      <c r="P322" s="122">
        <f t="shared" si="257"/>
        <v>8904.2980000000007</v>
      </c>
      <c r="Q322" s="43">
        <v>50.948</v>
      </c>
      <c r="R322" s="44">
        <v>8.9610000000000003</v>
      </c>
      <c r="S322" s="145">
        <f t="shared" si="261"/>
        <v>59.908999999999999</v>
      </c>
      <c r="T322" s="150">
        <f t="shared" si="262"/>
        <v>8964.2070000000003</v>
      </c>
    </row>
    <row r="323" spans="1:20" s="17" customFormat="1" ht="11.25" x14ac:dyDescent="0.25">
      <c r="A323" s="319"/>
      <c r="B323" s="18" t="s">
        <v>21</v>
      </c>
      <c r="C323" s="43">
        <v>3065</v>
      </c>
      <c r="D323" s="44">
        <v>3061</v>
      </c>
      <c r="E323" s="123">
        <f t="shared" si="258"/>
        <v>6126</v>
      </c>
      <c r="F323" s="43">
        <v>24612</v>
      </c>
      <c r="G323" s="44">
        <v>24574</v>
      </c>
      <c r="H323" s="123">
        <f t="shared" si="259"/>
        <v>49186</v>
      </c>
      <c r="I323" s="173">
        <v>393568</v>
      </c>
      <c r="J323" s="213">
        <v>259049</v>
      </c>
      <c r="K323" s="119">
        <f t="shared" si="260"/>
        <v>652617</v>
      </c>
      <c r="L323" s="44">
        <v>235</v>
      </c>
      <c r="M323" s="123">
        <f t="shared" si="256"/>
        <v>652852</v>
      </c>
      <c r="N323" s="43">
        <v>4157.4759999999997</v>
      </c>
      <c r="O323" s="44">
        <v>4856.96</v>
      </c>
      <c r="P323" s="122">
        <f t="shared" si="257"/>
        <v>9014.4359999999997</v>
      </c>
      <c r="Q323" s="43">
        <v>50.555999999999997</v>
      </c>
      <c r="R323" s="44">
        <v>10.002000000000001</v>
      </c>
      <c r="S323" s="145">
        <f t="shared" si="261"/>
        <v>60.558</v>
      </c>
      <c r="T323" s="150">
        <f t="shared" si="262"/>
        <v>9074.9940000000006</v>
      </c>
    </row>
    <row r="324" spans="1:20" s="17" customFormat="1" ht="11.25" x14ac:dyDescent="0.25">
      <c r="A324" s="319"/>
      <c r="B324" s="18" t="s">
        <v>22</v>
      </c>
      <c r="C324" s="43">
        <v>3707</v>
      </c>
      <c r="D324" s="44">
        <v>3711</v>
      </c>
      <c r="E324" s="123">
        <f t="shared" si="258"/>
        <v>7418</v>
      </c>
      <c r="F324" s="43">
        <v>29367</v>
      </c>
      <c r="G324" s="44">
        <v>29378</v>
      </c>
      <c r="H324" s="123">
        <f t="shared" si="259"/>
        <v>58745</v>
      </c>
      <c r="I324" s="173">
        <v>522211</v>
      </c>
      <c r="J324" s="213">
        <v>452361</v>
      </c>
      <c r="K324" s="119">
        <f t="shared" si="260"/>
        <v>974572</v>
      </c>
      <c r="L324" s="44">
        <v>431</v>
      </c>
      <c r="M324" s="123">
        <f t="shared" si="256"/>
        <v>975003</v>
      </c>
      <c r="N324" s="43">
        <v>4547.9970000000003</v>
      </c>
      <c r="O324" s="44">
        <v>4467.1130000000003</v>
      </c>
      <c r="P324" s="122">
        <f t="shared" si="257"/>
        <v>9015.11</v>
      </c>
      <c r="Q324" s="43">
        <v>45.344000000000001</v>
      </c>
      <c r="R324" s="44">
        <v>9.0009999999999994</v>
      </c>
      <c r="S324" s="145">
        <f t="shared" si="261"/>
        <v>54.344999999999999</v>
      </c>
      <c r="T324" s="150">
        <f t="shared" si="262"/>
        <v>9069.4549999999999</v>
      </c>
    </row>
    <row r="325" spans="1:20" s="17" customFormat="1" ht="11.25" x14ac:dyDescent="0.25">
      <c r="A325" s="319"/>
      <c r="B325" s="18" t="s">
        <v>23</v>
      </c>
      <c r="C325" s="43">
        <v>3957</v>
      </c>
      <c r="D325" s="44">
        <v>3949</v>
      </c>
      <c r="E325" s="123">
        <f t="shared" si="258"/>
        <v>7906</v>
      </c>
      <c r="F325" s="43">
        <v>31171</v>
      </c>
      <c r="G325" s="44">
        <v>31349</v>
      </c>
      <c r="H325" s="123">
        <f t="shared" si="259"/>
        <v>62520</v>
      </c>
      <c r="I325" s="173">
        <v>492603</v>
      </c>
      <c r="J325" s="213">
        <v>573480</v>
      </c>
      <c r="K325" s="119">
        <f t="shared" si="260"/>
        <v>1066083</v>
      </c>
      <c r="L325" s="44">
        <v>1358</v>
      </c>
      <c r="M325" s="123">
        <f t="shared" si="256"/>
        <v>1067441</v>
      </c>
      <c r="N325" s="43">
        <v>4915.424</v>
      </c>
      <c r="O325" s="44">
        <v>4856.0410000000002</v>
      </c>
      <c r="P325" s="122">
        <f t="shared" si="257"/>
        <v>9771.4650000000001</v>
      </c>
      <c r="Q325" s="43">
        <v>47.598999999999997</v>
      </c>
      <c r="R325" s="44">
        <v>8.6449999999999996</v>
      </c>
      <c r="S325" s="145">
        <f t="shared" si="261"/>
        <v>56.244</v>
      </c>
      <c r="T325" s="150">
        <f t="shared" si="262"/>
        <v>9827.7090000000007</v>
      </c>
    </row>
    <row r="326" spans="1:20" s="17" customFormat="1" ht="11.25" x14ac:dyDescent="0.25">
      <c r="A326" s="319"/>
      <c r="B326" s="18" t="s">
        <v>24</v>
      </c>
      <c r="C326" s="43">
        <v>3477</v>
      </c>
      <c r="D326" s="44">
        <v>3482</v>
      </c>
      <c r="E326" s="123">
        <f t="shared" si="258"/>
        <v>6959</v>
      </c>
      <c r="F326" s="43">
        <v>27816</v>
      </c>
      <c r="G326" s="44">
        <v>27616</v>
      </c>
      <c r="H326" s="123">
        <f t="shared" si="259"/>
        <v>55432</v>
      </c>
      <c r="I326" s="173">
        <v>379972</v>
      </c>
      <c r="J326" s="213">
        <v>481669</v>
      </c>
      <c r="K326" s="119">
        <f t="shared" si="260"/>
        <v>861641</v>
      </c>
      <c r="L326" s="44">
        <v>194</v>
      </c>
      <c r="M326" s="123">
        <f t="shared" si="256"/>
        <v>861835</v>
      </c>
      <c r="N326" s="43">
        <v>4123.6639999999998</v>
      </c>
      <c r="O326" s="44">
        <v>3327.5149999999999</v>
      </c>
      <c r="P326" s="122">
        <f t="shared" si="257"/>
        <v>7451.1790000000001</v>
      </c>
      <c r="Q326" s="43">
        <v>44.662999999999997</v>
      </c>
      <c r="R326" s="44">
        <v>7.8319999999999999</v>
      </c>
      <c r="S326" s="145">
        <f t="shared" si="261"/>
        <v>52.494999999999997</v>
      </c>
      <c r="T326" s="150">
        <f t="shared" si="262"/>
        <v>7503.674</v>
      </c>
    </row>
    <row r="327" spans="1:20" s="17" customFormat="1" ht="11.25" x14ac:dyDescent="0.25">
      <c r="A327" s="319"/>
      <c r="B327" s="18" t="s">
        <v>25</v>
      </c>
      <c r="C327" s="43">
        <v>2754</v>
      </c>
      <c r="D327" s="44">
        <v>2756</v>
      </c>
      <c r="E327" s="123">
        <f t="shared" si="258"/>
        <v>5510</v>
      </c>
      <c r="F327" s="43">
        <v>23008</v>
      </c>
      <c r="G327" s="44">
        <v>22942</v>
      </c>
      <c r="H327" s="123">
        <f t="shared" si="259"/>
        <v>45950</v>
      </c>
      <c r="I327" s="173">
        <v>297776</v>
      </c>
      <c r="J327" s="213">
        <v>318750</v>
      </c>
      <c r="K327" s="119">
        <f t="shared" si="260"/>
        <v>616526</v>
      </c>
      <c r="L327" s="50">
        <v>182</v>
      </c>
      <c r="M327" s="123">
        <f t="shared" si="256"/>
        <v>616708</v>
      </c>
      <c r="N327" s="43">
        <v>5082.5929999999998</v>
      </c>
      <c r="O327" s="44">
        <v>3765.8240000000001</v>
      </c>
      <c r="P327" s="122">
        <f t="shared" si="257"/>
        <v>8848.4169999999995</v>
      </c>
      <c r="Q327" s="43">
        <v>45.720999999999997</v>
      </c>
      <c r="R327" s="44">
        <v>10.33</v>
      </c>
      <c r="S327" s="145">
        <f t="shared" si="261"/>
        <v>56.050999999999995</v>
      </c>
      <c r="T327" s="150">
        <f t="shared" si="262"/>
        <v>8904.4679999999989</v>
      </c>
    </row>
    <row r="328" spans="1:20" s="17" customFormat="1" ht="11.25" x14ac:dyDescent="0.25">
      <c r="A328" s="319"/>
      <c r="B328" s="18" t="s">
        <v>26</v>
      </c>
      <c r="C328" s="43">
        <v>2726</v>
      </c>
      <c r="D328" s="44">
        <v>2724</v>
      </c>
      <c r="E328" s="123">
        <f t="shared" si="258"/>
        <v>5450</v>
      </c>
      <c r="F328" s="43">
        <v>23293</v>
      </c>
      <c r="G328" s="44">
        <v>23349</v>
      </c>
      <c r="H328" s="123">
        <f t="shared" si="259"/>
        <v>46642</v>
      </c>
      <c r="I328" s="173">
        <v>285969</v>
      </c>
      <c r="J328" s="213">
        <v>306487</v>
      </c>
      <c r="K328" s="119">
        <f t="shared" si="260"/>
        <v>592456</v>
      </c>
      <c r="L328" s="50">
        <v>326</v>
      </c>
      <c r="M328" s="123">
        <f t="shared" si="256"/>
        <v>592782</v>
      </c>
      <c r="N328" s="31">
        <v>5125.4040000000005</v>
      </c>
      <c r="O328" s="32">
        <v>3824.8490000000002</v>
      </c>
      <c r="P328" s="122">
        <f t="shared" si="257"/>
        <v>8950.2530000000006</v>
      </c>
      <c r="Q328" s="31">
        <v>61.930999999999997</v>
      </c>
      <c r="R328" s="32">
        <v>9.8469999999999995</v>
      </c>
      <c r="S328" s="145">
        <f t="shared" si="261"/>
        <v>71.777999999999992</v>
      </c>
      <c r="T328" s="150">
        <f t="shared" si="262"/>
        <v>9022.0310000000009</v>
      </c>
    </row>
    <row r="329" spans="1:20" s="17" customFormat="1" ht="12" thickBot="1" x14ac:dyDescent="0.3">
      <c r="A329" s="319"/>
      <c r="B329" s="23" t="s">
        <v>27</v>
      </c>
      <c r="C329" s="47">
        <v>2805</v>
      </c>
      <c r="D329" s="48">
        <v>2802</v>
      </c>
      <c r="E329" s="131">
        <f t="shared" si="258"/>
        <v>5607</v>
      </c>
      <c r="F329" s="47">
        <v>23085</v>
      </c>
      <c r="G329" s="48">
        <v>23063</v>
      </c>
      <c r="H329" s="131">
        <f t="shared" si="259"/>
        <v>46148</v>
      </c>
      <c r="I329" s="176">
        <v>333273</v>
      </c>
      <c r="J329" s="215">
        <v>293270</v>
      </c>
      <c r="K329" s="119">
        <f t="shared" si="260"/>
        <v>626543</v>
      </c>
      <c r="L329" s="49">
        <v>323</v>
      </c>
      <c r="M329" s="136">
        <f t="shared" si="256"/>
        <v>626866</v>
      </c>
      <c r="N329" s="39">
        <v>5486.4650000000001</v>
      </c>
      <c r="O329" s="40">
        <v>3079.1439999999998</v>
      </c>
      <c r="P329" s="142">
        <f t="shared" si="257"/>
        <v>8565.6090000000004</v>
      </c>
      <c r="Q329" s="39">
        <v>64.281000000000006</v>
      </c>
      <c r="R329" s="40">
        <v>10.478</v>
      </c>
      <c r="S329" s="145">
        <f t="shared" si="261"/>
        <v>74.759</v>
      </c>
      <c r="T329" s="151">
        <f t="shared" si="262"/>
        <v>8640.3680000000004</v>
      </c>
    </row>
    <row r="330" spans="1:20" s="10" customFormat="1" ht="11.25" thickBot="1" x14ac:dyDescent="0.3">
      <c r="A330" s="320"/>
      <c r="B330" s="26" t="s">
        <v>28</v>
      </c>
      <c r="C330" s="27">
        <f>SUM(C318:C329)</f>
        <v>35588</v>
      </c>
      <c r="D330" s="28">
        <f t="shared" ref="D330" si="263">SUM(D318:D329)</f>
        <v>35581</v>
      </c>
      <c r="E330" s="129">
        <f t="shared" ref="E330" si="264">SUM(E318:E329)</f>
        <v>71169</v>
      </c>
      <c r="F330" s="27">
        <f>SUM(F318:F329)</f>
        <v>288904</v>
      </c>
      <c r="G330" s="28">
        <f t="shared" ref="G330:H330" si="265">SUM(G318:G329)</f>
        <v>288913</v>
      </c>
      <c r="H330" s="129">
        <f t="shared" si="265"/>
        <v>577817</v>
      </c>
      <c r="I330" s="27">
        <f t="shared" ref="I330" si="266">SUM(I318:I329)</f>
        <v>4103499</v>
      </c>
      <c r="J330" s="208">
        <f t="shared" ref="J330:K330" si="267">SUM(J318:J329)</f>
        <v>4127491</v>
      </c>
      <c r="K330" s="121">
        <f t="shared" si="267"/>
        <v>8230990</v>
      </c>
      <c r="L330" s="28">
        <f t="shared" ref="L330" si="268">SUM(L318:L329)</f>
        <v>4940</v>
      </c>
      <c r="M330" s="129">
        <f t="shared" ref="M330" si="269">SUM(M318:M329)</f>
        <v>8235930</v>
      </c>
      <c r="N330" s="27">
        <f t="shared" ref="N330" si="270">SUM(N318:N329)</f>
        <v>56181.553</v>
      </c>
      <c r="O330" s="28">
        <f t="shared" ref="O330" si="271">SUM(O318:O329)</f>
        <v>40622.223000000005</v>
      </c>
      <c r="P330" s="121">
        <f t="shared" ref="P330" si="272">SUM(P318:P329)</f>
        <v>96803.775999999998</v>
      </c>
      <c r="Q330" s="27">
        <f t="shared" ref="Q330" si="273">SUM(Q318:Q329)</f>
        <v>583.82100000000014</v>
      </c>
      <c r="R330" s="28">
        <f t="shared" ref="R330:S330" si="274">SUM(R318:R329)</f>
        <v>118.77299999999998</v>
      </c>
      <c r="S330" s="146">
        <f t="shared" si="274"/>
        <v>702.59400000000005</v>
      </c>
      <c r="T330" s="129">
        <f t="shared" ref="T330" si="275">SUM(T318:T329)</f>
        <v>97506.37000000001</v>
      </c>
    </row>
    <row r="331" spans="1:20" s="17" customFormat="1" ht="11.25" customHeight="1" x14ac:dyDescent="0.25">
      <c r="A331" s="318">
        <v>2018</v>
      </c>
      <c r="B331" s="12" t="s">
        <v>16</v>
      </c>
      <c r="C331" s="45">
        <v>2680</v>
      </c>
      <c r="D331" s="46">
        <v>2680</v>
      </c>
      <c r="E331" s="130">
        <f>C331+D331</f>
        <v>5360</v>
      </c>
      <c r="F331" s="45">
        <v>22620</v>
      </c>
      <c r="G331" s="46">
        <v>22632</v>
      </c>
      <c r="H331" s="130">
        <f>F331+G331</f>
        <v>45252</v>
      </c>
      <c r="I331" s="172">
        <v>273128</v>
      </c>
      <c r="J331" s="212">
        <v>324372</v>
      </c>
      <c r="K331" s="119">
        <f>SUM(I331:J331)</f>
        <v>597500</v>
      </c>
      <c r="L331" s="46">
        <v>268</v>
      </c>
      <c r="M331" s="135">
        <f t="shared" ref="M331:M342" si="276">SUM(K331:L331)</f>
        <v>597768</v>
      </c>
      <c r="N331" s="45">
        <v>4552.1350000000002</v>
      </c>
      <c r="O331" s="46">
        <v>2432.3310000000001</v>
      </c>
      <c r="P331" s="141">
        <f t="shared" ref="P331:P342" si="277">SUM(N331:O331)</f>
        <v>6984.4660000000003</v>
      </c>
      <c r="Q331" s="45">
        <v>53.613999999999997</v>
      </c>
      <c r="R331" s="46">
        <v>11.238</v>
      </c>
      <c r="S331" s="145">
        <f>SUM(Q331:R331)</f>
        <v>64.852000000000004</v>
      </c>
      <c r="T331" s="149">
        <f>P331+S331</f>
        <v>7049.3180000000002</v>
      </c>
    </row>
    <row r="332" spans="1:20" s="17" customFormat="1" ht="11.25" x14ac:dyDescent="0.25">
      <c r="A332" s="319"/>
      <c r="B332" s="18" t="s">
        <v>17</v>
      </c>
      <c r="C332" s="43">
        <v>2288</v>
      </c>
      <c r="D332" s="44">
        <v>2290</v>
      </c>
      <c r="E332" s="123">
        <f t="shared" ref="E332:E342" si="278">C332+D332</f>
        <v>4578</v>
      </c>
      <c r="F332" s="43">
        <v>19365</v>
      </c>
      <c r="G332" s="44">
        <v>19362</v>
      </c>
      <c r="H332" s="123">
        <f t="shared" ref="H332:H342" si="279">F332+G332</f>
        <v>38727</v>
      </c>
      <c r="I332" s="173">
        <v>253682</v>
      </c>
      <c r="J332" s="213">
        <v>251027</v>
      </c>
      <c r="K332" s="119">
        <f t="shared" ref="K332:K342" si="280">SUM(I332:J332)</f>
        <v>504709</v>
      </c>
      <c r="L332" s="44">
        <v>265</v>
      </c>
      <c r="M332" s="123">
        <f t="shared" si="276"/>
        <v>504974</v>
      </c>
      <c r="N332" s="43">
        <v>4276.1009999999997</v>
      </c>
      <c r="O332" s="44">
        <v>2327.3620000000001</v>
      </c>
      <c r="P332" s="122">
        <f t="shared" si="277"/>
        <v>6603.4629999999997</v>
      </c>
      <c r="Q332" s="43">
        <v>39.438000000000002</v>
      </c>
      <c r="R332" s="44">
        <v>10.282</v>
      </c>
      <c r="S332" s="145">
        <f t="shared" ref="S332:S342" si="281">SUM(Q332:R332)</f>
        <v>49.72</v>
      </c>
      <c r="T332" s="150">
        <f t="shared" ref="T332:T342" si="282">P332+S332</f>
        <v>6653.183</v>
      </c>
    </row>
    <row r="333" spans="1:20" s="17" customFormat="1" ht="11.25" x14ac:dyDescent="0.25">
      <c r="A333" s="319"/>
      <c r="B333" s="18" t="s">
        <v>18</v>
      </c>
      <c r="C333" s="43">
        <v>2705</v>
      </c>
      <c r="D333" s="44">
        <v>2702</v>
      </c>
      <c r="E333" s="123">
        <f t="shared" si="278"/>
        <v>5407</v>
      </c>
      <c r="F333" s="43">
        <v>22567</v>
      </c>
      <c r="G333" s="44">
        <v>22566</v>
      </c>
      <c r="H333" s="123">
        <f t="shared" si="279"/>
        <v>45133</v>
      </c>
      <c r="I333" s="173">
        <v>313360</v>
      </c>
      <c r="J333" s="213">
        <v>312513</v>
      </c>
      <c r="K333" s="119">
        <f t="shared" si="280"/>
        <v>625873</v>
      </c>
      <c r="L333" s="44">
        <v>334</v>
      </c>
      <c r="M333" s="123">
        <f t="shared" si="276"/>
        <v>626207</v>
      </c>
      <c r="N333" s="43">
        <v>5749.7529999999997</v>
      </c>
      <c r="O333" s="44">
        <v>2701.9360000000001</v>
      </c>
      <c r="P333" s="122">
        <f t="shared" si="277"/>
        <v>8451.6890000000003</v>
      </c>
      <c r="Q333" s="43">
        <v>52.222999999999999</v>
      </c>
      <c r="R333" s="44">
        <v>15.342000000000001</v>
      </c>
      <c r="S333" s="145">
        <f t="shared" si="281"/>
        <v>67.564999999999998</v>
      </c>
      <c r="T333" s="150">
        <f t="shared" si="282"/>
        <v>8519.2540000000008</v>
      </c>
    </row>
    <row r="334" spans="1:20" s="17" customFormat="1" ht="11.25" x14ac:dyDescent="0.25">
      <c r="A334" s="319"/>
      <c r="B334" s="18" t="s">
        <v>19</v>
      </c>
      <c r="C334" s="43">
        <v>2923</v>
      </c>
      <c r="D334" s="44">
        <v>2927</v>
      </c>
      <c r="E334" s="123">
        <f t="shared" si="278"/>
        <v>5850</v>
      </c>
      <c r="F334" s="43">
        <v>23979</v>
      </c>
      <c r="G334" s="44">
        <v>23986</v>
      </c>
      <c r="H334" s="123">
        <f t="shared" si="279"/>
        <v>47965</v>
      </c>
      <c r="I334" s="173">
        <v>374942</v>
      </c>
      <c r="J334" s="213">
        <v>355310</v>
      </c>
      <c r="K334" s="119">
        <f t="shared" si="280"/>
        <v>730252</v>
      </c>
      <c r="L334" s="44">
        <v>487</v>
      </c>
      <c r="M334" s="123">
        <f t="shared" si="276"/>
        <v>730739</v>
      </c>
      <c r="N334" s="31">
        <v>4794.2240000000002</v>
      </c>
      <c r="O334" s="32">
        <v>3162.3319999999999</v>
      </c>
      <c r="P334" s="122">
        <f t="shared" si="277"/>
        <v>7956.5560000000005</v>
      </c>
      <c r="Q334" s="31">
        <v>53.933</v>
      </c>
      <c r="R334" s="32">
        <v>10.342000000000001</v>
      </c>
      <c r="S334" s="145">
        <f t="shared" si="281"/>
        <v>64.275000000000006</v>
      </c>
      <c r="T334" s="150">
        <f t="shared" si="282"/>
        <v>8020.8310000000001</v>
      </c>
    </row>
    <row r="335" spans="1:20" s="17" customFormat="1" ht="11.25" x14ac:dyDescent="0.25">
      <c r="A335" s="319"/>
      <c r="B335" s="18" t="s">
        <v>20</v>
      </c>
      <c r="C335" s="43">
        <v>2753</v>
      </c>
      <c r="D335" s="44">
        <v>2748</v>
      </c>
      <c r="E335" s="123">
        <f t="shared" si="278"/>
        <v>5501</v>
      </c>
      <c r="F335" s="43">
        <v>22473</v>
      </c>
      <c r="G335" s="44">
        <v>22445</v>
      </c>
      <c r="H335" s="123">
        <f t="shared" si="279"/>
        <v>44918</v>
      </c>
      <c r="I335" s="173">
        <v>308610</v>
      </c>
      <c r="J335" s="213">
        <v>289005</v>
      </c>
      <c r="K335" s="119">
        <f t="shared" si="280"/>
        <v>597615</v>
      </c>
      <c r="L335" s="44">
        <v>386</v>
      </c>
      <c r="M335" s="123">
        <f t="shared" si="276"/>
        <v>598001</v>
      </c>
      <c r="N335" s="43">
        <v>4915.2910000000002</v>
      </c>
      <c r="O335" s="44">
        <v>4638.2640000000001</v>
      </c>
      <c r="P335" s="122">
        <f t="shared" si="277"/>
        <v>9553.5550000000003</v>
      </c>
      <c r="Q335" s="43">
        <v>53.176000000000002</v>
      </c>
      <c r="R335" s="44">
        <v>16.803000000000001</v>
      </c>
      <c r="S335" s="145">
        <f t="shared" si="281"/>
        <v>69.978999999999999</v>
      </c>
      <c r="T335" s="150">
        <f t="shared" si="282"/>
        <v>9623.5339999999997</v>
      </c>
    </row>
    <row r="336" spans="1:20" s="17" customFormat="1" ht="11.25" x14ac:dyDescent="0.25">
      <c r="A336" s="319"/>
      <c r="B336" s="18" t="s">
        <v>21</v>
      </c>
      <c r="C336" s="43">
        <v>3312</v>
      </c>
      <c r="D336" s="44">
        <v>3307</v>
      </c>
      <c r="E336" s="123">
        <f t="shared" si="278"/>
        <v>6619</v>
      </c>
      <c r="F336" s="43">
        <v>26571</v>
      </c>
      <c r="G336" s="44">
        <v>26534</v>
      </c>
      <c r="H336" s="123">
        <f t="shared" si="279"/>
        <v>53105</v>
      </c>
      <c r="I336" s="173">
        <v>441674</v>
      </c>
      <c r="J336" s="213">
        <v>320050</v>
      </c>
      <c r="K336" s="119">
        <f t="shared" si="280"/>
        <v>761724</v>
      </c>
      <c r="L336" s="50">
        <v>345</v>
      </c>
      <c r="M336" s="123">
        <f t="shared" si="276"/>
        <v>762069</v>
      </c>
      <c r="N336" s="43">
        <v>4643.5730000000003</v>
      </c>
      <c r="O336" s="44">
        <v>4345.8010000000004</v>
      </c>
      <c r="P336" s="122">
        <f t="shared" si="277"/>
        <v>8989.3739999999998</v>
      </c>
      <c r="Q336" s="43">
        <v>48.682000000000002</v>
      </c>
      <c r="R336" s="44">
        <v>11.349</v>
      </c>
      <c r="S336" s="145">
        <f t="shared" si="281"/>
        <v>60.031000000000006</v>
      </c>
      <c r="T336" s="150">
        <f t="shared" si="282"/>
        <v>9049.4050000000007</v>
      </c>
    </row>
    <row r="337" spans="1:20" s="17" customFormat="1" ht="11.25" x14ac:dyDescent="0.25">
      <c r="A337" s="319"/>
      <c r="B337" s="18" t="s">
        <v>22</v>
      </c>
      <c r="C337" s="43">
        <v>3898</v>
      </c>
      <c r="D337" s="44">
        <v>3903</v>
      </c>
      <c r="E337" s="123">
        <f t="shared" si="278"/>
        <v>7801</v>
      </c>
      <c r="F337" s="43">
        <v>30733</v>
      </c>
      <c r="G337" s="44">
        <v>30766</v>
      </c>
      <c r="H337" s="123">
        <f t="shared" si="279"/>
        <v>61499</v>
      </c>
      <c r="I337" s="173">
        <v>564453</v>
      </c>
      <c r="J337" s="213">
        <v>457465</v>
      </c>
      <c r="K337" s="119">
        <f t="shared" si="280"/>
        <v>1021918</v>
      </c>
      <c r="L337" s="50">
        <v>549</v>
      </c>
      <c r="M337" s="123">
        <f t="shared" si="276"/>
        <v>1022467</v>
      </c>
      <c r="N337" s="43">
        <v>4360.491</v>
      </c>
      <c r="O337" s="44">
        <v>3213.62</v>
      </c>
      <c r="P337" s="122">
        <f t="shared" si="277"/>
        <v>7574.1109999999999</v>
      </c>
      <c r="Q337" s="43">
        <v>45.651000000000003</v>
      </c>
      <c r="R337" s="44">
        <v>13.917999999999999</v>
      </c>
      <c r="S337" s="145">
        <f t="shared" si="281"/>
        <v>59.569000000000003</v>
      </c>
      <c r="T337" s="150">
        <f t="shared" si="282"/>
        <v>7633.68</v>
      </c>
    </row>
    <row r="338" spans="1:20" s="17" customFormat="1" ht="11.25" x14ac:dyDescent="0.25">
      <c r="A338" s="319"/>
      <c r="B338" s="18" t="s">
        <v>23</v>
      </c>
      <c r="C338" s="43">
        <v>4295</v>
      </c>
      <c r="D338" s="44">
        <v>4304</v>
      </c>
      <c r="E338" s="123">
        <f t="shared" si="278"/>
        <v>8599</v>
      </c>
      <c r="F338" s="43">
        <v>33404</v>
      </c>
      <c r="G338" s="44">
        <v>33423</v>
      </c>
      <c r="H338" s="123">
        <f t="shared" si="279"/>
        <v>66827</v>
      </c>
      <c r="I338" s="173">
        <v>525152</v>
      </c>
      <c r="J338" s="213">
        <v>634230</v>
      </c>
      <c r="K338" s="119">
        <f t="shared" si="280"/>
        <v>1159382</v>
      </c>
      <c r="L338" s="50">
        <v>433</v>
      </c>
      <c r="M338" s="123">
        <f t="shared" si="276"/>
        <v>1159815</v>
      </c>
      <c r="N338" s="43">
        <v>4559.3710000000001</v>
      </c>
      <c r="O338" s="44">
        <v>3810.2020000000002</v>
      </c>
      <c r="P338" s="122">
        <f t="shared" si="277"/>
        <v>8369.5730000000003</v>
      </c>
      <c r="Q338" s="43">
        <v>49.363</v>
      </c>
      <c r="R338" s="44">
        <v>19.175999999999998</v>
      </c>
      <c r="S338" s="145">
        <f t="shared" si="281"/>
        <v>68.539000000000001</v>
      </c>
      <c r="T338" s="150">
        <f t="shared" si="282"/>
        <v>8438.112000000001</v>
      </c>
    </row>
    <row r="339" spans="1:20" s="17" customFormat="1" ht="11.25" x14ac:dyDescent="0.25">
      <c r="A339" s="319"/>
      <c r="B339" s="18" t="s">
        <v>24</v>
      </c>
      <c r="C339" s="43">
        <v>3408</v>
      </c>
      <c r="D339" s="44">
        <v>3404</v>
      </c>
      <c r="E339" s="123">
        <f t="shared" si="278"/>
        <v>6812</v>
      </c>
      <c r="F339" s="43">
        <v>27097</v>
      </c>
      <c r="G339" s="44">
        <v>27111</v>
      </c>
      <c r="H339" s="123">
        <f t="shared" si="279"/>
        <v>54208</v>
      </c>
      <c r="I339" s="173">
        <v>379789</v>
      </c>
      <c r="J339" s="213">
        <v>469068</v>
      </c>
      <c r="K339" s="119">
        <f t="shared" si="280"/>
        <v>848857</v>
      </c>
      <c r="L339" s="50">
        <v>442</v>
      </c>
      <c r="M339" s="123">
        <f t="shared" si="276"/>
        <v>849299</v>
      </c>
      <c r="N339" s="43">
        <v>4439.2179999999998</v>
      </c>
      <c r="O339" s="44">
        <v>3292.2359999999999</v>
      </c>
      <c r="P339" s="122">
        <f t="shared" si="277"/>
        <v>7731.4539999999997</v>
      </c>
      <c r="Q339" s="43">
        <v>53.581000000000003</v>
      </c>
      <c r="R339" s="44">
        <v>9.8309999999999995</v>
      </c>
      <c r="S339" s="145">
        <f t="shared" si="281"/>
        <v>63.412000000000006</v>
      </c>
      <c r="T339" s="150">
        <f t="shared" si="282"/>
        <v>7794.866</v>
      </c>
    </row>
    <row r="340" spans="1:20" s="17" customFormat="1" ht="11.25" x14ac:dyDescent="0.25">
      <c r="A340" s="319"/>
      <c r="B340" s="18" t="s">
        <v>25</v>
      </c>
      <c r="C340" s="43">
        <v>2956</v>
      </c>
      <c r="D340" s="44">
        <v>2952</v>
      </c>
      <c r="E340" s="123">
        <f t="shared" si="278"/>
        <v>5908</v>
      </c>
      <c r="F340" s="43">
        <v>24124</v>
      </c>
      <c r="G340" s="44">
        <v>24074</v>
      </c>
      <c r="H340" s="123">
        <f t="shared" si="279"/>
        <v>48198</v>
      </c>
      <c r="I340" s="173">
        <v>327219</v>
      </c>
      <c r="J340" s="213">
        <v>357054</v>
      </c>
      <c r="K340" s="119">
        <f t="shared" si="280"/>
        <v>684273</v>
      </c>
      <c r="L340" s="50">
        <v>344</v>
      </c>
      <c r="M340" s="123">
        <f t="shared" si="276"/>
        <v>684617</v>
      </c>
      <c r="N340" s="43">
        <v>4708.5060000000003</v>
      </c>
      <c r="O340" s="44">
        <v>3639.6089999999999</v>
      </c>
      <c r="P340" s="122">
        <f t="shared" si="277"/>
        <v>8348.1149999999998</v>
      </c>
      <c r="Q340" s="43">
        <v>72.683000000000007</v>
      </c>
      <c r="R340" s="44">
        <v>14.124000000000001</v>
      </c>
      <c r="S340" s="145">
        <f t="shared" si="281"/>
        <v>86.807000000000002</v>
      </c>
      <c r="T340" s="150">
        <f t="shared" si="282"/>
        <v>8434.9220000000005</v>
      </c>
    </row>
    <row r="341" spans="1:20" s="17" customFormat="1" ht="11.25" x14ac:dyDescent="0.25">
      <c r="A341" s="319"/>
      <c r="B341" s="18" t="s">
        <v>26</v>
      </c>
      <c r="C341" s="43">
        <v>2693</v>
      </c>
      <c r="D341" s="44">
        <v>2690</v>
      </c>
      <c r="E341" s="123">
        <f t="shared" si="278"/>
        <v>5383</v>
      </c>
      <c r="F341" s="43">
        <v>22494</v>
      </c>
      <c r="G341" s="44">
        <v>22501</v>
      </c>
      <c r="H341" s="123">
        <f t="shared" si="279"/>
        <v>44995</v>
      </c>
      <c r="I341" s="173">
        <v>311738</v>
      </c>
      <c r="J341" s="213">
        <v>316292</v>
      </c>
      <c r="K341" s="119">
        <f t="shared" si="280"/>
        <v>628030</v>
      </c>
      <c r="L341" s="50">
        <v>175</v>
      </c>
      <c r="M341" s="123">
        <f t="shared" si="276"/>
        <v>628205</v>
      </c>
      <c r="N341" s="43">
        <v>5080.2560000000003</v>
      </c>
      <c r="O341" s="44">
        <v>3254.9</v>
      </c>
      <c r="P341" s="122">
        <f t="shared" si="277"/>
        <v>8335.1560000000009</v>
      </c>
      <c r="Q341" s="43">
        <v>58.442</v>
      </c>
      <c r="R341" s="44">
        <v>13.523999999999999</v>
      </c>
      <c r="S341" s="145">
        <f t="shared" si="281"/>
        <v>71.965999999999994</v>
      </c>
      <c r="T341" s="150">
        <f t="shared" si="282"/>
        <v>8407.1220000000012</v>
      </c>
    </row>
    <row r="342" spans="1:20" s="17" customFormat="1" ht="12" thickBot="1" x14ac:dyDescent="0.3">
      <c r="A342" s="319"/>
      <c r="B342" s="23" t="s">
        <v>27</v>
      </c>
      <c r="C342" s="47">
        <v>2903</v>
      </c>
      <c r="D342" s="48">
        <v>2905</v>
      </c>
      <c r="E342" s="131">
        <f t="shared" si="278"/>
        <v>5808</v>
      </c>
      <c r="F342" s="47">
        <v>23809</v>
      </c>
      <c r="G342" s="48">
        <v>23780</v>
      </c>
      <c r="H342" s="131">
        <f t="shared" si="279"/>
        <v>47589</v>
      </c>
      <c r="I342" s="176">
        <v>362245</v>
      </c>
      <c r="J342" s="215">
        <v>312441</v>
      </c>
      <c r="K342" s="119">
        <f t="shared" si="280"/>
        <v>674686</v>
      </c>
      <c r="L342" s="48">
        <v>3125</v>
      </c>
      <c r="M342" s="136">
        <f t="shared" si="276"/>
        <v>677811</v>
      </c>
      <c r="N342" s="47">
        <v>5524.1459999999997</v>
      </c>
      <c r="O342" s="48">
        <v>2944.174</v>
      </c>
      <c r="P342" s="142">
        <f t="shared" si="277"/>
        <v>8468.32</v>
      </c>
      <c r="Q342" s="47">
        <v>90.424999999999997</v>
      </c>
      <c r="R342" s="48">
        <v>16.884</v>
      </c>
      <c r="S342" s="145">
        <f t="shared" si="281"/>
        <v>107.309</v>
      </c>
      <c r="T342" s="151">
        <f t="shared" si="282"/>
        <v>8575.628999999999</v>
      </c>
    </row>
    <row r="343" spans="1:20" s="10" customFormat="1" ht="11.25" thickBot="1" x14ac:dyDescent="0.3">
      <c r="A343" s="320"/>
      <c r="B343" s="26" t="s">
        <v>28</v>
      </c>
      <c r="C343" s="27">
        <f>SUM(C331:C342)</f>
        <v>36814</v>
      </c>
      <c r="D343" s="28">
        <f t="shared" ref="D343" si="283">SUM(D331:D342)</f>
        <v>36812</v>
      </c>
      <c r="E343" s="129">
        <f t="shared" ref="E343" si="284">SUM(E331:E342)</f>
        <v>73626</v>
      </c>
      <c r="F343" s="27">
        <f>SUM(F331:F342)</f>
        <v>299236</v>
      </c>
      <c r="G343" s="28">
        <f t="shared" ref="G343:H343" si="285">SUM(G331:G342)</f>
        <v>299180</v>
      </c>
      <c r="H343" s="129">
        <f t="shared" si="285"/>
        <v>598416</v>
      </c>
      <c r="I343" s="27">
        <f t="shared" ref="I343" si="286">SUM(I331:I342)</f>
        <v>4435992</v>
      </c>
      <c r="J343" s="208">
        <f t="shared" ref="J343:K343" si="287">SUM(J331:J342)</f>
        <v>4398827</v>
      </c>
      <c r="K343" s="121">
        <f t="shared" si="287"/>
        <v>8834819</v>
      </c>
      <c r="L343" s="28">
        <f t="shared" ref="L343" si="288">SUM(L331:L342)</f>
        <v>7153</v>
      </c>
      <c r="M343" s="129">
        <f t="shared" ref="M343" si="289">SUM(M331:M342)</f>
        <v>8841972</v>
      </c>
      <c r="N343" s="27">
        <f t="shared" ref="N343" si="290">SUM(N331:N342)</f>
        <v>57603.06500000001</v>
      </c>
      <c r="O343" s="28">
        <f t="shared" ref="O343" si="291">SUM(O331:O342)</f>
        <v>39762.767</v>
      </c>
      <c r="P343" s="121">
        <f t="shared" ref="P343" si="292">SUM(P331:P342)</f>
        <v>97365.831999999995</v>
      </c>
      <c r="Q343" s="27">
        <f t="shared" ref="Q343" si="293">SUM(Q331:Q342)</f>
        <v>671.21100000000001</v>
      </c>
      <c r="R343" s="28">
        <f t="shared" ref="R343:S343" si="294">SUM(R331:R342)</f>
        <v>162.81299999999999</v>
      </c>
      <c r="S343" s="146">
        <f t="shared" si="294"/>
        <v>834.024</v>
      </c>
      <c r="T343" s="129">
        <f t="shared" ref="T343" si="295">SUM(T331:T342)</f>
        <v>98199.856000000014</v>
      </c>
    </row>
    <row r="344" spans="1:20" s="17" customFormat="1" ht="11.25" customHeight="1" x14ac:dyDescent="0.25">
      <c r="A344" s="318">
        <v>2019</v>
      </c>
      <c r="B344" s="267" t="s">
        <v>3</v>
      </c>
      <c r="C344" s="199">
        <v>2814</v>
      </c>
      <c r="D344" s="268">
        <v>2815</v>
      </c>
      <c r="E344" s="269">
        <f>C344+D344</f>
        <v>5629</v>
      </c>
      <c r="F344" s="199">
        <v>23439</v>
      </c>
      <c r="G344" s="268">
        <v>23416</v>
      </c>
      <c r="H344" s="269">
        <f>F344+G344</f>
        <v>46855</v>
      </c>
      <c r="I344" s="199">
        <v>269732</v>
      </c>
      <c r="J344" s="216">
        <v>327537</v>
      </c>
      <c r="K344" s="270">
        <f>SUM(I344:J344)</f>
        <v>597269</v>
      </c>
      <c r="L344" s="216">
        <v>9745</v>
      </c>
      <c r="M344" s="269">
        <f t="shared" ref="M344:M355" si="296">SUM(K344:L344)</f>
        <v>607014</v>
      </c>
      <c r="N344" s="105">
        <v>4150.7780000000002</v>
      </c>
      <c r="O344" s="106">
        <v>2243.431</v>
      </c>
      <c r="P344" s="143">
        <f t="shared" ref="P344:P355" si="297">SUM(N344:O344)</f>
        <v>6394.2090000000007</v>
      </c>
      <c r="Q344" s="105">
        <v>56.451999999999998</v>
      </c>
      <c r="R344" s="106">
        <v>11.185</v>
      </c>
      <c r="S344" s="145">
        <f>SUM(Q344:R344)</f>
        <v>67.637</v>
      </c>
      <c r="T344" s="149">
        <f>P344+S344</f>
        <v>6461.8460000000005</v>
      </c>
    </row>
    <row r="345" spans="1:20" s="17" customFormat="1" ht="11.25" x14ac:dyDescent="0.25">
      <c r="A345" s="319"/>
      <c r="B345" s="52" t="s">
        <v>4</v>
      </c>
      <c r="C345" s="107">
        <v>2306</v>
      </c>
      <c r="D345" s="108">
        <v>2316</v>
      </c>
      <c r="E345" s="127">
        <f t="shared" ref="E345:E355" si="298">C345+D345</f>
        <v>4622</v>
      </c>
      <c r="F345" s="107">
        <v>19826</v>
      </c>
      <c r="G345" s="108">
        <v>19862</v>
      </c>
      <c r="H345" s="127">
        <f t="shared" ref="H345:H355" si="299">F345+G345</f>
        <v>39688</v>
      </c>
      <c r="I345" s="177">
        <v>259081</v>
      </c>
      <c r="J345" s="22">
        <v>255371</v>
      </c>
      <c r="K345" s="120">
        <f t="shared" ref="K345:K355" si="300">SUM(I345:J345)</f>
        <v>514452</v>
      </c>
      <c r="L345" s="210">
        <v>11365</v>
      </c>
      <c r="M345" s="127">
        <f t="shared" si="296"/>
        <v>525817</v>
      </c>
      <c r="N345" s="112">
        <v>3913.3710000000001</v>
      </c>
      <c r="O345" s="111">
        <v>2160.4079999999999</v>
      </c>
      <c r="P345" s="120">
        <f t="shared" si="297"/>
        <v>6073.7790000000005</v>
      </c>
      <c r="Q345" s="112">
        <v>46.021000000000001</v>
      </c>
      <c r="R345" s="111">
        <v>10.000999999999999</v>
      </c>
      <c r="S345" s="145">
        <f t="shared" ref="S345:S355" si="301">SUM(Q345:R345)</f>
        <v>56.021999999999998</v>
      </c>
      <c r="T345" s="150">
        <f t="shared" ref="T345:T355" si="302">P345+S345</f>
        <v>6129.8010000000004</v>
      </c>
    </row>
    <row r="346" spans="1:20" s="17" customFormat="1" ht="11.25" x14ac:dyDescent="0.25">
      <c r="A346" s="319"/>
      <c r="B346" s="52" t="s">
        <v>5</v>
      </c>
      <c r="C346" s="112">
        <v>2586</v>
      </c>
      <c r="D346" s="111">
        <v>2576</v>
      </c>
      <c r="E346" s="127">
        <f t="shared" si="298"/>
        <v>5162</v>
      </c>
      <c r="F346" s="112">
        <v>22029</v>
      </c>
      <c r="G346" s="111">
        <v>21922</v>
      </c>
      <c r="H346" s="127">
        <f t="shared" si="299"/>
        <v>43951</v>
      </c>
      <c r="I346" s="107">
        <v>310053</v>
      </c>
      <c r="J346" s="210">
        <v>299955</v>
      </c>
      <c r="K346" s="120">
        <f t="shared" si="300"/>
        <v>610008</v>
      </c>
      <c r="L346" s="210">
        <v>8751</v>
      </c>
      <c r="M346" s="127">
        <f t="shared" si="296"/>
        <v>618759</v>
      </c>
      <c r="N346" s="112">
        <v>5204.6930000000002</v>
      </c>
      <c r="O346" s="111">
        <v>2547.7570000000001</v>
      </c>
      <c r="P346" s="120">
        <f t="shared" si="297"/>
        <v>7752.4500000000007</v>
      </c>
      <c r="Q346" s="112">
        <v>57.421999999999997</v>
      </c>
      <c r="R346" s="111">
        <v>12.943</v>
      </c>
      <c r="S346" s="145">
        <f t="shared" si="301"/>
        <v>70.364999999999995</v>
      </c>
      <c r="T346" s="150">
        <f t="shared" si="302"/>
        <v>7822.8150000000005</v>
      </c>
    </row>
    <row r="347" spans="1:20" s="17" customFormat="1" ht="11.25" x14ac:dyDescent="0.25">
      <c r="A347" s="319"/>
      <c r="B347" s="52" t="s">
        <v>6</v>
      </c>
      <c r="C347" s="107">
        <v>3031</v>
      </c>
      <c r="D347" s="108">
        <v>3028</v>
      </c>
      <c r="E347" s="127">
        <f t="shared" si="298"/>
        <v>6059</v>
      </c>
      <c r="F347" s="107">
        <v>25439</v>
      </c>
      <c r="G347" s="108">
        <v>25377</v>
      </c>
      <c r="H347" s="127">
        <f t="shared" si="299"/>
        <v>50816</v>
      </c>
      <c r="I347" s="107">
        <v>399667</v>
      </c>
      <c r="J347" s="210">
        <v>410453</v>
      </c>
      <c r="K347" s="120">
        <f t="shared" si="300"/>
        <v>810120</v>
      </c>
      <c r="L347" s="210">
        <v>7001</v>
      </c>
      <c r="M347" s="127">
        <f t="shared" si="296"/>
        <v>817121</v>
      </c>
      <c r="N347" s="112">
        <v>4671.1940000000004</v>
      </c>
      <c r="O347" s="111">
        <v>3301.125</v>
      </c>
      <c r="P347" s="120">
        <f t="shared" si="297"/>
        <v>7972.3190000000004</v>
      </c>
      <c r="Q347" s="112">
        <v>58.752000000000002</v>
      </c>
      <c r="R347" s="111">
        <v>14.62</v>
      </c>
      <c r="S347" s="145">
        <f t="shared" si="301"/>
        <v>73.372</v>
      </c>
      <c r="T347" s="150">
        <f t="shared" si="302"/>
        <v>8045.6910000000007</v>
      </c>
    </row>
    <row r="348" spans="1:20" s="17" customFormat="1" ht="11.25" x14ac:dyDescent="0.25">
      <c r="A348" s="319"/>
      <c r="B348" s="52" t="s">
        <v>7</v>
      </c>
      <c r="C348" s="21">
        <v>2672</v>
      </c>
      <c r="D348" s="22">
        <v>2673</v>
      </c>
      <c r="E348" s="127">
        <f t="shared" si="298"/>
        <v>5345</v>
      </c>
      <c r="F348" s="21">
        <v>22089</v>
      </c>
      <c r="G348" s="22">
        <v>22217</v>
      </c>
      <c r="H348" s="127">
        <f t="shared" si="299"/>
        <v>44306</v>
      </c>
      <c r="I348" s="107">
        <v>310967</v>
      </c>
      <c r="J348" s="210">
        <v>256232</v>
      </c>
      <c r="K348" s="120">
        <f t="shared" si="300"/>
        <v>567199</v>
      </c>
      <c r="L348" s="210">
        <v>4530</v>
      </c>
      <c r="M348" s="127">
        <f t="shared" si="296"/>
        <v>571729</v>
      </c>
      <c r="N348" s="112">
        <v>4485</v>
      </c>
      <c r="O348" s="111">
        <v>4825</v>
      </c>
      <c r="P348" s="120">
        <f t="shared" si="297"/>
        <v>9310</v>
      </c>
      <c r="Q348" s="107">
        <v>65</v>
      </c>
      <c r="R348" s="108">
        <v>18</v>
      </c>
      <c r="S348" s="145">
        <f t="shared" si="301"/>
        <v>83</v>
      </c>
      <c r="T348" s="150">
        <f t="shared" si="302"/>
        <v>9393</v>
      </c>
    </row>
    <row r="349" spans="1:20" s="17" customFormat="1" ht="11.25" x14ac:dyDescent="0.2">
      <c r="A349" s="319"/>
      <c r="B349" s="52" t="s">
        <v>8</v>
      </c>
      <c r="C349" s="107"/>
      <c r="D349" s="108"/>
      <c r="E349" s="127">
        <f t="shared" si="298"/>
        <v>0</v>
      </c>
      <c r="F349" s="107"/>
      <c r="G349" s="108"/>
      <c r="H349" s="127">
        <f t="shared" si="299"/>
        <v>0</v>
      </c>
      <c r="I349" s="107">
        <v>462465</v>
      </c>
      <c r="J349" s="210">
        <v>371624</v>
      </c>
      <c r="K349" s="120">
        <f t="shared" si="300"/>
        <v>834089</v>
      </c>
      <c r="L349" s="221">
        <v>5681</v>
      </c>
      <c r="M349" s="127">
        <f t="shared" si="296"/>
        <v>839770</v>
      </c>
      <c r="N349" s="107"/>
      <c r="O349" s="108"/>
      <c r="P349" s="120">
        <f t="shared" si="297"/>
        <v>0</v>
      </c>
      <c r="Q349" s="107"/>
      <c r="R349" s="108"/>
      <c r="S349" s="145">
        <f t="shared" si="301"/>
        <v>0</v>
      </c>
      <c r="T349" s="150">
        <f t="shared" si="302"/>
        <v>0</v>
      </c>
    </row>
    <row r="350" spans="1:20" s="17" customFormat="1" ht="11.25" x14ac:dyDescent="0.2">
      <c r="A350" s="319"/>
      <c r="B350" s="52" t="s">
        <v>9</v>
      </c>
      <c r="C350" s="107"/>
      <c r="D350" s="108"/>
      <c r="E350" s="127">
        <f t="shared" si="298"/>
        <v>0</v>
      </c>
      <c r="F350" s="107"/>
      <c r="G350" s="108"/>
      <c r="H350" s="127">
        <f t="shared" si="299"/>
        <v>0</v>
      </c>
      <c r="I350" s="107">
        <v>574974</v>
      </c>
      <c r="J350" s="210">
        <v>479006</v>
      </c>
      <c r="K350" s="120">
        <f t="shared" si="300"/>
        <v>1053980</v>
      </c>
      <c r="L350" s="221">
        <v>7410</v>
      </c>
      <c r="M350" s="127">
        <f t="shared" si="296"/>
        <v>1061390</v>
      </c>
      <c r="N350" s="107"/>
      <c r="O350" s="108"/>
      <c r="P350" s="120">
        <f t="shared" si="297"/>
        <v>0</v>
      </c>
      <c r="Q350" s="107"/>
      <c r="R350" s="108"/>
      <c r="S350" s="145">
        <f t="shared" si="301"/>
        <v>0</v>
      </c>
      <c r="T350" s="150">
        <f t="shared" si="302"/>
        <v>0</v>
      </c>
    </row>
    <row r="351" spans="1:20" s="17" customFormat="1" ht="11.25" x14ac:dyDescent="0.2">
      <c r="A351" s="319"/>
      <c r="B351" s="52" t="s">
        <v>10</v>
      </c>
      <c r="C351" s="107"/>
      <c r="D351" s="108"/>
      <c r="E351" s="127">
        <f t="shared" si="298"/>
        <v>0</v>
      </c>
      <c r="F351" s="107"/>
      <c r="G351" s="108"/>
      <c r="H351" s="127">
        <f t="shared" si="299"/>
        <v>0</v>
      </c>
      <c r="I351" s="107">
        <v>527308</v>
      </c>
      <c r="J351" s="210">
        <v>650534</v>
      </c>
      <c r="K351" s="120">
        <f t="shared" si="300"/>
        <v>1177842</v>
      </c>
      <c r="L351" s="221">
        <v>7823</v>
      </c>
      <c r="M351" s="127">
        <f t="shared" si="296"/>
        <v>1185665</v>
      </c>
      <c r="N351" s="107"/>
      <c r="O351" s="108"/>
      <c r="P351" s="120">
        <f t="shared" si="297"/>
        <v>0</v>
      </c>
      <c r="Q351" s="107"/>
      <c r="R351" s="108"/>
      <c r="S351" s="145">
        <f t="shared" si="301"/>
        <v>0</v>
      </c>
      <c r="T351" s="150">
        <f t="shared" si="302"/>
        <v>0</v>
      </c>
    </row>
    <row r="352" spans="1:20" s="17" customFormat="1" ht="11.25" x14ac:dyDescent="0.2">
      <c r="A352" s="319"/>
      <c r="B352" s="52" t="s">
        <v>11</v>
      </c>
      <c r="C352" s="107"/>
      <c r="D352" s="108"/>
      <c r="E352" s="127">
        <f t="shared" si="298"/>
        <v>0</v>
      </c>
      <c r="F352" s="107"/>
      <c r="G352" s="108"/>
      <c r="H352" s="127">
        <f t="shared" si="299"/>
        <v>0</v>
      </c>
      <c r="I352" s="107">
        <v>362190</v>
      </c>
      <c r="J352" s="210">
        <v>452443</v>
      </c>
      <c r="K352" s="120">
        <f t="shared" si="300"/>
        <v>814633</v>
      </c>
      <c r="L352" s="221">
        <v>3775</v>
      </c>
      <c r="M352" s="127">
        <f t="shared" si="296"/>
        <v>818408</v>
      </c>
      <c r="N352" s="107"/>
      <c r="O352" s="108"/>
      <c r="P352" s="120">
        <f t="shared" si="297"/>
        <v>0</v>
      </c>
      <c r="Q352" s="107"/>
      <c r="R352" s="108"/>
      <c r="S352" s="145">
        <f t="shared" si="301"/>
        <v>0</v>
      </c>
      <c r="T352" s="150">
        <f t="shared" si="302"/>
        <v>0</v>
      </c>
    </row>
    <row r="353" spans="1:20" s="17" customFormat="1" ht="11.25" x14ac:dyDescent="0.2">
      <c r="A353" s="319"/>
      <c r="B353" s="52" t="s">
        <v>12</v>
      </c>
      <c r="C353" s="107"/>
      <c r="D353" s="108"/>
      <c r="E353" s="127">
        <f t="shared" si="298"/>
        <v>0</v>
      </c>
      <c r="F353" s="107"/>
      <c r="G353" s="108"/>
      <c r="H353" s="127">
        <f t="shared" si="299"/>
        <v>0</v>
      </c>
      <c r="I353" s="107">
        <v>311407</v>
      </c>
      <c r="J353" s="210">
        <v>342692</v>
      </c>
      <c r="K353" s="120">
        <f t="shared" si="300"/>
        <v>654099</v>
      </c>
      <c r="L353" s="221">
        <v>6977</v>
      </c>
      <c r="M353" s="127">
        <f t="shared" si="296"/>
        <v>661076</v>
      </c>
      <c r="N353" s="107"/>
      <c r="O353" s="108"/>
      <c r="P353" s="120">
        <f t="shared" si="297"/>
        <v>0</v>
      </c>
      <c r="Q353" s="107"/>
      <c r="R353" s="108"/>
      <c r="S353" s="145">
        <f t="shared" si="301"/>
        <v>0</v>
      </c>
      <c r="T353" s="150">
        <f t="shared" si="302"/>
        <v>0</v>
      </c>
    </row>
    <row r="354" spans="1:20" s="17" customFormat="1" ht="11.25" x14ac:dyDescent="0.2">
      <c r="A354" s="319"/>
      <c r="B354" s="52" t="s">
        <v>13</v>
      </c>
      <c r="C354" s="107"/>
      <c r="D354" s="108"/>
      <c r="E354" s="127">
        <f t="shared" si="298"/>
        <v>0</v>
      </c>
      <c r="F354" s="107"/>
      <c r="G354" s="108"/>
      <c r="H354" s="127">
        <f t="shared" si="299"/>
        <v>0</v>
      </c>
      <c r="I354" s="107">
        <v>208011</v>
      </c>
      <c r="J354" s="210">
        <v>224004</v>
      </c>
      <c r="K354" s="120">
        <f t="shared" si="300"/>
        <v>432015</v>
      </c>
      <c r="L354" s="221">
        <v>6644</v>
      </c>
      <c r="M354" s="127">
        <f t="shared" si="296"/>
        <v>438659</v>
      </c>
      <c r="N354" s="107"/>
      <c r="O354" s="108"/>
      <c r="P354" s="120">
        <f t="shared" si="297"/>
        <v>0</v>
      </c>
      <c r="Q354" s="107"/>
      <c r="R354" s="108"/>
      <c r="S354" s="145">
        <f t="shared" si="301"/>
        <v>0</v>
      </c>
      <c r="T354" s="150">
        <f t="shared" si="302"/>
        <v>0</v>
      </c>
    </row>
    <row r="355" spans="1:20" s="17" customFormat="1" ht="12" thickBot="1" x14ac:dyDescent="0.25">
      <c r="A355" s="319"/>
      <c r="B355" s="271" t="s">
        <v>14</v>
      </c>
      <c r="C355" s="272"/>
      <c r="D355" s="273"/>
      <c r="E355" s="128">
        <f t="shared" si="298"/>
        <v>0</v>
      </c>
      <c r="F355" s="272"/>
      <c r="G355" s="273"/>
      <c r="H355" s="128">
        <f t="shared" si="299"/>
        <v>0</v>
      </c>
      <c r="I355" s="272">
        <v>284299</v>
      </c>
      <c r="J355" s="274">
        <v>248507</v>
      </c>
      <c r="K355" s="275">
        <f t="shared" si="300"/>
        <v>532806</v>
      </c>
      <c r="L355" s="276">
        <v>12356</v>
      </c>
      <c r="M355" s="128">
        <f t="shared" si="296"/>
        <v>545162</v>
      </c>
      <c r="N355" s="109"/>
      <c r="O355" s="110"/>
      <c r="P355" s="140">
        <f t="shared" si="297"/>
        <v>0</v>
      </c>
      <c r="Q355" s="109"/>
      <c r="R355" s="110"/>
      <c r="S355" s="145">
        <f t="shared" si="301"/>
        <v>0</v>
      </c>
      <c r="T355" s="151">
        <f t="shared" si="302"/>
        <v>0</v>
      </c>
    </row>
    <row r="356" spans="1:20" s="10" customFormat="1" ht="11.25" thickBot="1" x14ac:dyDescent="0.3">
      <c r="A356" s="320"/>
      <c r="B356" s="26" t="s">
        <v>15</v>
      </c>
      <c r="C356" s="27">
        <f>SUM(C344:C355)</f>
        <v>13409</v>
      </c>
      <c r="D356" s="28">
        <f t="shared" ref="D356" si="303">SUM(D344:D355)</f>
        <v>13408</v>
      </c>
      <c r="E356" s="129">
        <f t="shared" ref="E356" si="304">SUM(E344:E355)</f>
        <v>26817</v>
      </c>
      <c r="F356" s="27">
        <f>SUM(F344:F355)</f>
        <v>112822</v>
      </c>
      <c r="G356" s="28">
        <f t="shared" ref="G356:H356" si="305">SUM(G344:G355)</f>
        <v>112794</v>
      </c>
      <c r="H356" s="129">
        <f t="shared" si="305"/>
        <v>225616</v>
      </c>
      <c r="I356" s="27">
        <f t="shared" ref="I356" si="306">SUM(I344:I355)</f>
        <v>4280154</v>
      </c>
      <c r="J356" s="208">
        <f t="shared" ref="J356:K356" si="307">SUM(J344:J355)</f>
        <v>4318358</v>
      </c>
      <c r="K356" s="121">
        <f t="shared" si="307"/>
        <v>8598512</v>
      </c>
      <c r="L356" s="28">
        <f t="shared" ref="L356" si="308">SUM(L344:L355)</f>
        <v>92058</v>
      </c>
      <c r="M356" s="129">
        <f t="shared" ref="M356" si="309">SUM(M344:M355)</f>
        <v>8690570</v>
      </c>
      <c r="N356" s="27">
        <f t="shared" ref="N356" si="310">SUM(N344:N355)</f>
        <v>22425.036</v>
      </c>
      <c r="O356" s="28">
        <f t="shared" ref="O356" si="311">SUM(O344:O355)</f>
        <v>15077.721</v>
      </c>
      <c r="P356" s="121">
        <f t="shared" ref="P356" si="312">SUM(P344:P355)</f>
        <v>37502.756999999998</v>
      </c>
      <c r="Q356" s="27">
        <f t="shared" ref="Q356" si="313">SUM(Q344:Q355)</f>
        <v>283.64699999999999</v>
      </c>
      <c r="R356" s="28">
        <f t="shared" ref="R356:S356" si="314">SUM(R344:R355)</f>
        <v>66.748999999999995</v>
      </c>
      <c r="S356" s="146">
        <f t="shared" si="314"/>
        <v>350.39600000000002</v>
      </c>
      <c r="T356" s="129">
        <f t="shared" ref="T356" si="315">SUM(T344:T355)</f>
        <v>37853.152999999998</v>
      </c>
    </row>
    <row r="357" spans="1:20" s="17" customFormat="1" ht="11.25" customHeight="1" x14ac:dyDescent="0.2">
      <c r="A357" s="318">
        <v>2020</v>
      </c>
      <c r="B357" s="51" t="s">
        <v>3</v>
      </c>
      <c r="C357" s="105">
        <v>2814</v>
      </c>
      <c r="D357" s="106">
        <v>2815</v>
      </c>
      <c r="E357" s="126">
        <f>C357+D357</f>
        <v>5629</v>
      </c>
      <c r="F357" s="105">
        <v>23439</v>
      </c>
      <c r="G357" s="106">
        <v>23416</v>
      </c>
      <c r="H357" s="126">
        <f>F357+G357</f>
        <v>46855</v>
      </c>
      <c r="I357" s="199">
        <v>231380</v>
      </c>
      <c r="J357" s="216">
        <v>248507</v>
      </c>
      <c r="K357" s="270">
        <f>SUM(I357:J357)</f>
        <v>479887</v>
      </c>
      <c r="L357" s="279">
        <v>16638</v>
      </c>
      <c r="M357" s="269">
        <f t="shared" ref="M357:M368" si="316">SUM(K357:L357)</f>
        <v>496525</v>
      </c>
      <c r="N357" s="105">
        <v>4150.7780000000002</v>
      </c>
      <c r="O357" s="106">
        <v>2243.431</v>
      </c>
      <c r="P357" s="143">
        <f t="shared" ref="P357:P368" si="317">SUM(N357:O357)</f>
        <v>6394.2090000000007</v>
      </c>
      <c r="Q357" s="105">
        <v>56.451999999999998</v>
      </c>
      <c r="R357" s="106">
        <v>11.185</v>
      </c>
      <c r="S357" s="145">
        <f>SUM(Q357:R357)</f>
        <v>67.637</v>
      </c>
      <c r="T357" s="149">
        <f>P357+S357</f>
        <v>6461.8460000000005</v>
      </c>
    </row>
    <row r="358" spans="1:20" s="17" customFormat="1" ht="11.25" x14ac:dyDescent="0.2">
      <c r="A358" s="319"/>
      <c r="B358" s="52" t="s">
        <v>4</v>
      </c>
      <c r="C358" s="107">
        <v>2306</v>
      </c>
      <c r="D358" s="108">
        <v>2316</v>
      </c>
      <c r="E358" s="127">
        <f t="shared" ref="E358:E368" si="318">C358+D358</f>
        <v>4622</v>
      </c>
      <c r="F358" s="107">
        <v>19826</v>
      </c>
      <c r="G358" s="108">
        <v>19862</v>
      </c>
      <c r="H358" s="127">
        <f t="shared" ref="H358:H368" si="319">F358+G358</f>
        <v>39688</v>
      </c>
      <c r="I358" s="177">
        <v>221817</v>
      </c>
      <c r="J358" s="22">
        <v>225941</v>
      </c>
      <c r="K358" s="120">
        <f t="shared" ref="K358:K368" si="320">SUM(I358:J358)</f>
        <v>447758</v>
      </c>
      <c r="L358" s="221">
        <v>7251</v>
      </c>
      <c r="M358" s="127">
        <f t="shared" si="316"/>
        <v>455009</v>
      </c>
      <c r="N358" s="112">
        <v>3913.3710000000001</v>
      </c>
      <c r="O358" s="111">
        <v>2160.4079999999999</v>
      </c>
      <c r="P358" s="120">
        <f t="shared" si="317"/>
        <v>6073.7790000000005</v>
      </c>
      <c r="Q358" s="112">
        <v>46.021000000000001</v>
      </c>
      <c r="R358" s="111">
        <v>10.000999999999999</v>
      </c>
      <c r="S358" s="145">
        <f t="shared" ref="S358:S368" si="321">SUM(Q358:R358)</f>
        <v>56.021999999999998</v>
      </c>
      <c r="T358" s="150">
        <f t="shared" ref="T358:T368" si="322">P358+S358</f>
        <v>6129.8010000000004</v>
      </c>
    </row>
    <row r="359" spans="1:20" s="17" customFormat="1" ht="11.25" x14ac:dyDescent="0.2">
      <c r="A359" s="319"/>
      <c r="B359" s="52" t="s">
        <v>5</v>
      </c>
      <c r="C359" s="112">
        <v>2586</v>
      </c>
      <c r="D359" s="111">
        <v>2576</v>
      </c>
      <c r="E359" s="127">
        <f t="shared" si="318"/>
        <v>5162</v>
      </c>
      <c r="F359" s="112">
        <v>22029</v>
      </c>
      <c r="G359" s="111">
        <v>21922</v>
      </c>
      <c r="H359" s="127">
        <f t="shared" si="319"/>
        <v>43951</v>
      </c>
      <c r="I359" s="278">
        <v>82412</v>
      </c>
      <c r="J359" s="210">
        <v>99760</v>
      </c>
      <c r="K359" s="120">
        <f t="shared" si="320"/>
        <v>182172</v>
      </c>
      <c r="L359" s="221">
        <v>5228</v>
      </c>
      <c r="M359" s="127">
        <f t="shared" si="316"/>
        <v>187400</v>
      </c>
      <c r="N359" s="112">
        <v>5204.6930000000002</v>
      </c>
      <c r="O359" s="111">
        <v>2547.7570000000001</v>
      </c>
      <c r="P359" s="120">
        <f t="shared" si="317"/>
        <v>7752.4500000000007</v>
      </c>
      <c r="Q359" s="112">
        <v>57.421999999999997</v>
      </c>
      <c r="R359" s="111">
        <v>12.943</v>
      </c>
      <c r="S359" s="145">
        <f t="shared" si="321"/>
        <v>70.364999999999995</v>
      </c>
      <c r="T359" s="150">
        <f t="shared" si="322"/>
        <v>7822.8150000000005</v>
      </c>
    </row>
    <row r="360" spans="1:20" s="17" customFormat="1" ht="11.25" x14ac:dyDescent="0.2">
      <c r="A360" s="319"/>
      <c r="B360" s="52" t="s">
        <v>6</v>
      </c>
      <c r="C360" s="107">
        <v>3031</v>
      </c>
      <c r="D360" s="108">
        <v>3028</v>
      </c>
      <c r="E360" s="127">
        <f t="shared" si="318"/>
        <v>6059</v>
      </c>
      <c r="F360" s="107">
        <v>25439</v>
      </c>
      <c r="G360" s="108">
        <v>25377</v>
      </c>
      <c r="H360" s="127">
        <f t="shared" si="319"/>
        <v>50816</v>
      </c>
      <c r="I360" s="107">
        <v>4771</v>
      </c>
      <c r="J360" s="210">
        <v>1205</v>
      </c>
      <c r="K360" s="120">
        <f t="shared" si="320"/>
        <v>5976</v>
      </c>
      <c r="L360" s="221">
        <v>53</v>
      </c>
      <c r="M360" s="127">
        <f t="shared" si="316"/>
        <v>6029</v>
      </c>
      <c r="N360" s="112">
        <v>4671.1940000000004</v>
      </c>
      <c r="O360" s="111">
        <v>3301.125</v>
      </c>
      <c r="P360" s="120">
        <f t="shared" si="317"/>
        <v>7972.3190000000004</v>
      </c>
      <c r="Q360" s="112">
        <v>58.752000000000002</v>
      </c>
      <c r="R360" s="111">
        <v>14.62</v>
      </c>
      <c r="S360" s="145">
        <f t="shared" si="321"/>
        <v>73.372</v>
      </c>
      <c r="T360" s="150">
        <f t="shared" si="322"/>
        <v>8045.6910000000007</v>
      </c>
    </row>
    <row r="361" spans="1:20" s="17" customFormat="1" ht="11.25" x14ac:dyDescent="0.2">
      <c r="A361" s="319"/>
      <c r="B361" s="52" t="s">
        <v>7</v>
      </c>
      <c r="C361" s="21">
        <v>2672</v>
      </c>
      <c r="D361" s="22">
        <v>2673</v>
      </c>
      <c r="E361" s="127">
        <f t="shared" si="318"/>
        <v>5345</v>
      </c>
      <c r="F361" s="21">
        <v>22089</v>
      </c>
      <c r="G361" s="22">
        <v>22217</v>
      </c>
      <c r="H361" s="127">
        <f t="shared" si="319"/>
        <v>44306</v>
      </c>
      <c r="I361" s="107">
        <v>16586</v>
      </c>
      <c r="J361" s="210">
        <v>3266</v>
      </c>
      <c r="K361" s="120">
        <f t="shared" si="320"/>
        <v>19852</v>
      </c>
      <c r="L361" s="221">
        <v>381</v>
      </c>
      <c r="M361" s="127">
        <f t="shared" si="316"/>
        <v>20233</v>
      </c>
      <c r="N361" s="112">
        <v>4485</v>
      </c>
      <c r="O361" s="111">
        <v>4825</v>
      </c>
      <c r="P361" s="120">
        <f t="shared" si="317"/>
        <v>9310</v>
      </c>
      <c r="Q361" s="107">
        <v>65</v>
      </c>
      <c r="R361" s="108">
        <v>18</v>
      </c>
      <c r="S361" s="145">
        <f t="shared" si="321"/>
        <v>83</v>
      </c>
      <c r="T361" s="150">
        <f t="shared" si="322"/>
        <v>9393</v>
      </c>
    </row>
    <row r="362" spans="1:20" s="17" customFormat="1" ht="11.25" x14ac:dyDescent="0.2">
      <c r="A362" s="319"/>
      <c r="B362" s="52" t="s">
        <v>8</v>
      </c>
      <c r="C362" s="107"/>
      <c r="D362" s="108"/>
      <c r="E362" s="127">
        <f t="shared" si="318"/>
        <v>0</v>
      </c>
      <c r="F362" s="107"/>
      <c r="G362" s="108"/>
      <c r="H362" s="127">
        <f t="shared" si="319"/>
        <v>0</v>
      </c>
      <c r="I362" s="107">
        <v>6964</v>
      </c>
      <c r="J362" s="210">
        <v>6706</v>
      </c>
      <c r="K362" s="120">
        <f t="shared" si="320"/>
        <v>13670</v>
      </c>
      <c r="L362" s="221">
        <v>1625</v>
      </c>
      <c r="M362" s="127">
        <f t="shared" si="316"/>
        <v>15295</v>
      </c>
      <c r="N362" s="107"/>
      <c r="O362" s="108"/>
      <c r="P362" s="120">
        <f t="shared" si="317"/>
        <v>0</v>
      </c>
      <c r="Q362" s="107"/>
      <c r="R362" s="108"/>
      <c r="S362" s="145">
        <f t="shared" si="321"/>
        <v>0</v>
      </c>
      <c r="T362" s="150">
        <f t="shared" si="322"/>
        <v>0</v>
      </c>
    </row>
    <row r="363" spans="1:20" s="17" customFormat="1" ht="11.25" x14ac:dyDescent="0.2">
      <c r="A363" s="319"/>
      <c r="B363" s="52" t="s">
        <v>9</v>
      </c>
      <c r="C363" s="107"/>
      <c r="D363" s="108"/>
      <c r="E363" s="127">
        <f t="shared" si="318"/>
        <v>0</v>
      </c>
      <c r="F363" s="107"/>
      <c r="G363" s="108"/>
      <c r="H363" s="127">
        <f t="shared" si="319"/>
        <v>0</v>
      </c>
      <c r="I363" s="107">
        <v>87811</v>
      </c>
      <c r="J363" s="210">
        <v>54724</v>
      </c>
      <c r="K363" s="120">
        <f t="shared" si="320"/>
        <v>142535</v>
      </c>
      <c r="L363" s="221">
        <v>7728</v>
      </c>
      <c r="M363" s="127">
        <f t="shared" si="316"/>
        <v>150263</v>
      </c>
      <c r="N363" s="107"/>
      <c r="O363" s="108"/>
      <c r="P363" s="120">
        <f t="shared" si="317"/>
        <v>0</v>
      </c>
      <c r="Q363" s="107"/>
      <c r="R363" s="108"/>
      <c r="S363" s="145">
        <f t="shared" si="321"/>
        <v>0</v>
      </c>
      <c r="T363" s="150">
        <f t="shared" si="322"/>
        <v>0</v>
      </c>
    </row>
    <row r="364" spans="1:20" s="17" customFormat="1" ht="11.25" x14ac:dyDescent="0.2">
      <c r="A364" s="319"/>
      <c r="B364" s="52" t="s">
        <v>10</v>
      </c>
      <c r="C364" s="107"/>
      <c r="D364" s="108"/>
      <c r="E364" s="127">
        <f t="shared" si="318"/>
        <v>0</v>
      </c>
      <c r="F364" s="107"/>
      <c r="G364" s="108"/>
      <c r="H364" s="127">
        <f t="shared" si="319"/>
        <v>0</v>
      </c>
      <c r="I364" s="107">
        <v>74366</v>
      </c>
      <c r="J364" s="210">
        <v>116729</v>
      </c>
      <c r="K364" s="120">
        <f t="shared" si="320"/>
        <v>191095</v>
      </c>
      <c r="L364" s="221">
        <v>9184</v>
      </c>
      <c r="M364" s="127">
        <f t="shared" si="316"/>
        <v>200279</v>
      </c>
      <c r="N364" s="107"/>
      <c r="O364" s="108"/>
      <c r="P364" s="120">
        <f t="shared" si="317"/>
        <v>0</v>
      </c>
      <c r="Q364" s="107"/>
      <c r="R364" s="108"/>
      <c r="S364" s="145">
        <f t="shared" si="321"/>
        <v>0</v>
      </c>
      <c r="T364" s="150">
        <f t="shared" si="322"/>
        <v>0</v>
      </c>
    </row>
    <row r="365" spans="1:20" s="17" customFormat="1" ht="11.25" x14ac:dyDescent="0.2">
      <c r="A365" s="319"/>
      <c r="B365" s="52" t="s">
        <v>11</v>
      </c>
      <c r="C365" s="107"/>
      <c r="D365" s="108"/>
      <c r="E365" s="127">
        <f t="shared" si="318"/>
        <v>0</v>
      </c>
      <c r="F365" s="107"/>
      <c r="G365" s="108"/>
      <c r="H365" s="127">
        <f t="shared" si="319"/>
        <v>0</v>
      </c>
      <c r="I365" s="107">
        <v>81928</v>
      </c>
      <c r="J365" s="210">
        <v>111897</v>
      </c>
      <c r="K365" s="120">
        <f t="shared" si="320"/>
        <v>193825</v>
      </c>
      <c r="L365" s="221">
        <v>5566</v>
      </c>
      <c r="M365" s="127">
        <f t="shared" si="316"/>
        <v>199391</v>
      </c>
      <c r="N365" s="107"/>
      <c r="O365" s="108"/>
      <c r="P365" s="120">
        <f t="shared" si="317"/>
        <v>0</v>
      </c>
      <c r="Q365" s="107"/>
      <c r="R365" s="108"/>
      <c r="S365" s="145">
        <f t="shared" si="321"/>
        <v>0</v>
      </c>
      <c r="T365" s="150">
        <f t="shared" si="322"/>
        <v>0</v>
      </c>
    </row>
    <row r="366" spans="1:20" s="17" customFormat="1" ht="11.25" x14ac:dyDescent="0.2">
      <c r="A366" s="319"/>
      <c r="B366" s="52" t="s">
        <v>12</v>
      </c>
      <c r="C366" s="107"/>
      <c r="D366" s="108"/>
      <c r="E366" s="127">
        <f t="shared" si="318"/>
        <v>0</v>
      </c>
      <c r="F366" s="107"/>
      <c r="G366" s="108"/>
      <c r="H366" s="127">
        <f t="shared" si="319"/>
        <v>0</v>
      </c>
      <c r="I366" s="107">
        <v>109267</v>
      </c>
      <c r="J366" s="210">
        <v>124692</v>
      </c>
      <c r="K366" s="120">
        <f t="shared" si="320"/>
        <v>233959</v>
      </c>
      <c r="L366" s="221">
        <v>8858</v>
      </c>
      <c r="M366" s="127">
        <f t="shared" si="316"/>
        <v>242817</v>
      </c>
      <c r="N366" s="107"/>
      <c r="O366" s="108"/>
      <c r="P366" s="120">
        <f t="shared" si="317"/>
        <v>0</v>
      </c>
      <c r="Q366" s="107"/>
      <c r="R366" s="108"/>
      <c r="S366" s="145">
        <f t="shared" si="321"/>
        <v>0</v>
      </c>
      <c r="T366" s="150">
        <f t="shared" si="322"/>
        <v>0</v>
      </c>
    </row>
    <row r="367" spans="1:20" s="17" customFormat="1" ht="11.25" x14ac:dyDescent="0.2">
      <c r="A367" s="319"/>
      <c r="B367" s="52" t="s">
        <v>13</v>
      </c>
      <c r="C367" s="107"/>
      <c r="D367" s="108"/>
      <c r="E367" s="127">
        <f t="shared" si="318"/>
        <v>0</v>
      </c>
      <c r="F367" s="107"/>
      <c r="G367" s="108"/>
      <c r="H367" s="127">
        <f t="shared" si="319"/>
        <v>0</v>
      </c>
      <c r="I367" s="278">
        <v>99776</v>
      </c>
      <c r="J367" s="210">
        <v>109980</v>
      </c>
      <c r="K367" s="120">
        <f t="shared" si="320"/>
        <v>209756</v>
      </c>
      <c r="L367" s="221">
        <v>10771</v>
      </c>
      <c r="M367" s="127">
        <f t="shared" si="316"/>
        <v>220527</v>
      </c>
      <c r="N367" s="107"/>
      <c r="O367" s="108"/>
      <c r="P367" s="120">
        <f t="shared" si="317"/>
        <v>0</v>
      </c>
      <c r="Q367" s="107"/>
      <c r="R367" s="108"/>
      <c r="S367" s="145">
        <f t="shared" si="321"/>
        <v>0</v>
      </c>
      <c r="T367" s="150">
        <f t="shared" si="322"/>
        <v>0</v>
      </c>
    </row>
    <row r="368" spans="1:20" s="17" customFormat="1" ht="12" thickBot="1" x14ac:dyDescent="0.25">
      <c r="A368" s="319"/>
      <c r="B368" s="53" t="s">
        <v>14</v>
      </c>
      <c r="C368" s="109"/>
      <c r="D368" s="110"/>
      <c r="E368" s="128">
        <f t="shared" si="318"/>
        <v>0</v>
      </c>
      <c r="F368" s="109"/>
      <c r="G368" s="110"/>
      <c r="H368" s="128">
        <f t="shared" si="319"/>
        <v>0</v>
      </c>
      <c r="I368" s="272">
        <v>155020</v>
      </c>
      <c r="J368" s="274">
        <v>117942</v>
      </c>
      <c r="K368" s="275">
        <f t="shared" si="320"/>
        <v>272962</v>
      </c>
      <c r="L368" s="276">
        <v>9160</v>
      </c>
      <c r="M368" s="128">
        <f t="shared" si="316"/>
        <v>282122</v>
      </c>
      <c r="N368" s="109"/>
      <c r="O368" s="110"/>
      <c r="P368" s="140">
        <f t="shared" si="317"/>
        <v>0</v>
      </c>
      <c r="Q368" s="109"/>
      <c r="R368" s="110"/>
      <c r="S368" s="145">
        <f t="shared" si="321"/>
        <v>0</v>
      </c>
      <c r="T368" s="151">
        <f t="shared" si="322"/>
        <v>0</v>
      </c>
    </row>
    <row r="369" spans="1:20" s="10" customFormat="1" ht="11.25" thickBot="1" x14ac:dyDescent="0.3">
      <c r="A369" s="320"/>
      <c r="B369" s="26" t="s">
        <v>15</v>
      </c>
      <c r="C369" s="27">
        <f>SUM(C357:C368)</f>
        <v>13409</v>
      </c>
      <c r="D369" s="28">
        <f t="shared" ref="D369:E369" si="323">SUM(D357:D368)</f>
        <v>13408</v>
      </c>
      <c r="E369" s="129">
        <f t="shared" si="323"/>
        <v>26817</v>
      </c>
      <c r="F369" s="27">
        <f>SUM(F357:F368)</f>
        <v>112822</v>
      </c>
      <c r="G369" s="28">
        <f t="shared" ref="G369:T369" si="324">SUM(G357:G368)</f>
        <v>112794</v>
      </c>
      <c r="H369" s="129">
        <f t="shared" si="324"/>
        <v>225616</v>
      </c>
      <c r="I369" s="27">
        <f>SUM(I357:I368)</f>
        <v>1172098</v>
      </c>
      <c r="J369" s="208">
        <f t="shared" si="324"/>
        <v>1221349</v>
      </c>
      <c r="K369" s="121">
        <f t="shared" si="324"/>
        <v>2393447</v>
      </c>
      <c r="L369" s="28">
        <f t="shared" si="324"/>
        <v>82443</v>
      </c>
      <c r="M369" s="129">
        <f t="shared" si="324"/>
        <v>2475890</v>
      </c>
      <c r="N369" s="27">
        <f t="shared" si="324"/>
        <v>22425.036</v>
      </c>
      <c r="O369" s="28">
        <f t="shared" si="324"/>
        <v>15077.721</v>
      </c>
      <c r="P369" s="121">
        <f t="shared" si="324"/>
        <v>37502.756999999998</v>
      </c>
      <c r="Q369" s="27">
        <f t="shared" si="324"/>
        <v>283.64699999999999</v>
      </c>
      <c r="R369" s="28">
        <f t="shared" si="324"/>
        <v>66.748999999999995</v>
      </c>
      <c r="S369" s="146">
        <f t="shared" si="324"/>
        <v>350.39600000000002</v>
      </c>
      <c r="T369" s="129">
        <f t="shared" si="324"/>
        <v>37853.152999999998</v>
      </c>
    </row>
    <row r="370" spans="1:20" s="17" customFormat="1" ht="11.25" customHeight="1" x14ac:dyDescent="0.2">
      <c r="A370" s="318">
        <v>2021</v>
      </c>
      <c r="B370" s="280" t="s">
        <v>3</v>
      </c>
      <c r="C370" s="281"/>
      <c r="D370" s="281"/>
      <c r="E370" s="282">
        <f>C370+D370</f>
        <v>0</v>
      </c>
      <c r="F370" s="281"/>
      <c r="G370" s="281"/>
      <c r="H370" s="282">
        <f>F370+G370</f>
        <v>0</v>
      </c>
      <c r="I370" s="281">
        <v>67076</v>
      </c>
      <c r="J370" s="283">
        <v>132477</v>
      </c>
      <c r="K370" s="284">
        <f>SUM(I370:J370)</f>
        <v>199553</v>
      </c>
      <c r="L370" s="285">
        <v>7050</v>
      </c>
      <c r="M370" s="286">
        <f t="shared" ref="M370:M381" si="325">SUM(K370:L370)</f>
        <v>206603</v>
      </c>
      <c r="N370" s="105"/>
      <c r="O370" s="106"/>
      <c r="P370" s="143">
        <f t="shared" ref="P370:P381" si="326">SUM(N370:O370)</f>
        <v>0</v>
      </c>
      <c r="Q370" s="105"/>
      <c r="R370" s="106"/>
      <c r="S370" s="145">
        <f>SUM(Q370:R370)</f>
        <v>0</v>
      </c>
      <c r="T370" s="149">
        <f>P370+S370</f>
        <v>0</v>
      </c>
    </row>
    <row r="371" spans="1:20" s="17" customFormat="1" ht="11.25" x14ac:dyDescent="0.2">
      <c r="A371" s="319"/>
      <c r="B371" s="287" t="s">
        <v>4</v>
      </c>
      <c r="C371" s="288"/>
      <c r="D371" s="288"/>
      <c r="E371" s="289">
        <f t="shared" ref="E371:E381" si="327">C371+D371</f>
        <v>0</v>
      </c>
      <c r="F371" s="288"/>
      <c r="G371" s="288"/>
      <c r="H371" s="289">
        <f t="shared" ref="H371:H381" si="328">F371+G371</f>
        <v>0</v>
      </c>
      <c r="I371" s="290">
        <v>67395</v>
      </c>
      <c r="J371" s="290">
        <v>69404</v>
      </c>
      <c r="K371" s="291">
        <f t="shared" ref="K371:K378" si="329">SUM(I371:J371)</f>
        <v>136799</v>
      </c>
      <c r="L371" s="292">
        <v>4469</v>
      </c>
      <c r="M371" s="293">
        <f t="shared" si="325"/>
        <v>141268</v>
      </c>
      <c r="N371" s="112"/>
      <c r="O371" s="111"/>
      <c r="P371" s="120">
        <f t="shared" si="326"/>
        <v>0</v>
      </c>
      <c r="Q371" s="112"/>
      <c r="R371" s="111"/>
      <c r="S371" s="145">
        <f t="shared" ref="S371:S381" si="330">SUM(Q371:R371)</f>
        <v>0</v>
      </c>
      <c r="T371" s="150">
        <f t="shared" ref="T371:T381" si="331">P371+S371</f>
        <v>0</v>
      </c>
    </row>
    <row r="372" spans="1:20" s="17" customFormat="1" ht="11.25" x14ac:dyDescent="0.2">
      <c r="A372" s="319"/>
      <c r="B372" s="287" t="s">
        <v>5</v>
      </c>
      <c r="C372" s="294"/>
      <c r="D372" s="294"/>
      <c r="E372" s="289">
        <f t="shared" si="327"/>
        <v>0</v>
      </c>
      <c r="F372" s="294"/>
      <c r="G372" s="294"/>
      <c r="H372" s="289">
        <f t="shared" si="328"/>
        <v>0</v>
      </c>
      <c r="I372" s="294">
        <v>101077</v>
      </c>
      <c r="J372" s="295">
        <v>94696</v>
      </c>
      <c r="K372" s="291">
        <f t="shared" si="329"/>
        <v>195773</v>
      </c>
      <c r="L372" s="292">
        <v>5700</v>
      </c>
      <c r="M372" s="293">
        <f t="shared" si="325"/>
        <v>201473</v>
      </c>
      <c r="N372" s="112"/>
      <c r="O372" s="111"/>
      <c r="P372" s="120">
        <f t="shared" si="326"/>
        <v>0</v>
      </c>
      <c r="Q372" s="112"/>
      <c r="R372" s="111"/>
      <c r="S372" s="145">
        <f t="shared" si="330"/>
        <v>0</v>
      </c>
      <c r="T372" s="150">
        <f t="shared" si="331"/>
        <v>0</v>
      </c>
    </row>
    <row r="373" spans="1:20" s="17" customFormat="1" ht="11.25" x14ac:dyDescent="0.2">
      <c r="A373" s="319"/>
      <c r="B373" s="287" t="s">
        <v>6</v>
      </c>
      <c r="C373" s="288"/>
      <c r="D373" s="288"/>
      <c r="E373" s="289">
        <f t="shared" si="327"/>
        <v>0</v>
      </c>
      <c r="F373" s="288"/>
      <c r="G373" s="288"/>
      <c r="H373" s="289">
        <f t="shared" si="328"/>
        <v>0</v>
      </c>
      <c r="I373" s="288">
        <v>107276</v>
      </c>
      <c r="J373" s="295">
        <v>105503</v>
      </c>
      <c r="K373" s="291">
        <f t="shared" si="329"/>
        <v>212779</v>
      </c>
      <c r="L373" s="292">
        <v>3499</v>
      </c>
      <c r="M373" s="293">
        <f t="shared" si="325"/>
        <v>216278</v>
      </c>
      <c r="N373" s="112"/>
      <c r="O373" s="111"/>
      <c r="P373" s="120">
        <f t="shared" si="326"/>
        <v>0</v>
      </c>
      <c r="Q373" s="112"/>
      <c r="R373" s="111"/>
      <c r="S373" s="145">
        <f t="shared" si="330"/>
        <v>0</v>
      </c>
      <c r="T373" s="150">
        <f t="shared" si="331"/>
        <v>0</v>
      </c>
    </row>
    <row r="374" spans="1:20" s="17" customFormat="1" ht="11.25" x14ac:dyDescent="0.2">
      <c r="A374" s="319"/>
      <c r="B374" s="287" t="s">
        <v>7</v>
      </c>
      <c r="C374" s="290"/>
      <c r="D374" s="290"/>
      <c r="E374" s="289">
        <f t="shared" si="327"/>
        <v>0</v>
      </c>
      <c r="F374" s="290"/>
      <c r="G374" s="290"/>
      <c r="H374" s="289">
        <f t="shared" si="328"/>
        <v>0</v>
      </c>
      <c r="I374" s="294">
        <v>153360</v>
      </c>
      <c r="J374" s="295">
        <v>128230</v>
      </c>
      <c r="K374" s="291">
        <f t="shared" si="329"/>
        <v>281590</v>
      </c>
      <c r="L374" s="292">
        <v>4703</v>
      </c>
      <c r="M374" s="293">
        <f t="shared" si="325"/>
        <v>286293</v>
      </c>
      <c r="N374" s="112"/>
      <c r="O374" s="111"/>
      <c r="P374" s="120">
        <f t="shared" si="326"/>
        <v>0</v>
      </c>
      <c r="Q374" s="107"/>
      <c r="R374" s="108"/>
      <c r="S374" s="145">
        <f t="shared" si="330"/>
        <v>0</v>
      </c>
      <c r="T374" s="150">
        <f t="shared" si="331"/>
        <v>0</v>
      </c>
    </row>
    <row r="375" spans="1:20" s="17" customFormat="1" ht="11.25" x14ac:dyDescent="0.2">
      <c r="A375" s="319"/>
      <c r="B375" s="287" t="s">
        <v>8</v>
      </c>
      <c r="C375" s="288"/>
      <c r="D375" s="288"/>
      <c r="E375" s="289">
        <f t="shared" si="327"/>
        <v>0</v>
      </c>
      <c r="F375" s="288"/>
      <c r="G375" s="288"/>
      <c r="H375" s="289">
        <f t="shared" si="328"/>
        <v>0</v>
      </c>
      <c r="I375" s="288">
        <v>234519</v>
      </c>
      <c r="J375" s="295">
        <v>148137</v>
      </c>
      <c r="K375" s="291">
        <f t="shared" si="329"/>
        <v>382656</v>
      </c>
      <c r="L375" s="292">
        <v>9011</v>
      </c>
      <c r="M375" s="293">
        <f t="shared" si="325"/>
        <v>391667</v>
      </c>
      <c r="N375" s="107"/>
      <c r="O375" s="108"/>
      <c r="P375" s="120">
        <f t="shared" si="326"/>
        <v>0</v>
      </c>
      <c r="Q375" s="107"/>
      <c r="R375" s="108"/>
      <c r="S375" s="145">
        <f t="shared" si="330"/>
        <v>0</v>
      </c>
      <c r="T375" s="150">
        <f t="shared" si="331"/>
        <v>0</v>
      </c>
    </row>
    <row r="376" spans="1:20" s="17" customFormat="1" ht="11.25" x14ac:dyDescent="0.2">
      <c r="A376" s="319"/>
      <c r="B376" s="287" t="s">
        <v>9</v>
      </c>
      <c r="C376" s="288"/>
      <c r="D376" s="288"/>
      <c r="E376" s="289">
        <f t="shared" si="327"/>
        <v>0</v>
      </c>
      <c r="F376" s="288"/>
      <c r="G376" s="288"/>
      <c r="H376" s="289">
        <f t="shared" si="328"/>
        <v>0</v>
      </c>
      <c r="I376" s="288">
        <v>355979</v>
      </c>
      <c r="J376" s="295">
        <v>245691</v>
      </c>
      <c r="K376" s="291">
        <f t="shared" si="329"/>
        <v>601670</v>
      </c>
      <c r="L376" s="292">
        <v>8550</v>
      </c>
      <c r="M376" s="293">
        <f t="shared" si="325"/>
        <v>610220</v>
      </c>
      <c r="N376" s="107"/>
      <c r="O376" s="108"/>
      <c r="P376" s="120">
        <f t="shared" si="326"/>
        <v>0</v>
      </c>
      <c r="Q376" s="107"/>
      <c r="R376" s="108"/>
      <c r="S376" s="145">
        <f t="shared" si="330"/>
        <v>0</v>
      </c>
      <c r="T376" s="150">
        <f t="shared" si="331"/>
        <v>0</v>
      </c>
    </row>
    <row r="377" spans="1:20" s="17" customFormat="1" ht="11.25" x14ac:dyDescent="0.2">
      <c r="A377" s="319"/>
      <c r="B377" s="287" t="s">
        <v>10</v>
      </c>
      <c r="C377" s="288"/>
      <c r="D377" s="288"/>
      <c r="E377" s="289">
        <f t="shared" si="327"/>
        <v>0</v>
      </c>
      <c r="F377" s="288"/>
      <c r="G377" s="288"/>
      <c r="H377" s="289">
        <f t="shared" si="328"/>
        <v>0</v>
      </c>
      <c r="I377" s="288">
        <v>208033</v>
      </c>
      <c r="J377" s="295">
        <v>373525</v>
      </c>
      <c r="K377" s="291">
        <f t="shared" si="329"/>
        <v>581558</v>
      </c>
      <c r="L377" s="292">
        <v>9424</v>
      </c>
      <c r="M377" s="293">
        <f t="shared" si="325"/>
        <v>590982</v>
      </c>
      <c r="N377" s="107"/>
      <c r="O377" s="108"/>
      <c r="P377" s="120">
        <f t="shared" si="326"/>
        <v>0</v>
      </c>
      <c r="Q377" s="107"/>
      <c r="R377" s="108"/>
      <c r="S377" s="145">
        <f t="shared" si="330"/>
        <v>0</v>
      </c>
      <c r="T377" s="150">
        <f t="shared" si="331"/>
        <v>0</v>
      </c>
    </row>
    <row r="378" spans="1:20" s="17" customFormat="1" ht="11.25" x14ac:dyDescent="0.25">
      <c r="A378" s="319"/>
      <c r="B378" s="287" t="s">
        <v>11</v>
      </c>
      <c r="C378" s="288"/>
      <c r="D378" s="288"/>
      <c r="E378" s="289">
        <f t="shared" si="327"/>
        <v>0</v>
      </c>
      <c r="F378" s="288"/>
      <c r="G378" s="288"/>
      <c r="H378" s="289">
        <f t="shared" si="328"/>
        <v>0</v>
      </c>
      <c r="I378" s="288">
        <v>183225</v>
      </c>
      <c r="J378" s="295">
        <v>272049</v>
      </c>
      <c r="K378" s="291">
        <f t="shared" si="329"/>
        <v>455274</v>
      </c>
      <c r="L378" s="288">
        <v>6735</v>
      </c>
      <c r="M378" s="293">
        <f t="shared" si="325"/>
        <v>462009</v>
      </c>
      <c r="N378" s="107"/>
      <c r="O378" s="108"/>
      <c r="P378" s="120">
        <f t="shared" si="326"/>
        <v>0</v>
      </c>
      <c r="Q378" s="107"/>
      <c r="R378" s="108"/>
      <c r="S378" s="145">
        <f t="shared" si="330"/>
        <v>0</v>
      </c>
      <c r="T378" s="150">
        <f t="shared" si="331"/>
        <v>0</v>
      </c>
    </row>
    <row r="379" spans="1:20" s="17" customFormat="1" ht="11.25" x14ac:dyDescent="0.2">
      <c r="A379" s="319"/>
      <c r="B379" s="287" t="s">
        <v>12</v>
      </c>
      <c r="C379" s="288"/>
      <c r="D379" s="288"/>
      <c r="E379" s="289">
        <f t="shared" si="327"/>
        <v>0</v>
      </c>
      <c r="F379" s="288"/>
      <c r="G379" s="288"/>
      <c r="H379" s="289">
        <f t="shared" si="328"/>
        <v>0</v>
      </c>
      <c r="I379" s="296">
        <v>193003</v>
      </c>
      <c r="J379" s="295">
        <v>216022</v>
      </c>
      <c r="K379" s="291">
        <f>SUM(I379:J379)</f>
        <v>409025</v>
      </c>
      <c r="L379" s="292">
        <v>5440</v>
      </c>
      <c r="M379" s="293">
        <f t="shared" si="325"/>
        <v>414465</v>
      </c>
      <c r="N379" s="107"/>
      <c r="O379" s="108"/>
      <c r="P379" s="120">
        <f t="shared" si="326"/>
        <v>0</v>
      </c>
      <c r="Q379" s="107"/>
      <c r="R379" s="108"/>
      <c r="S379" s="145">
        <f t="shared" si="330"/>
        <v>0</v>
      </c>
      <c r="T379" s="150">
        <f t="shared" si="331"/>
        <v>0</v>
      </c>
    </row>
    <row r="380" spans="1:20" s="17" customFormat="1" ht="11.25" x14ac:dyDescent="0.2">
      <c r="A380" s="319"/>
      <c r="B380" s="287" t="s">
        <v>13</v>
      </c>
      <c r="C380" s="288"/>
      <c r="D380" s="288"/>
      <c r="E380" s="289">
        <f t="shared" si="327"/>
        <v>0</v>
      </c>
      <c r="F380" s="288"/>
      <c r="G380" s="288"/>
      <c r="H380" s="289">
        <f t="shared" si="328"/>
        <v>0</v>
      </c>
      <c r="I380" s="296">
        <v>156665</v>
      </c>
      <c r="J380" s="295">
        <v>184756</v>
      </c>
      <c r="K380" s="291">
        <f>SUM(I380:J380)</f>
        <v>341421</v>
      </c>
      <c r="L380" s="292">
        <v>3353</v>
      </c>
      <c r="M380" s="293">
        <f t="shared" si="325"/>
        <v>344774</v>
      </c>
      <c r="N380" s="107"/>
      <c r="O380" s="108"/>
      <c r="P380" s="120">
        <f t="shared" si="326"/>
        <v>0</v>
      </c>
      <c r="Q380" s="107"/>
      <c r="R380" s="108"/>
      <c r="S380" s="145">
        <f t="shared" si="330"/>
        <v>0</v>
      </c>
      <c r="T380" s="150">
        <f t="shared" si="331"/>
        <v>0</v>
      </c>
    </row>
    <row r="381" spans="1:20" s="17" customFormat="1" ht="12" thickBot="1" x14ac:dyDescent="0.25">
      <c r="A381" s="319"/>
      <c r="B381" s="297" t="s">
        <v>14</v>
      </c>
      <c r="C381" s="298"/>
      <c r="D381" s="298"/>
      <c r="E381" s="299">
        <f t="shared" si="327"/>
        <v>0</v>
      </c>
      <c r="F381" s="298"/>
      <c r="G381" s="298"/>
      <c r="H381" s="299">
        <f t="shared" si="328"/>
        <v>0</v>
      </c>
      <c r="I381" s="300">
        <v>242955</v>
      </c>
      <c r="J381" s="301">
        <v>208954</v>
      </c>
      <c r="K381" s="302">
        <f>SUM(I381:J381)</f>
        <v>451909</v>
      </c>
      <c r="L381" s="303">
        <v>3119</v>
      </c>
      <c r="M381" s="304">
        <f t="shared" si="325"/>
        <v>455028</v>
      </c>
      <c r="N381" s="109"/>
      <c r="O381" s="110"/>
      <c r="P381" s="140">
        <f t="shared" si="326"/>
        <v>0</v>
      </c>
      <c r="Q381" s="109"/>
      <c r="R381" s="110"/>
      <c r="S381" s="145">
        <f t="shared" si="330"/>
        <v>0</v>
      </c>
      <c r="T381" s="151">
        <f t="shared" si="331"/>
        <v>0</v>
      </c>
    </row>
    <row r="382" spans="1:20" s="10" customFormat="1" ht="11.25" thickBot="1" x14ac:dyDescent="0.3">
      <c r="A382" s="320"/>
      <c r="B382" s="26" t="s">
        <v>15</v>
      </c>
      <c r="C382" s="27">
        <f>SUM(C370:C381)</f>
        <v>0</v>
      </c>
      <c r="D382" s="28">
        <f t="shared" ref="D382:E382" si="332">SUM(D370:D381)</f>
        <v>0</v>
      </c>
      <c r="E382" s="129">
        <f t="shared" si="332"/>
        <v>0</v>
      </c>
      <c r="F382" s="27">
        <f>SUM(F370:F381)</f>
        <v>0</v>
      </c>
      <c r="G382" s="28">
        <f t="shared" ref="G382:T382" si="333">SUM(G370:G381)</f>
        <v>0</v>
      </c>
      <c r="H382" s="129">
        <f t="shared" si="333"/>
        <v>0</v>
      </c>
      <c r="I382" s="27">
        <f>SUM(I370:I381)</f>
        <v>2070563</v>
      </c>
      <c r="J382" s="208">
        <f t="shared" si="333"/>
        <v>2179444</v>
      </c>
      <c r="K382" s="121">
        <f t="shared" si="333"/>
        <v>4250007</v>
      </c>
      <c r="L382" s="28">
        <f t="shared" si="333"/>
        <v>71053</v>
      </c>
      <c r="M382" s="129">
        <f t="shared" si="333"/>
        <v>4321060</v>
      </c>
      <c r="N382" s="27">
        <f t="shared" si="333"/>
        <v>0</v>
      </c>
      <c r="O382" s="28">
        <f t="shared" si="333"/>
        <v>0</v>
      </c>
      <c r="P382" s="121">
        <f t="shared" si="333"/>
        <v>0</v>
      </c>
      <c r="Q382" s="27">
        <f t="shared" si="333"/>
        <v>0</v>
      </c>
      <c r="R382" s="28">
        <f t="shared" si="333"/>
        <v>0</v>
      </c>
      <c r="S382" s="146">
        <f t="shared" si="333"/>
        <v>0</v>
      </c>
      <c r="T382" s="129">
        <f t="shared" si="333"/>
        <v>0</v>
      </c>
    </row>
    <row r="383" spans="1:20" s="17" customFormat="1" ht="11.25" customHeight="1" x14ac:dyDescent="0.2">
      <c r="A383" s="318">
        <v>2022</v>
      </c>
      <c r="B383" s="51" t="s">
        <v>3</v>
      </c>
      <c r="C383" s="105"/>
      <c r="D383" s="106"/>
      <c r="E383" s="126">
        <f>C383+D383</f>
        <v>0</v>
      </c>
      <c r="F383" s="105"/>
      <c r="G383" s="106"/>
      <c r="H383" s="126">
        <f>F383+G383</f>
        <v>0</v>
      </c>
      <c r="I383" s="305">
        <v>153230</v>
      </c>
      <c r="J383" s="216">
        <v>208122</v>
      </c>
      <c r="K383" s="119">
        <f t="shared" ref="K383:K394" si="334">SUM(I383:J383)</f>
        <v>361352</v>
      </c>
      <c r="L383" s="217">
        <v>2332</v>
      </c>
      <c r="M383" s="138">
        <f t="shared" ref="M383:M394" si="335">SUM(K383:L383)</f>
        <v>363684</v>
      </c>
      <c r="N383" s="105"/>
      <c r="O383" s="106"/>
      <c r="P383" s="143">
        <f t="shared" ref="P383:P394" si="336">SUM(N383:O383)</f>
        <v>0</v>
      </c>
      <c r="Q383" s="105"/>
      <c r="R383" s="106"/>
      <c r="S383" s="145">
        <f>SUM(Q383:R383)</f>
        <v>0</v>
      </c>
      <c r="T383" s="149">
        <f>P383+S383</f>
        <v>0</v>
      </c>
    </row>
    <row r="384" spans="1:20" s="17" customFormat="1" ht="11.25" x14ac:dyDescent="0.2">
      <c r="A384" s="319"/>
      <c r="B384" s="52" t="s">
        <v>4</v>
      </c>
      <c r="C384" s="107"/>
      <c r="D384" s="108"/>
      <c r="E384" s="127">
        <f t="shared" ref="E384:E394" si="337">C384+D384</f>
        <v>0</v>
      </c>
      <c r="F384" s="107"/>
      <c r="G384" s="108"/>
      <c r="H384" s="127">
        <f t="shared" ref="H384:H394" si="338">F384+G384</f>
        <v>0</v>
      </c>
      <c r="I384" s="196">
        <v>159970</v>
      </c>
      <c r="J384" s="22">
        <v>165438</v>
      </c>
      <c r="K384" s="119">
        <f t="shared" si="334"/>
        <v>325408</v>
      </c>
      <c r="L384" s="217">
        <v>2128</v>
      </c>
      <c r="M384" s="127">
        <f t="shared" si="335"/>
        <v>327536</v>
      </c>
      <c r="N384" s="112"/>
      <c r="O384" s="111"/>
      <c r="P384" s="120">
        <f t="shared" si="336"/>
        <v>0</v>
      </c>
      <c r="Q384" s="112"/>
      <c r="R384" s="111"/>
      <c r="S384" s="145">
        <f t="shared" ref="S384:S394" si="339">SUM(Q384:R384)</f>
        <v>0</v>
      </c>
      <c r="T384" s="150">
        <f t="shared" ref="T384:T394" si="340">P384+S384</f>
        <v>0</v>
      </c>
    </row>
    <row r="385" spans="1:20" s="17" customFormat="1" ht="11.25" x14ac:dyDescent="0.2">
      <c r="A385" s="319"/>
      <c r="B385" s="52" t="s">
        <v>5</v>
      </c>
      <c r="C385" s="112"/>
      <c r="D385" s="111"/>
      <c r="E385" s="127">
        <f t="shared" si="337"/>
        <v>0</v>
      </c>
      <c r="F385" s="112"/>
      <c r="G385" s="111"/>
      <c r="H385" s="127">
        <f t="shared" si="338"/>
        <v>0</v>
      </c>
      <c r="I385" s="196">
        <v>201536</v>
      </c>
      <c r="J385" s="210">
        <v>208195</v>
      </c>
      <c r="K385" s="119">
        <f t="shared" si="334"/>
        <v>409731</v>
      </c>
      <c r="L385" s="217">
        <v>2910</v>
      </c>
      <c r="M385" s="127">
        <f t="shared" si="335"/>
        <v>412641</v>
      </c>
      <c r="N385" s="112"/>
      <c r="O385" s="111"/>
      <c r="P385" s="120">
        <f t="shared" si="336"/>
        <v>0</v>
      </c>
      <c r="Q385" s="112"/>
      <c r="R385" s="111"/>
      <c r="S385" s="145">
        <f t="shared" si="339"/>
        <v>0</v>
      </c>
      <c r="T385" s="150">
        <f t="shared" si="340"/>
        <v>0</v>
      </c>
    </row>
    <row r="386" spans="1:20" s="17" customFormat="1" ht="11.25" x14ac:dyDescent="0.2">
      <c r="A386" s="319"/>
      <c r="B386" s="52" t="s">
        <v>6</v>
      </c>
      <c r="C386" s="107"/>
      <c r="D386" s="108"/>
      <c r="E386" s="127">
        <f t="shared" si="337"/>
        <v>0</v>
      </c>
      <c r="F386" s="107"/>
      <c r="G386" s="108"/>
      <c r="H386" s="127">
        <f t="shared" si="338"/>
        <v>0</v>
      </c>
      <c r="I386" s="196">
        <v>215333</v>
      </c>
      <c r="J386" s="210">
        <v>180375</v>
      </c>
      <c r="K386" s="119">
        <f t="shared" si="334"/>
        <v>395708</v>
      </c>
      <c r="L386" s="217">
        <v>2427</v>
      </c>
      <c r="M386" s="127">
        <f t="shared" si="335"/>
        <v>398135</v>
      </c>
      <c r="N386" s="112"/>
      <c r="O386" s="111"/>
      <c r="P386" s="120">
        <f t="shared" si="336"/>
        <v>0</v>
      </c>
      <c r="Q386" s="112"/>
      <c r="R386" s="111"/>
      <c r="S386" s="145">
        <f t="shared" si="339"/>
        <v>0</v>
      </c>
      <c r="T386" s="150">
        <f t="shared" si="340"/>
        <v>0</v>
      </c>
    </row>
    <row r="387" spans="1:20" s="17" customFormat="1" ht="11.25" x14ac:dyDescent="0.2">
      <c r="A387" s="319"/>
      <c r="B387" s="52" t="s">
        <v>7</v>
      </c>
      <c r="C387" s="21"/>
      <c r="D387" s="22"/>
      <c r="E387" s="127">
        <f t="shared" si="337"/>
        <v>0</v>
      </c>
      <c r="F387" s="21"/>
      <c r="G387" s="22"/>
      <c r="H387" s="127">
        <f t="shared" si="338"/>
        <v>0</v>
      </c>
      <c r="I387" s="196">
        <v>234263</v>
      </c>
      <c r="J387" s="210">
        <v>249689</v>
      </c>
      <c r="K387" s="119">
        <f t="shared" si="334"/>
        <v>483952</v>
      </c>
      <c r="L387" s="217">
        <v>2625</v>
      </c>
      <c r="M387" s="127">
        <f t="shared" si="335"/>
        <v>486577</v>
      </c>
      <c r="N387" s="112"/>
      <c r="O387" s="111"/>
      <c r="P387" s="120">
        <f t="shared" si="336"/>
        <v>0</v>
      </c>
      <c r="Q387" s="107"/>
      <c r="R387" s="108"/>
      <c r="S387" s="145">
        <f t="shared" si="339"/>
        <v>0</v>
      </c>
      <c r="T387" s="150">
        <f t="shared" si="340"/>
        <v>0</v>
      </c>
    </row>
    <row r="388" spans="1:20" s="17" customFormat="1" ht="11.25" x14ac:dyDescent="0.2">
      <c r="A388" s="319"/>
      <c r="B388" s="52" t="s">
        <v>8</v>
      </c>
      <c r="C388" s="107"/>
      <c r="D388" s="108"/>
      <c r="E388" s="127">
        <f t="shared" si="337"/>
        <v>0</v>
      </c>
      <c r="F388" s="107"/>
      <c r="G388" s="108"/>
      <c r="H388" s="127">
        <f t="shared" si="338"/>
        <v>0</v>
      </c>
      <c r="I388" s="196">
        <v>340317</v>
      </c>
      <c r="J388" s="210">
        <v>235864</v>
      </c>
      <c r="K388" s="119">
        <f t="shared" si="334"/>
        <v>576181</v>
      </c>
      <c r="L388" s="217">
        <v>3117</v>
      </c>
      <c r="M388" s="127">
        <f t="shared" si="335"/>
        <v>579298</v>
      </c>
      <c r="N388" s="107"/>
      <c r="O388" s="108"/>
      <c r="P388" s="120">
        <f t="shared" si="336"/>
        <v>0</v>
      </c>
      <c r="Q388" s="107"/>
      <c r="R388" s="108"/>
      <c r="S388" s="145">
        <f t="shared" si="339"/>
        <v>0</v>
      </c>
      <c r="T388" s="150">
        <f t="shared" si="340"/>
        <v>0</v>
      </c>
    </row>
    <row r="389" spans="1:20" s="17" customFormat="1" ht="11.25" x14ac:dyDescent="0.2">
      <c r="A389" s="319"/>
      <c r="B389" s="52" t="s">
        <v>9</v>
      </c>
      <c r="C389" s="107"/>
      <c r="D389" s="108"/>
      <c r="E389" s="127">
        <f t="shared" si="337"/>
        <v>0</v>
      </c>
      <c r="F389" s="107"/>
      <c r="G389" s="108"/>
      <c r="H389" s="127">
        <f t="shared" si="338"/>
        <v>0</v>
      </c>
      <c r="I389" s="196">
        <v>460018</v>
      </c>
      <c r="J389" s="210">
        <v>358476</v>
      </c>
      <c r="K389" s="119">
        <f t="shared" si="334"/>
        <v>818494</v>
      </c>
      <c r="L389" s="217">
        <v>3387</v>
      </c>
      <c r="M389" s="127">
        <f t="shared" si="335"/>
        <v>821881</v>
      </c>
      <c r="N389" s="107"/>
      <c r="O389" s="108"/>
      <c r="P389" s="120">
        <f t="shared" si="336"/>
        <v>0</v>
      </c>
      <c r="Q389" s="107"/>
      <c r="R389" s="108"/>
      <c r="S389" s="145">
        <f t="shared" si="339"/>
        <v>0</v>
      </c>
      <c r="T389" s="150">
        <f t="shared" si="340"/>
        <v>0</v>
      </c>
    </row>
    <row r="390" spans="1:20" s="17" customFormat="1" ht="11.25" x14ac:dyDescent="0.2">
      <c r="A390" s="319"/>
      <c r="B390" s="52" t="s">
        <v>10</v>
      </c>
      <c r="C390" s="107"/>
      <c r="D390" s="108"/>
      <c r="E390" s="127">
        <f t="shared" si="337"/>
        <v>0</v>
      </c>
      <c r="F390" s="107"/>
      <c r="G390" s="108"/>
      <c r="H390" s="127">
        <f t="shared" si="338"/>
        <v>0</v>
      </c>
      <c r="I390" s="196">
        <v>318634</v>
      </c>
      <c r="J390" s="210">
        <v>470997</v>
      </c>
      <c r="K390" s="119">
        <f t="shared" si="334"/>
        <v>789631</v>
      </c>
      <c r="L390" s="217">
        <v>4730</v>
      </c>
      <c r="M390" s="127">
        <f t="shared" si="335"/>
        <v>794361</v>
      </c>
      <c r="N390" s="107"/>
      <c r="O390" s="108"/>
      <c r="P390" s="120">
        <f t="shared" si="336"/>
        <v>0</v>
      </c>
      <c r="Q390" s="107"/>
      <c r="R390" s="108"/>
      <c r="S390" s="145">
        <f t="shared" si="339"/>
        <v>0</v>
      </c>
      <c r="T390" s="150">
        <f t="shared" si="340"/>
        <v>0</v>
      </c>
    </row>
    <row r="391" spans="1:20" s="17" customFormat="1" ht="11.25" x14ac:dyDescent="0.2">
      <c r="A391" s="319"/>
      <c r="B391" s="52" t="s">
        <v>11</v>
      </c>
      <c r="C391" s="107"/>
      <c r="D391" s="108"/>
      <c r="E391" s="127">
        <f t="shared" si="337"/>
        <v>0</v>
      </c>
      <c r="F391" s="107"/>
      <c r="G391" s="108"/>
      <c r="H391" s="127">
        <f t="shared" si="338"/>
        <v>0</v>
      </c>
      <c r="I391" s="196">
        <v>278929</v>
      </c>
      <c r="J391" s="210">
        <v>367630</v>
      </c>
      <c r="K391" s="119">
        <f t="shared" si="334"/>
        <v>646559</v>
      </c>
      <c r="L391" s="217">
        <v>3295</v>
      </c>
      <c r="M391" s="127">
        <f t="shared" si="335"/>
        <v>649854</v>
      </c>
      <c r="N391" s="107"/>
      <c r="O391" s="108"/>
      <c r="P391" s="120">
        <f t="shared" si="336"/>
        <v>0</v>
      </c>
      <c r="Q391" s="107"/>
      <c r="R391" s="108"/>
      <c r="S391" s="145">
        <f t="shared" si="339"/>
        <v>0</v>
      </c>
      <c r="T391" s="150">
        <f t="shared" si="340"/>
        <v>0</v>
      </c>
    </row>
    <row r="392" spans="1:20" s="17" customFormat="1" ht="11.25" x14ac:dyDescent="0.2">
      <c r="A392" s="319"/>
      <c r="B392" s="52" t="s">
        <v>12</v>
      </c>
      <c r="C392" s="107"/>
      <c r="D392" s="108"/>
      <c r="E392" s="127">
        <f t="shared" si="337"/>
        <v>0</v>
      </c>
      <c r="F392" s="107"/>
      <c r="G392" s="108"/>
      <c r="H392" s="127">
        <f t="shared" si="338"/>
        <v>0</v>
      </c>
      <c r="I392" s="196">
        <v>245084</v>
      </c>
      <c r="J392" s="210">
        <v>270083</v>
      </c>
      <c r="K392" s="119">
        <f t="shared" si="334"/>
        <v>515167</v>
      </c>
      <c r="L392" s="217">
        <v>4428</v>
      </c>
      <c r="M392" s="127">
        <f t="shared" si="335"/>
        <v>519595</v>
      </c>
      <c r="N392" s="107"/>
      <c r="O392" s="108"/>
      <c r="P392" s="120">
        <f t="shared" si="336"/>
        <v>0</v>
      </c>
      <c r="Q392" s="107"/>
      <c r="R392" s="108"/>
      <c r="S392" s="145">
        <f t="shared" si="339"/>
        <v>0</v>
      </c>
      <c r="T392" s="150">
        <f t="shared" si="340"/>
        <v>0</v>
      </c>
    </row>
    <row r="393" spans="1:20" s="17" customFormat="1" ht="11.25" x14ac:dyDescent="0.2">
      <c r="A393" s="319"/>
      <c r="B393" s="52" t="s">
        <v>13</v>
      </c>
      <c r="C393" s="107"/>
      <c r="D393" s="108"/>
      <c r="E393" s="127">
        <f t="shared" si="337"/>
        <v>0</v>
      </c>
      <c r="F393" s="107"/>
      <c r="G393" s="108"/>
      <c r="H393" s="127">
        <f t="shared" si="338"/>
        <v>0</v>
      </c>
      <c r="I393" s="196">
        <v>209450</v>
      </c>
      <c r="J393" s="210">
        <v>232043</v>
      </c>
      <c r="K393" s="119">
        <f t="shared" si="334"/>
        <v>441493</v>
      </c>
      <c r="L393" s="217">
        <v>5044</v>
      </c>
      <c r="M393" s="127">
        <f t="shared" si="335"/>
        <v>446537</v>
      </c>
      <c r="N393" s="107"/>
      <c r="O393" s="108"/>
      <c r="P393" s="120">
        <f t="shared" si="336"/>
        <v>0</v>
      </c>
      <c r="Q393" s="107"/>
      <c r="R393" s="108"/>
      <c r="S393" s="145">
        <f t="shared" si="339"/>
        <v>0</v>
      </c>
      <c r="T393" s="150">
        <f t="shared" si="340"/>
        <v>0</v>
      </c>
    </row>
    <row r="394" spans="1:20" s="17" customFormat="1" ht="12" thickBot="1" x14ac:dyDescent="0.25">
      <c r="A394" s="319"/>
      <c r="B394" s="53" t="s">
        <v>14</v>
      </c>
      <c r="C394" s="109"/>
      <c r="D394" s="110"/>
      <c r="E394" s="128">
        <f t="shared" si="337"/>
        <v>0</v>
      </c>
      <c r="F394" s="109"/>
      <c r="G394" s="110"/>
      <c r="H394" s="128">
        <f t="shared" si="338"/>
        <v>0</v>
      </c>
      <c r="I394" s="202">
        <v>302979</v>
      </c>
      <c r="J394" s="274">
        <v>246077</v>
      </c>
      <c r="K394" s="119">
        <f t="shared" si="334"/>
        <v>549056</v>
      </c>
      <c r="L394" s="217">
        <v>4163</v>
      </c>
      <c r="M394" s="134">
        <f t="shared" si="335"/>
        <v>553219</v>
      </c>
      <c r="N394" s="109"/>
      <c r="O394" s="110"/>
      <c r="P394" s="140">
        <f t="shared" si="336"/>
        <v>0</v>
      </c>
      <c r="Q394" s="109"/>
      <c r="R394" s="110"/>
      <c r="S394" s="145">
        <f t="shared" si="339"/>
        <v>0</v>
      </c>
      <c r="T394" s="151">
        <f t="shared" si="340"/>
        <v>0</v>
      </c>
    </row>
    <row r="395" spans="1:20" s="10" customFormat="1" ht="11.25" thickBot="1" x14ac:dyDescent="0.3">
      <c r="A395" s="320"/>
      <c r="B395" s="26" t="s">
        <v>15</v>
      </c>
      <c r="C395" s="27">
        <f>SUM(C383:C394)</f>
        <v>0</v>
      </c>
      <c r="D395" s="28">
        <f t="shared" ref="D395:E395" si="341">SUM(D383:D394)</f>
        <v>0</v>
      </c>
      <c r="E395" s="129">
        <f t="shared" si="341"/>
        <v>0</v>
      </c>
      <c r="F395" s="27">
        <f>SUM(F383:F394)</f>
        <v>0</v>
      </c>
      <c r="G395" s="28">
        <f t="shared" ref="G395:T395" si="342">SUM(G383:G394)</f>
        <v>0</v>
      </c>
      <c r="H395" s="129">
        <f t="shared" si="342"/>
        <v>0</v>
      </c>
      <c r="I395" s="27">
        <f>SUM(I383:I394)</f>
        <v>3119743</v>
      </c>
      <c r="J395" s="208">
        <f t="shared" si="342"/>
        <v>3192989</v>
      </c>
      <c r="K395" s="121">
        <f t="shared" si="342"/>
        <v>6312732</v>
      </c>
      <c r="L395" s="28">
        <f t="shared" si="342"/>
        <v>40586</v>
      </c>
      <c r="M395" s="129">
        <f t="shared" si="342"/>
        <v>6353318</v>
      </c>
      <c r="N395" s="27">
        <f t="shared" si="342"/>
        <v>0</v>
      </c>
      <c r="O395" s="28">
        <f t="shared" si="342"/>
        <v>0</v>
      </c>
      <c r="P395" s="121">
        <f t="shared" si="342"/>
        <v>0</v>
      </c>
      <c r="Q395" s="27">
        <f t="shared" si="342"/>
        <v>0</v>
      </c>
      <c r="R395" s="28">
        <f t="shared" si="342"/>
        <v>0</v>
      </c>
      <c r="S395" s="146">
        <f t="shared" si="342"/>
        <v>0</v>
      </c>
      <c r="T395" s="129">
        <f t="shared" si="342"/>
        <v>0</v>
      </c>
    </row>
    <row r="396" spans="1:20" s="17" customFormat="1" ht="11.25" customHeight="1" x14ac:dyDescent="0.2">
      <c r="A396" s="318">
        <v>2023</v>
      </c>
      <c r="B396" s="51" t="s">
        <v>3</v>
      </c>
      <c r="C396" s="105"/>
      <c r="D396" s="106"/>
      <c r="E396" s="126">
        <f>C396+D396</f>
        <v>0</v>
      </c>
      <c r="F396" s="105"/>
      <c r="G396" s="106"/>
      <c r="H396" s="126">
        <f>F396+G396</f>
        <v>0</v>
      </c>
      <c r="I396" s="193">
        <v>210318</v>
      </c>
      <c r="J396" s="216">
        <v>279079</v>
      </c>
      <c r="K396" s="119">
        <f t="shared" ref="K396:K404" si="343">SUM(I396:J396)</f>
        <v>489397</v>
      </c>
      <c r="L396" s="217">
        <v>969</v>
      </c>
      <c r="M396" s="138">
        <f t="shared" ref="M396:M407" si="344">SUM(K396:L396)</f>
        <v>490366</v>
      </c>
      <c r="N396" s="105"/>
      <c r="O396" s="106"/>
      <c r="P396" s="143">
        <f t="shared" ref="P396:P407" si="345">SUM(N396:O396)</f>
        <v>0</v>
      </c>
      <c r="Q396" s="105"/>
      <c r="R396" s="106"/>
      <c r="S396" s="145">
        <f>SUM(Q396:R396)</f>
        <v>0</v>
      </c>
      <c r="T396" s="149">
        <f>P396+S396</f>
        <v>0</v>
      </c>
    </row>
    <row r="397" spans="1:20" s="17" customFormat="1" ht="11.25" x14ac:dyDescent="0.2">
      <c r="A397" s="319"/>
      <c r="B397" s="52" t="s">
        <v>4</v>
      </c>
      <c r="C397" s="107"/>
      <c r="D397" s="108"/>
      <c r="E397" s="127">
        <f t="shared" ref="E397:E407" si="346">C397+D397</f>
        <v>0</v>
      </c>
      <c r="F397" s="107"/>
      <c r="G397" s="108"/>
      <c r="H397" s="127">
        <f t="shared" ref="H397:H407" si="347">F397+G397</f>
        <v>0</v>
      </c>
      <c r="I397" s="192">
        <v>199520</v>
      </c>
      <c r="J397" s="22">
        <v>206935</v>
      </c>
      <c r="K397" s="119">
        <f t="shared" si="343"/>
        <v>406455</v>
      </c>
      <c r="L397" s="217">
        <v>1270</v>
      </c>
      <c r="M397" s="127">
        <f t="shared" si="344"/>
        <v>407725</v>
      </c>
      <c r="N397" s="112"/>
      <c r="O397" s="111"/>
      <c r="P397" s="120">
        <f t="shared" si="345"/>
        <v>0</v>
      </c>
      <c r="Q397" s="112"/>
      <c r="R397" s="111"/>
      <c r="S397" s="145">
        <f t="shared" ref="S397:S407" si="348">SUM(Q397:R397)</f>
        <v>0</v>
      </c>
      <c r="T397" s="150">
        <f t="shared" ref="T397:T407" si="349">P397+S397</f>
        <v>0</v>
      </c>
    </row>
    <row r="398" spans="1:20" s="17" customFormat="1" ht="11.25" x14ac:dyDescent="0.2">
      <c r="A398" s="319"/>
      <c r="B398" s="52" t="s">
        <v>5</v>
      </c>
      <c r="C398" s="112"/>
      <c r="D398" s="111"/>
      <c r="E398" s="127">
        <f t="shared" si="346"/>
        <v>0</v>
      </c>
      <c r="F398" s="112"/>
      <c r="G398" s="111"/>
      <c r="H398" s="127">
        <f t="shared" si="347"/>
        <v>0</v>
      </c>
      <c r="I398" s="192">
        <v>234250</v>
      </c>
      <c r="J398" s="210">
        <v>229740</v>
      </c>
      <c r="K398" s="119">
        <f t="shared" si="343"/>
        <v>463990</v>
      </c>
      <c r="L398" s="217">
        <v>1034</v>
      </c>
      <c r="M398" s="127">
        <f t="shared" si="344"/>
        <v>465024</v>
      </c>
      <c r="N398" s="112"/>
      <c r="O398" s="111"/>
      <c r="P398" s="120">
        <f t="shared" si="345"/>
        <v>0</v>
      </c>
      <c r="Q398" s="112"/>
      <c r="R398" s="111"/>
      <c r="S398" s="145">
        <f t="shared" si="348"/>
        <v>0</v>
      </c>
      <c r="T398" s="150">
        <f t="shared" si="349"/>
        <v>0</v>
      </c>
    </row>
    <row r="399" spans="1:20" s="17" customFormat="1" ht="11.25" x14ac:dyDescent="0.2">
      <c r="A399" s="319"/>
      <c r="B399" s="52" t="s">
        <v>6</v>
      </c>
      <c r="C399" s="107"/>
      <c r="D399" s="108"/>
      <c r="E399" s="127">
        <f t="shared" si="346"/>
        <v>0</v>
      </c>
      <c r="F399" s="107"/>
      <c r="G399" s="108"/>
      <c r="H399" s="127">
        <f t="shared" si="347"/>
        <v>0</v>
      </c>
      <c r="I399" s="192">
        <v>281685</v>
      </c>
      <c r="J399" s="210">
        <v>260050</v>
      </c>
      <c r="K399" s="119">
        <f t="shared" si="343"/>
        <v>541735</v>
      </c>
      <c r="L399" s="217">
        <v>858</v>
      </c>
      <c r="M399" s="127">
        <f t="shared" si="344"/>
        <v>542593</v>
      </c>
      <c r="N399" s="112"/>
      <c r="O399" s="111"/>
      <c r="P399" s="120">
        <f t="shared" si="345"/>
        <v>0</v>
      </c>
      <c r="Q399" s="112"/>
      <c r="R399" s="111"/>
      <c r="S399" s="145">
        <f t="shared" si="348"/>
        <v>0</v>
      </c>
      <c r="T399" s="150">
        <f t="shared" si="349"/>
        <v>0</v>
      </c>
    </row>
    <row r="400" spans="1:20" s="17" customFormat="1" ht="11.25" x14ac:dyDescent="0.2">
      <c r="A400" s="319"/>
      <c r="B400" s="52" t="s">
        <v>7</v>
      </c>
      <c r="C400" s="21"/>
      <c r="D400" s="22"/>
      <c r="E400" s="127">
        <f t="shared" si="346"/>
        <v>0</v>
      </c>
      <c r="F400" s="21"/>
      <c r="G400" s="22"/>
      <c r="H400" s="127">
        <f t="shared" si="347"/>
        <v>0</v>
      </c>
      <c r="I400" s="192">
        <v>277709</v>
      </c>
      <c r="J400" s="210">
        <v>273194</v>
      </c>
      <c r="K400" s="119">
        <f t="shared" si="343"/>
        <v>550903</v>
      </c>
      <c r="L400" s="217">
        <v>1696</v>
      </c>
      <c r="M400" s="127">
        <f t="shared" si="344"/>
        <v>552599</v>
      </c>
      <c r="N400" s="112"/>
      <c r="O400" s="111"/>
      <c r="P400" s="120">
        <f t="shared" si="345"/>
        <v>0</v>
      </c>
      <c r="Q400" s="107"/>
      <c r="R400" s="108"/>
      <c r="S400" s="145">
        <f t="shared" si="348"/>
        <v>0</v>
      </c>
      <c r="T400" s="150">
        <f t="shared" si="349"/>
        <v>0</v>
      </c>
    </row>
    <row r="401" spans="1:20" s="17" customFormat="1" ht="11.25" x14ac:dyDescent="0.2">
      <c r="A401" s="319"/>
      <c r="B401" s="52" t="s">
        <v>8</v>
      </c>
      <c r="C401" s="107"/>
      <c r="D401" s="108"/>
      <c r="E401" s="127">
        <f t="shared" si="346"/>
        <v>0</v>
      </c>
      <c r="F401" s="107"/>
      <c r="G401" s="108"/>
      <c r="H401" s="127">
        <f t="shared" si="347"/>
        <v>0</v>
      </c>
      <c r="I401" s="192">
        <v>427876</v>
      </c>
      <c r="J401" s="210">
        <v>278541</v>
      </c>
      <c r="K401" s="119">
        <f t="shared" si="343"/>
        <v>706417</v>
      </c>
      <c r="L401" s="217">
        <v>1169</v>
      </c>
      <c r="M401" s="127">
        <f t="shared" si="344"/>
        <v>707586</v>
      </c>
      <c r="N401" s="107"/>
      <c r="O401" s="108"/>
      <c r="P401" s="120">
        <f t="shared" si="345"/>
        <v>0</v>
      </c>
      <c r="Q401" s="107"/>
      <c r="R401" s="108"/>
      <c r="S401" s="145">
        <f t="shared" si="348"/>
        <v>0</v>
      </c>
      <c r="T401" s="150">
        <f t="shared" si="349"/>
        <v>0</v>
      </c>
    </row>
    <row r="402" spans="1:20" s="17" customFormat="1" ht="11.25" x14ac:dyDescent="0.2">
      <c r="A402" s="319"/>
      <c r="B402" s="52" t="s">
        <v>9</v>
      </c>
      <c r="C402" s="107"/>
      <c r="D402" s="108"/>
      <c r="E402" s="127">
        <f t="shared" si="346"/>
        <v>0</v>
      </c>
      <c r="F402" s="107"/>
      <c r="G402" s="108"/>
      <c r="H402" s="127">
        <f t="shared" si="347"/>
        <v>0</v>
      </c>
      <c r="I402" s="192">
        <v>503852</v>
      </c>
      <c r="J402" s="210">
        <v>419654</v>
      </c>
      <c r="K402" s="119">
        <f t="shared" si="343"/>
        <v>923506</v>
      </c>
      <c r="L402" s="217">
        <v>1025</v>
      </c>
      <c r="M402" s="127">
        <f t="shared" si="344"/>
        <v>924531</v>
      </c>
      <c r="N402" s="107"/>
      <c r="O402" s="108"/>
      <c r="P402" s="120">
        <f t="shared" si="345"/>
        <v>0</v>
      </c>
      <c r="Q402" s="107"/>
      <c r="R402" s="108"/>
      <c r="S402" s="145">
        <f t="shared" si="348"/>
        <v>0</v>
      </c>
      <c r="T402" s="150">
        <f t="shared" si="349"/>
        <v>0</v>
      </c>
    </row>
    <row r="403" spans="1:20" s="17" customFormat="1" ht="11.25" x14ac:dyDescent="0.2">
      <c r="A403" s="319"/>
      <c r="B403" s="52" t="s">
        <v>10</v>
      </c>
      <c r="C403" s="107"/>
      <c r="D403" s="108"/>
      <c r="E403" s="127">
        <f t="shared" si="346"/>
        <v>0</v>
      </c>
      <c r="F403" s="107"/>
      <c r="G403" s="108"/>
      <c r="H403" s="127">
        <f t="shared" si="347"/>
        <v>0</v>
      </c>
      <c r="I403" s="192">
        <v>379114</v>
      </c>
      <c r="J403" s="210">
        <v>533484</v>
      </c>
      <c r="K403" s="119">
        <f t="shared" si="343"/>
        <v>912598</v>
      </c>
      <c r="L403" s="217">
        <v>1644</v>
      </c>
      <c r="M403" s="127">
        <f t="shared" si="344"/>
        <v>914242</v>
      </c>
      <c r="N403" s="107"/>
      <c r="O403" s="108"/>
      <c r="P403" s="120">
        <f t="shared" si="345"/>
        <v>0</v>
      </c>
      <c r="Q403" s="107"/>
      <c r="R403" s="108"/>
      <c r="S403" s="145">
        <f t="shared" si="348"/>
        <v>0</v>
      </c>
      <c r="T403" s="150">
        <f t="shared" si="349"/>
        <v>0</v>
      </c>
    </row>
    <row r="404" spans="1:20" s="17" customFormat="1" ht="11.25" x14ac:dyDescent="0.2">
      <c r="A404" s="319"/>
      <c r="B404" s="52" t="s">
        <v>11</v>
      </c>
      <c r="C404" s="107"/>
      <c r="D404" s="108"/>
      <c r="E404" s="127">
        <f t="shared" si="346"/>
        <v>0</v>
      </c>
      <c r="F404" s="107"/>
      <c r="G404" s="108"/>
      <c r="H404" s="127">
        <f t="shared" si="347"/>
        <v>0</v>
      </c>
      <c r="I404" s="192">
        <v>341242</v>
      </c>
      <c r="J404" s="210">
        <v>434254</v>
      </c>
      <c r="K404" s="119">
        <f t="shared" si="343"/>
        <v>775496</v>
      </c>
      <c r="L404" s="217">
        <v>917</v>
      </c>
      <c r="M404" s="127">
        <f t="shared" si="344"/>
        <v>776413</v>
      </c>
      <c r="N404" s="107"/>
      <c r="O404" s="108"/>
      <c r="P404" s="120">
        <f t="shared" si="345"/>
        <v>0</v>
      </c>
      <c r="Q404" s="107"/>
      <c r="R404" s="108"/>
      <c r="S404" s="145">
        <f t="shared" si="348"/>
        <v>0</v>
      </c>
      <c r="T404" s="150">
        <f t="shared" si="349"/>
        <v>0</v>
      </c>
    </row>
    <row r="405" spans="1:20" s="17" customFormat="1" ht="11.25" x14ac:dyDescent="0.25">
      <c r="A405" s="319"/>
      <c r="B405" s="52" t="s">
        <v>12</v>
      </c>
      <c r="C405" s="107"/>
      <c r="D405" s="108"/>
      <c r="E405" s="127">
        <f t="shared" si="346"/>
        <v>0</v>
      </c>
      <c r="F405" s="107"/>
      <c r="G405" s="108"/>
      <c r="H405" s="127">
        <f t="shared" si="347"/>
        <v>0</v>
      </c>
      <c r="I405" s="191">
        <v>208374</v>
      </c>
      <c r="J405" s="210">
        <v>307731</v>
      </c>
      <c r="K405" s="119">
        <f t="shared" ref="K405:K407" si="350">SUM(I405:J405)</f>
        <v>516105</v>
      </c>
      <c r="L405" s="108">
        <v>687</v>
      </c>
      <c r="M405" s="127">
        <f t="shared" si="344"/>
        <v>516792</v>
      </c>
      <c r="N405" s="107"/>
      <c r="O405" s="108"/>
      <c r="P405" s="120">
        <f t="shared" si="345"/>
        <v>0</v>
      </c>
      <c r="Q405" s="107"/>
      <c r="R405" s="108"/>
      <c r="S405" s="145">
        <f t="shared" si="348"/>
        <v>0</v>
      </c>
      <c r="T405" s="150">
        <f t="shared" si="349"/>
        <v>0</v>
      </c>
    </row>
    <row r="406" spans="1:20" s="17" customFormat="1" ht="11.25" x14ac:dyDescent="0.25">
      <c r="A406" s="319"/>
      <c r="B406" s="52" t="s">
        <v>13</v>
      </c>
      <c r="C406" s="107"/>
      <c r="D406" s="108"/>
      <c r="E406" s="127">
        <f t="shared" si="346"/>
        <v>0</v>
      </c>
      <c r="F406" s="107"/>
      <c r="G406" s="108"/>
      <c r="H406" s="127">
        <f t="shared" si="347"/>
        <v>0</v>
      </c>
      <c r="I406" s="195">
        <v>151846</v>
      </c>
      <c r="J406" s="210">
        <v>171488</v>
      </c>
      <c r="K406" s="119">
        <f t="shared" si="350"/>
        <v>323334</v>
      </c>
      <c r="L406" s="108">
        <v>150</v>
      </c>
      <c r="M406" s="127">
        <f t="shared" si="344"/>
        <v>323484</v>
      </c>
      <c r="N406" s="107"/>
      <c r="O406" s="108"/>
      <c r="P406" s="120">
        <f t="shared" si="345"/>
        <v>0</v>
      </c>
      <c r="Q406" s="107"/>
      <c r="R406" s="108"/>
      <c r="S406" s="145">
        <f t="shared" si="348"/>
        <v>0</v>
      </c>
      <c r="T406" s="150">
        <f t="shared" si="349"/>
        <v>0</v>
      </c>
    </row>
    <row r="407" spans="1:20" s="17" customFormat="1" ht="12" thickBot="1" x14ac:dyDescent="0.3">
      <c r="A407" s="319"/>
      <c r="B407" s="53" t="s">
        <v>14</v>
      </c>
      <c r="C407" s="109"/>
      <c r="D407" s="110"/>
      <c r="E407" s="128">
        <f t="shared" si="346"/>
        <v>0</v>
      </c>
      <c r="F407" s="109"/>
      <c r="G407" s="110"/>
      <c r="H407" s="128">
        <f t="shared" si="347"/>
        <v>0</v>
      </c>
      <c r="I407" s="194">
        <v>261557</v>
      </c>
      <c r="J407" s="110">
        <v>219444</v>
      </c>
      <c r="K407" s="119">
        <f t="shared" si="350"/>
        <v>481001</v>
      </c>
      <c r="L407" s="110">
        <v>491</v>
      </c>
      <c r="M407" s="134">
        <f t="shared" si="344"/>
        <v>481492</v>
      </c>
      <c r="N407" s="109"/>
      <c r="O407" s="110"/>
      <c r="P407" s="140">
        <f t="shared" si="345"/>
        <v>0</v>
      </c>
      <c r="Q407" s="109"/>
      <c r="R407" s="110"/>
      <c r="S407" s="145">
        <f t="shared" si="348"/>
        <v>0</v>
      </c>
      <c r="T407" s="151">
        <f t="shared" si="349"/>
        <v>0</v>
      </c>
    </row>
    <row r="408" spans="1:20" s="10" customFormat="1" ht="11.25" thickBot="1" x14ac:dyDescent="0.3">
      <c r="A408" s="320"/>
      <c r="B408" s="26" t="s">
        <v>15</v>
      </c>
      <c r="C408" s="27">
        <f>SUM(C396:C407)</f>
        <v>0</v>
      </c>
      <c r="D408" s="28">
        <f t="shared" ref="D408:E408" si="351">SUM(D396:D407)</f>
        <v>0</v>
      </c>
      <c r="E408" s="129">
        <f t="shared" si="351"/>
        <v>0</v>
      </c>
      <c r="F408" s="27">
        <f>SUM(F396:F407)</f>
        <v>0</v>
      </c>
      <c r="G408" s="28">
        <f t="shared" ref="G408:T408" si="352">SUM(G396:G407)</f>
        <v>0</v>
      </c>
      <c r="H408" s="129">
        <f t="shared" si="352"/>
        <v>0</v>
      </c>
      <c r="I408" s="27">
        <f>SUM(I396:I407)</f>
        <v>3477343</v>
      </c>
      <c r="J408" s="28">
        <f t="shared" si="352"/>
        <v>3613594</v>
      </c>
      <c r="K408" s="121">
        <f t="shared" si="352"/>
        <v>7090937</v>
      </c>
      <c r="L408" s="28">
        <f t="shared" si="352"/>
        <v>11910</v>
      </c>
      <c r="M408" s="129">
        <f t="shared" si="352"/>
        <v>7102847</v>
      </c>
      <c r="N408" s="27">
        <f t="shared" si="352"/>
        <v>0</v>
      </c>
      <c r="O408" s="28">
        <f t="shared" si="352"/>
        <v>0</v>
      </c>
      <c r="P408" s="121">
        <f t="shared" si="352"/>
        <v>0</v>
      </c>
      <c r="Q408" s="27">
        <f t="shared" si="352"/>
        <v>0</v>
      </c>
      <c r="R408" s="28">
        <f t="shared" si="352"/>
        <v>0</v>
      </c>
      <c r="S408" s="146">
        <f t="shared" si="352"/>
        <v>0</v>
      </c>
      <c r="T408" s="129">
        <f t="shared" si="352"/>
        <v>0</v>
      </c>
    </row>
    <row r="409" spans="1:20" s="17" customFormat="1" ht="11.25" customHeight="1" x14ac:dyDescent="0.2">
      <c r="A409" s="318">
        <v>2024</v>
      </c>
      <c r="B409" s="51" t="s">
        <v>3</v>
      </c>
      <c r="C409" s="105"/>
      <c r="D409" s="106"/>
      <c r="E409" s="126">
        <f>C409+D409</f>
        <v>0</v>
      </c>
      <c r="F409" s="105"/>
      <c r="G409" s="106"/>
      <c r="H409" s="126">
        <f>F409+G409</f>
        <v>0</v>
      </c>
      <c r="I409" s="193">
        <v>201501</v>
      </c>
      <c r="J409" s="216">
        <v>248658</v>
      </c>
      <c r="K409" s="119">
        <f t="shared" ref="K409:K420" si="353">SUM(I409:J409)</f>
        <v>450159</v>
      </c>
      <c r="L409" s="217">
        <v>560</v>
      </c>
      <c r="M409" s="138">
        <f t="shared" ref="M409:M420" si="354">SUM(K409:L409)</f>
        <v>450719</v>
      </c>
      <c r="N409" s="105"/>
      <c r="O409" s="106"/>
      <c r="P409" s="143">
        <f t="shared" ref="P409:P420" si="355">SUM(N409:O409)</f>
        <v>0</v>
      </c>
      <c r="Q409" s="105"/>
      <c r="R409" s="106"/>
      <c r="S409" s="145">
        <f>SUM(Q409:R409)</f>
        <v>0</v>
      </c>
      <c r="T409" s="149">
        <f>P409+S409</f>
        <v>0</v>
      </c>
    </row>
    <row r="410" spans="1:20" s="17" customFormat="1" ht="11.25" x14ac:dyDescent="0.2">
      <c r="A410" s="319"/>
      <c r="B410" s="52" t="s">
        <v>4</v>
      </c>
      <c r="C410" s="107"/>
      <c r="D410" s="108"/>
      <c r="E410" s="127">
        <f t="shared" ref="E410:E420" si="356">C410+D410</f>
        <v>0</v>
      </c>
      <c r="F410" s="107"/>
      <c r="G410" s="108"/>
      <c r="H410" s="127">
        <f t="shared" ref="H410:H420" si="357">F410+G410</f>
        <v>0</v>
      </c>
      <c r="I410" s="192">
        <v>204329</v>
      </c>
      <c r="J410" s="22">
        <v>208752</v>
      </c>
      <c r="K410" s="119">
        <f t="shared" si="353"/>
        <v>413081</v>
      </c>
      <c r="L410" s="217">
        <v>268</v>
      </c>
      <c r="M410" s="127">
        <f t="shared" si="354"/>
        <v>413349</v>
      </c>
      <c r="N410" s="112"/>
      <c r="O410" s="111"/>
      <c r="P410" s="120">
        <f t="shared" si="355"/>
        <v>0</v>
      </c>
      <c r="Q410" s="112"/>
      <c r="R410" s="111"/>
      <c r="S410" s="145">
        <f t="shared" ref="S410:S420" si="358">SUM(Q410:R410)</f>
        <v>0</v>
      </c>
      <c r="T410" s="150">
        <f t="shared" ref="T410:T420" si="359">P410+S410</f>
        <v>0</v>
      </c>
    </row>
    <row r="411" spans="1:20" s="17" customFormat="1" ht="11.25" x14ac:dyDescent="0.2">
      <c r="A411" s="319"/>
      <c r="B411" s="52" t="s">
        <v>5</v>
      </c>
      <c r="C411" s="112"/>
      <c r="D411" s="111"/>
      <c r="E411" s="127">
        <f t="shared" si="356"/>
        <v>0</v>
      </c>
      <c r="F411" s="112"/>
      <c r="G411" s="111"/>
      <c r="H411" s="127">
        <f t="shared" si="357"/>
        <v>0</v>
      </c>
      <c r="I411" s="192">
        <v>214709</v>
      </c>
      <c r="J411" s="210">
        <v>193412</v>
      </c>
      <c r="K411" s="119">
        <f t="shared" si="353"/>
        <v>408121</v>
      </c>
      <c r="L411" s="217">
        <v>331</v>
      </c>
      <c r="M411" s="127">
        <f t="shared" si="354"/>
        <v>408452</v>
      </c>
      <c r="N411" s="112"/>
      <c r="O411" s="111"/>
      <c r="P411" s="120">
        <f t="shared" si="355"/>
        <v>0</v>
      </c>
      <c r="Q411" s="112"/>
      <c r="R411" s="111"/>
      <c r="S411" s="145">
        <f t="shared" si="358"/>
        <v>0</v>
      </c>
      <c r="T411" s="150">
        <f t="shared" si="359"/>
        <v>0</v>
      </c>
    </row>
    <row r="412" spans="1:20" s="17" customFormat="1" ht="11.25" x14ac:dyDescent="0.2">
      <c r="A412" s="319"/>
      <c r="B412" s="52" t="s">
        <v>6</v>
      </c>
      <c r="C412" s="107"/>
      <c r="D412" s="108"/>
      <c r="E412" s="127">
        <f t="shared" si="356"/>
        <v>0</v>
      </c>
      <c r="F412" s="107"/>
      <c r="G412" s="108"/>
      <c r="H412" s="127">
        <f t="shared" si="357"/>
        <v>0</v>
      </c>
      <c r="I412" s="192">
        <v>251422</v>
      </c>
      <c r="J412" s="210">
        <v>260281</v>
      </c>
      <c r="K412" s="119">
        <f t="shared" si="353"/>
        <v>511703</v>
      </c>
      <c r="L412" s="217">
        <v>563</v>
      </c>
      <c r="M412" s="127">
        <f t="shared" si="354"/>
        <v>512266</v>
      </c>
      <c r="N412" s="112"/>
      <c r="O412" s="111"/>
      <c r="P412" s="120">
        <f t="shared" si="355"/>
        <v>0</v>
      </c>
      <c r="Q412" s="112"/>
      <c r="R412" s="111"/>
      <c r="S412" s="145">
        <f t="shared" si="358"/>
        <v>0</v>
      </c>
      <c r="T412" s="150">
        <f t="shared" si="359"/>
        <v>0</v>
      </c>
    </row>
    <row r="413" spans="1:20" s="17" customFormat="1" ht="11.25" x14ac:dyDescent="0.2">
      <c r="A413" s="319"/>
      <c r="B413" s="52" t="s">
        <v>7</v>
      </c>
      <c r="C413" s="21"/>
      <c r="D413" s="22"/>
      <c r="E413" s="127">
        <f t="shared" si="356"/>
        <v>0</v>
      </c>
      <c r="F413" s="21"/>
      <c r="G413" s="22"/>
      <c r="H413" s="127">
        <f t="shared" si="357"/>
        <v>0</v>
      </c>
      <c r="I413" s="192">
        <v>267821</v>
      </c>
      <c r="J413" s="210">
        <v>238946</v>
      </c>
      <c r="K413" s="119">
        <f t="shared" si="353"/>
        <v>506767</v>
      </c>
      <c r="L413" s="217">
        <v>383</v>
      </c>
      <c r="M413" s="127">
        <f t="shared" si="354"/>
        <v>507150</v>
      </c>
      <c r="N413" s="112"/>
      <c r="O413" s="111"/>
      <c r="P413" s="120">
        <f t="shared" si="355"/>
        <v>0</v>
      </c>
      <c r="Q413" s="107"/>
      <c r="R413" s="108"/>
      <c r="S413" s="145">
        <f t="shared" si="358"/>
        <v>0</v>
      </c>
      <c r="T413" s="150">
        <f t="shared" si="359"/>
        <v>0</v>
      </c>
    </row>
    <row r="414" spans="1:20" s="17" customFormat="1" ht="11.25" x14ac:dyDescent="0.2">
      <c r="A414" s="319"/>
      <c r="B414" s="52" t="s">
        <v>8</v>
      </c>
      <c r="C414" s="107"/>
      <c r="D414" s="108"/>
      <c r="E414" s="127">
        <f t="shared" si="356"/>
        <v>0</v>
      </c>
      <c r="F414" s="107"/>
      <c r="G414" s="108"/>
      <c r="H414" s="127">
        <f t="shared" si="357"/>
        <v>0</v>
      </c>
      <c r="I414" s="192">
        <v>406716</v>
      </c>
      <c r="J414" s="210">
        <v>297056</v>
      </c>
      <c r="K414" s="119">
        <f t="shared" si="353"/>
        <v>703772</v>
      </c>
      <c r="L414" s="217">
        <v>615</v>
      </c>
      <c r="M414" s="127">
        <f t="shared" si="354"/>
        <v>704387</v>
      </c>
      <c r="N414" s="107"/>
      <c r="O414" s="108"/>
      <c r="P414" s="120">
        <f t="shared" si="355"/>
        <v>0</v>
      </c>
      <c r="Q414" s="107"/>
      <c r="R414" s="108"/>
      <c r="S414" s="145">
        <f t="shared" si="358"/>
        <v>0</v>
      </c>
      <c r="T414" s="150">
        <f t="shared" si="359"/>
        <v>0</v>
      </c>
    </row>
    <row r="415" spans="1:20" s="17" customFormat="1" ht="11.25" x14ac:dyDescent="0.2">
      <c r="A415" s="319"/>
      <c r="B415" s="52" t="s">
        <v>9</v>
      </c>
      <c r="C415" s="107"/>
      <c r="D415" s="108"/>
      <c r="E415" s="127">
        <f t="shared" si="356"/>
        <v>0</v>
      </c>
      <c r="F415" s="107"/>
      <c r="G415" s="108"/>
      <c r="H415" s="127">
        <f t="shared" si="357"/>
        <v>0</v>
      </c>
      <c r="I415" s="192">
        <v>411302</v>
      </c>
      <c r="J415" s="210">
        <v>338968</v>
      </c>
      <c r="K415" s="119">
        <f t="shared" si="353"/>
        <v>750270</v>
      </c>
      <c r="L415" s="217">
        <v>704</v>
      </c>
      <c r="M415" s="127">
        <f t="shared" si="354"/>
        <v>750974</v>
      </c>
      <c r="N415" s="107"/>
      <c r="O415" s="108"/>
      <c r="P415" s="120">
        <f t="shared" si="355"/>
        <v>0</v>
      </c>
      <c r="Q415" s="107"/>
      <c r="R415" s="108"/>
      <c r="S415" s="145">
        <f t="shared" si="358"/>
        <v>0</v>
      </c>
      <c r="T415" s="150">
        <f t="shared" si="359"/>
        <v>0</v>
      </c>
    </row>
    <row r="416" spans="1:20" s="17" customFormat="1" ht="11.25" x14ac:dyDescent="0.2">
      <c r="A416" s="319"/>
      <c r="B416" s="52" t="s">
        <v>10</v>
      </c>
      <c r="C416" s="107"/>
      <c r="D416" s="108"/>
      <c r="E416" s="127">
        <f t="shared" si="356"/>
        <v>0</v>
      </c>
      <c r="F416" s="107"/>
      <c r="G416" s="108"/>
      <c r="H416" s="127">
        <f t="shared" si="357"/>
        <v>0</v>
      </c>
      <c r="I416" s="192">
        <v>246344</v>
      </c>
      <c r="J416" s="210">
        <v>418449</v>
      </c>
      <c r="K416" s="119">
        <f t="shared" si="353"/>
        <v>664793</v>
      </c>
      <c r="L416" s="217">
        <v>344</v>
      </c>
      <c r="M416" s="127">
        <f t="shared" si="354"/>
        <v>665137</v>
      </c>
      <c r="N416" s="107"/>
      <c r="O416" s="108"/>
      <c r="P416" s="120">
        <f t="shared" si="355"/>
        <v>0</v>
      </c>
      <c r="Q416" s="107"/>
      <c r="R416" s="108"/>
      <c r="S416" s="145">
        <f t="shared" si="358"/>
        <v>0</v>
      </c>
      <c r="T416" s="150">
        <f t="shared" si="359"/>
        <v>0</v>
      </c>
    </row>
    <row r="417" spans="1:20" s="17" customFormat="1" ht="11.25" x14ac:dyDescent="0.2">
      <c r="A417" s="319"/>
      <c r="B417" s="52" t="s">
        <v>11</v>
      </c>
      <c r="C417" s="107"/>
      <c r="D417" s="108"/>
      <c r="E417" s="127">
        <f t="shared" si="356"/>
        <v>0</v>
      </c>
      <c r="F417" s="107"/>
      <c r="G417" s="108"/>
      <c r="H417" s="127">
        <f t="shared" si="357"/>
        <v>0</v>
      </c>
      <c r="I417" s="192">
        <v>210147</v>
      </c>
      <c r="J417" s="210">
        <v>274618</v>
      </c>
      <c r="K417" s="119">
        <f t="shared" si="353"/>
        <v>484765</v>
      </c>
      <c r="L417" s="217">
        <v>567</v>
      </c>
      <c r="M417" s="127">
        <f t="shared" si="354"/>
        <v>485332</v>
      </c>
      <c r="N417" s="107"/>
      <c r="O417" s="108"/>
      <c r="P417" s="120">
        <f t="shared" si="355"/>
        <v>0</v>
      </c>
      <c r="Q417" s="107"/>
      <c r="R417" s="108"/>
      <c r="S417" s="145">
        <f t="shared" si="358"/>
        <v>0</v>
      </c>
      <c r="T417" s="150">
        <f t="shared" si="359"/>
        <v>0</v>
      </c>
    </row>
    <row r="418" spans="1:20" s="17" customFormat="1" ht="11.25" x14ac:dyDescent="0.25">
      <c r="A418" s="319"/>
      <c r="B418" s="52" t="s">
        <v>12</v>
      </c>
      <c r="C418" s="107"/>
      <c r="D418" s="108"/>
      <c r="E418" s="127">
        <f t="shared" si="356"/>
        <v>0</v>
      </c>
      <c r="F418" s="107"/>
      <c r="G418" s="108"/>
      <c r="H418" s="127">
        <f t="shared" si="357"/>
        <v>0</v>
      </c>
      <c r="I418" s="191"/>
      <c r="J418" s="210"/>
      <c r="K418" s="119">
        <f t="shared" si="353"/>
        <v>0</v>
      </c>
      <c r="L418" s="108"/>
      <c r="M418" s="127">
        <f t="shared" si="354"/>
        <v>0</v>
      </c>
      <c r="N418" s="107"/>
      <c r="O418" s="108"/>
      <c r="P418" s="120">
        <f t="shared" si="355"/>
        <v>0</v>
      </c>
      <c r="Q418" s="107"/>
      <c r="R418" s="108"/>
      <c r="S418" s="145">
        <f t="shared" si="358"/>
        <v>0</v>
      </c>
      <c r="T418" s="150">
        <f t="shared" si="359"/>
        <v>0</v>
      </c>
    </row>
    <row r="419" spans="1:20" s="17" customFormat="1" ht="11.25" x14ac:dyDescent="0.25">
      <c r="A419" s="319"/>
      <c r="B419" s="52" t="s">
        <v>13</v>
      </c>
      <c r="C419" s="107"/>
      <c r="D419" s="108"/>
      <c r="E419" s="127">
        <f t="shared" si="356"/>
        <v>0</v>
      </c>
      <c r="F419" s="107"/>
      <c r="G419" s="108"/>
      <c r="H419" s="127">
        <f t="shared" si="357"/>
        <v>0</v>
      </c>
      <c r="I419" s="195"/>
      <c r="J419" s="210"/>
      <c r="K419" s="119">
        <f t="shared" si="353"/>
        <v>0</v>
      </c>
      <c r="L419" s="108"/>
      <c r="M419" s="127">
        <f t="shared" si="354"/>
        <v>0</v>
      </c>
      <c r="N419" s="107"/>
      <c r="O419" s="108"/>
      <c r="P419" s="120">
        <f t="shared" si="355"/>
        <v>0</v>
      </c>
      <c r="Q419" s="107"/>
      <c r="R419" s="108"/>
      <c r="S419" s="145">
        <f t="shared" si="358"/>
        <v>0</v>
      </c>
      <c r="T419" s="150">
        <f t="shared" si="359"/>
        <v>0</v>
      </c>
    </row>
    <row r="420" spans="1:20" s="17" customFormat="1" ht="12" thickBot="1" x14ac:dyDescent="0.3">
      <c r="A420" s="319"/>
      <c r="B420" s="53" t="s">
        <v>14</v>
      </c>
      <c r="C420" s="109"/>
      <c r="D420" s="110"/>
      <c r="E420" s="128">
        <f t="shared" si="356"/>
        <v>0</v>
      </c>
      <c r="F420" s="109"/>
      <c r="G420" s="110"/>
      <c r="H420" s="128">
        <f t="shared" si="357"/>
        <v>0</v>
      </c>
      <c r="I420" s="194"/>
      <c r="J420" s="110"/>
      <c r="K420" s="119">
        <f t="shared" si="353"/>
        <v>0</v>
      </c>
      <c r="L420" s="110"/>
      <c r="M420" s="134">
        <f t="shared" si="354"/>
        <v>0</v>
      </c>
      <c r="N420" s="109"/>
      <c r="O420" s="110"/>
      <c r="P420" s="140">
        <f t="shared" si="355"/>
        <v>0</v>
      </c>
      <c r="Q420" s="109"/>
      <c r="R420" s="110"/>
      <c r="S420" s="145">
        <f t="shared" si="358"/>
        <v>0</v>
      </c>
      <c r="T420" s="151">
        <f t="shared" si="359"/>
        <v>0</v>
      </c>
    </row>
    <row r="421" spans="1:20" s="10" customFormat="1" ht="11.25" thickBot="1" x14ac:dyDescent="0.3">
      <c r="A421" s="320"/>
      <c r="B421" s="26" t="s">
        <v>15</v>
      </c>
      <c r="C421" s="27">
        <f>SUM(C409:C420)</f>
        <v>0</v>
      </c>
      <c r="D421" s="28">
        <f t="shared" ref="D421:E421" si="360">SUM(D409:D420)</f>
        <v>0</v>
      </c>
      <c r="E421" s="129">
        <f t="shared" si="360"/>
        <v>0</v>
      </c>
      <c r="F421" s="27">
        <f>SUM(F409:F420)</f>
        <v>0</v>
      </c>
      <c r="G421" s="28">
        <f t="shared" ref="G421:H421" si="361">SUM(G409:G420)</f>
        <v>0</v>
      </c>
      <c r="H421" s="129">
        <f t="shared" si="361"/>
        <v>0</v>
      </c>
      <c r="I421" s="27">
        <f>SUM(I409:I420)</f>
        <v>2414291</v>
      </c>
      <c r="J421" s="28">
        <f t="shared" ref="J421:T421" si="362">SUM(J409:J420)</f>
        <v>2479140</v>
      </c>
      <c r="K421" s="121">
        <f t="shared" si="362"/>
        <v>4893431</v>
      </c>
      <c r="L421" s="28">
        <f t="shared" si="362"/>
        <v>4335</v>
      </c>
      <c r="M421" s="129">
        <f t="shared" si="362"/>
        <v>4897766</v>
      </c>
      <c r="N421" s="27">
        <f t="shared" si="362"/>
        <v>0</v>
      </c>
      <c r="O421" s="28">
        <f t="shared" si="362"/>
        <v>0</v>
      </c>
      <c r="P421" s="121">
        <f t="shared" si="362"/>
        <v>0</v>
      </c>
      <c r="Q421" s="27">
        <f t="shared" si="362"/>
        <v>0</v>
      </c>
      <c r="R421" s="28">
        <f t="shared" si="362"/>
        <v>0</v>
      </c>
      <c r="S421" s="146">
        <f t="shared" si="362"/>
        <v>0</v>
      </c>
      <c r="T421" s="129">
        <f t="shared" si="362"/>
        <v>0</v>
      </c>
    </row>
    <row r="422" spans="1:20" x14ac:dyDescent="0.25">
      <c r="A422" s="152" t="s">
        <v>49</v>
      </c>
      <c r="C422" s="95"/>
      <c r="D422" s="95"/>
    </row>
    <row r="423" spans="1:20" x14ac:dyDescent="0.25">
      <c r="A423" s="55" t="s">
        <v>44</v>
      </c>
      <c r="B423" s="56"/>
      <c r="C423" s="55"/>
      <c r="D423" s="6"/>
      <c r="E423" s="132"/>
      <c r="F423" s="4"/>
      <c r="G423" s="4"/>
      <c r="H423" s="132"/>
      <c r="I423" s="4"/>
      <c r="J423" s="4"/>
      <c r="K423" s="187" t="s">
        <v>50</v>
      </c>
      <c r="L423" s="4"/>
      <c r="M423" s="124"/>
      <c r="N423" s="4"/>
      <c r="O423" s="4"/>
    </row>
  </sheetData>
  <mergeCells count="52">
    <mergeCell ref="A370:A382"/>
    <mergeCell ref="A357:A369"/>
    <mergeCell ref="A383:A395"/>
    <mergeCell ref="A396:A408"/>
    <mergeCell ref="A162:A174"/>
    <mergeCell ref="A175:A187"/>
    <mergeCell ref="A188:A200"/>
    <mergeCell ref="A201:A213"/>
    <mergeCell ref="A214:A226"/>
    <mergeCell ref="A227:A239"/>
    <mergeCell ref="A305:A317"/>
    <mergeCell ref="A318:A330"/>
    <mergeCell ref="A331:A343"/>
    <mergeCell ref="A344:A356"/>
    <mergeCell ref="A240:A252"/>
    <mergeCell ref="A253:A265"/>
    <mergeCell ref="M4:M5"/>
    <mergeCell ref="N4:P4"/>
    <mergeCell ref="Q4:S4"/>
    <mergeCell ref="A149:A161"/>
    <mergeCell ref="A136:A148"/>
    <mergeCell ref="A123:A135"/>
    <mergeCell ref="A110:A122"/>
    <mergeCell ref="A97:A109"/>
    <mergeCell ref="A84:A96"/>
    <mergeCell ref="A71:A83"/>
    <mergeCell ref="A58:A70"/>
    <mergeCell ref="A45:A57"/>
    <mergeCell ref="A32:A44"/>
    <mergeCell ref="A19:A31"/>
    <mergeCell ref="A6:A18"/>
    <mergeCell ref="F3:H3"/>
    <mergeCell ref="F4:F5"/>
    <mergeCell ref="G4:G5"/>
    <mergeCell ref="H4:H5"/>
    <mergeCell ref="L4:L5"/>
    <mergeCell ref="A409:A421"/>
    <mergeCell ref="A266:A278"/>
    <mergeCell ref="A279:A291"/>
    <mergeCell ref="A292:A304"/>
    <mergeCell ref="T4:T5"/>
    <mergeCell ref="A3:A5"/>
    <mergeCell ref="B3:B5"/>
    <mergeCell ref="C3:E3"/>
    <mergeCell ref="I3:M3"/>
    <mergeCell ref="N3:T3"/>
    <mergeCell ref="C4:C5"/>
    <mergeCell ref="D4:D5"/>
    <mergeCell ref="E4:E5"/>
    <mergeCell ref="I4:I5"/>
    <mergeCell ref="J4:J5"/>
    <mergeCell ref="K4:K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7"/>
  <sheetViews>
    <sheetView workbookViewId="0"/>
  </sheetViews>
  <sheetFormatPr defaultRowHeight="15" x14ac:dyDescent="0.25"/>
  <cols>
    <col min="1" max="1" width="9.140625" style="8"/>
    <col min="2" max="2" width="11.28515625" style="8" customWidth="1"/>
    <col min="3" max="3" width="9.140625" style="68"/>
    <col min="4" max="15" width="9.140625" style="68" customWidth="1"/>
    <col min="16" max="23" width="9.28515625" style="67" customWidth="1"/>
    <col min="24" max="24" width="10" style="67" customWidth="1"/>
    <col min="25" max="25" width="9.85546875" style="67" customWidth="1"/>
    <col min="26" max="27" width="10.140625" style="67" customWidth="1"/>
    <col min="28" max="30" width="9.85546875" style="67" customWidth="1"/>
    <col min="31" max="31" width="9.140625" style="67" customWidth="1"/>
    <col min="32" max="33" width="9.140625" style="8" customWidth="1"/>
    <col min="34" max="16384" width="9.140625" style="8"/>
  </cols>
  <sheetData>
    <row r="1" spans="1:35" ht="18.75" x14ac:dyDescent="0.25">
      <c r="A1" s="2" t="s">
        <v>51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6"/>
      <c r="Q1" s="4"/>
      <c r="R1" s="6"/>
      <c r="S1" s="66"/>
      <c r="T1" s="4"/>
      <c r="U1" s="6"/>
      <c r="V1" s="4"/>
      <c r="W1" s="4"/>
      <c r="X1" s="6"/>
      <c r="Y1" s="4"/>
      <c r="Z1" s="6"/>
      <c r="AA1" s="4"/>
      <c r="AB1" s="4"/>
      <c r="AC1" s="6"/>
      <c r="AD1" s="4"/>
    </row>
    <row r="2" spans="1:35" ht="15.75" thickBot="1" x14ac:dyDescent="0.3"/>
    <row r="3" spans="1:35" s="58" customFormat="1" ht="13.5" thickBot="1" x14ac:dyDescent="0.3">
      <c r="A3" s="352" t="s">
        <v>29</v>
      </c>
      <c r="B3" s="353"/>
      <c r="C3" s="354"/>
      <c r="D3" s="63">
        <v>1993</v>
      </c>
      <c r="E3" s="63">
        <v>1994</v>
      </c>
      <c r="F3" s="63">
        <v>1995</v>
      </c>
      <c r="G3" s="63">
        <v>1996</v>
      </c>
      <c r="H3" s="63">
        <v>1997</v>
      </c>
      <c r="I3" s="63">
        <v>1998</v>
      </c>
      <c r="J3" s="63">
        <v>1999</v>
      </c>
      <c r="K3" s="63">
        <v>2000</v>
      </c>
      <c r="L3" s="63">
        <v>2001</v>
      </c>
      <c r="M3" s="63">
        <v>2002</v>
      </c>
      <c r="N3" s="63">
        <v>2003</v>
      </c>
      <c r="O3" s="63">
        <v>2004</v>
      </c>
      <c r="P3" s="63">
        <v>2005</v>
      </c>
      <c r="Q3" s="63">
        <v>2006</v>
      </c>
      <c r="R3" s="63">
        <v>2007</v>
      </c>
      <c r="S3" s="63">
        <v>2008</v>
      </c>
      <c r="T3" s="63">
        <v>2009</v>
      </c>
      <c r="U3" s="63">
        <v>2010</v>
      </c>
      <c r="V3" s="63">
        <v>2011</v>
      </c>
      <c r="W3" s="63">
        <v>2012</v>
      </c>
      <c r="X3" s="63">
        <v>2013</v>
      </c>
      <c r="Y3" s="63">
        <v>2014</v>
      </c>
      <c r="Z3" s="63">
        <v>2015</v>
      </c>
      <c r="AA3" s="63">
        <v>2016</v>
      </c>
      <c r="AB3" s="63">
        <v>2017</v>
      </c>
      <c r="AC3" s="63">
        <v>2018</v>
      </c>
      <c r="AD3" s="63">
        <v>2019</v>
      </c>
      <c r="AE3" s="63">
        <v>2020</v>
      </c>
      <c r="AF3" s="63">
        <v>2021</v>
      </c>
      <c r="AG3" s="63">
        <v>2022</v>
      </c>
      <c r="AH3" s="63">
        <v>2023</v>
      </c>
      <c r="AI3" s="113">
        <v>45536</v>
      </c>
    </row>
    <row r="4" spans="1:35" s="57" customFormat="1" ht="54.75" customHeight="1" x14ac:dyDescent="0.25">
      <c r="A4" s="355" t="s">
        <v>31</v>
      </c>
      <c r="B4" s="356"/>
      <c r="C4" s="65" t="s">
        <v>33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59">
        <v>19097</v>
      </c>
      <c r="Q4" s="59">
        <v>16491</v>
      </c>
      <c r="R4" s="59">
        <v>19532</v>
      </c>
      <c r="S4" s="59">
        <v>22658</v>
      </c>
      <c r="T4" s="59">
        <v>28784</v>
      </c>
      <c r="U4" s="59">
        <v>33061</v>
      </c>
      <c r="V4" s="59">
        <v>31832</v>
      </c>
      <c r="W4" s="59">
        <v>31604</v>
      </c>
      <c r="X4" s="59">
        <v>31491</v>
      </c>
      <c r="Y4" s="59">
        <v>32293</v>
      </c>
      <c r="Z4" s="59">
        <v>34444</v>
      </c>
      <c r="AA4" s="59">
        <v>35378</v>
      </c>
      <c r="AB4" s="59">
        <v>35588</v>
      </c>
      <c r="AC4" s="59">
        <v>36814</v>
      </c>
      <c r="AD4" s="161">
        <v>2672</v>
      </c>
      <c r="AE4" s="161"/>
      <c r="AF4" s="161"/>
      <c r="AG4" s="161"/>
      <c r="AH4" s="161"/>
      <c r="AI4" s="161"/>
    </row>
    <row r="5" spans="1:35" s="57" customFormat="1" ht="34.5" thickBot="1" x14ac:dyDescent="0.3">
      <c r="A5" s="357"/>
      <c r="B5" s="358"/>
      <c r="C5" s="98" t="s">
        <v>34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99">
        <v>19101</v>
      </c>
      <c r="Q5" s="99">
        <v>16489</v>
      </c>
      <c r="R5" s="99">
        <v>19520</v>
      </c>
      <c r="S5" s="99">
        <v>22620</v>
      </c>
      <c r="T5" s="99">
        <v>28761</v>
      </c>
      <c r="U5" s="99">
        <v>33061</v>
      </c>
      <c r="V5" s="99">
        <v>31834</v>
      </c>
      <c r="W5" s="99">
        <v>31607</v>
      </c>
      <c r="X5" s="99">
        <v>31489</v>
      </c>
      <c r="Y5" s="99">
        <v>32286</v>
      </c>
      <c r="Z5" s="99">
        <v>34428</v>
      </c>
      <c r="AA5" s="99">
        <v>35362</v>
      </c>
      <c r="AB5" s="99">
        <v>35581</v>
      </c>
      <c r="AC5" s="99">
        <v>36812</v>
      </c>
      <c r="AD5" s="162">
        <v>2673</v>
      </c>
      <c r="AE5" s="162"/>
      <c r="AF5" s="162"/>
      <c r="AG5" s="162"/>
      <c r="AH5" s="162"/>
      <c r="AI5" s="162"/>
    </row>
    <row r="6" spans="1:35" s="9" customFormat="1" ht="43.5" customHeight="1" thickBot="1" x14ac:dyDescent="0.3">
      <c r="A6" s="359"/>
      <c r="B6" s="360"/>
      <c r="C6" s="100" t="s">
        <v>28</v>
      </c>
      <c r="D6" s="241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62">
        <f>SUM(P4:P5)</f>
        <v>38198</v>
      </c>
      <c r="Q6" s="62">
        <f t="shared" ref="Q6:AC6" si="0">SUM(Q4:Q5)</f>
        <v>32980</v>
      </c>
      <c r="R6" s="62">
        <f t="shared" si="0"/>
        <v>39052</v>
      </c>
      <c r="S6" s="62">
        <f t="shared" si="0"/>
        <v>45278</v>
      </c>
      <c r="T6" s="62">
        <f t="shared" si="0"/>
        <v>57545</v>
      </c>
      <c r="U6" s="62">
        <f t="shared" si="0"/>
        <v>66122</v>
      </c>
      <c r="V6" s="62">
        <f t="shared" si="0"/>
        <v>63666</v>
      </c>
      <c r="W6" s="62">
        <f t="shared" si="0"/>
        <v>63211</v>
      </c>
      <c r="X6" s="62">
        <f t="shared" si="0"/>
        <v>62980</v>
      </c>
      <c r="Y6" s="62">
        <f t="shared" si="0"/>
        <v>64579</v>
      </c>
      <c r="Z6" s="62">
        <f t="shared" si="0"/>
        <v>68872</v>
      </c>
      <c r="AA6" s="62">
        <f t="shared" si="0"/>
        <v>70740</v>
      </c>
      <c r="AB6" s="62">
        <f t="shared" si="0"/>
        <v>71169</v>
      </c>
      <c r="AC6" s="62">
        <f t="shared" si="0"/>
        <v>73626</v>
      </c>
      <c r="AD6" s="62">
        <v>5345</v>
      </c>
      <c r="AE6" s="62"/>
      <c r="AF6" s="62"/>
      <c r="AG6" s="62"/>
      <c r="AH6" s="62"/>
      <c r="AI6" s="62"/>
    </row>
    <row r="7" spans="1:35" ht="33.75" x14ac:dyDescent="0.25">
      <c r="A7" s="355" t="s">
        <v>32</v>
      </c>
      <c r="B7" s="356"/>
      <c r="C7" s="65" t="s">
        <v>35</v>
      </c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60"/>
      <c r="Q7" s="60"/>
      <c r="R7" s="60"/>
      <c r="S7" s="60"/>
      <c r="T7" s="60"/>
      <c r="U7" s="60"/>
      <c r="V7" s="60"/>
      <c r="W7" s="60"/>
      <c r="X7" s="59">
        <v>192120</v>
      </c>
      <c r="Y7" s="59">
        <v>186329</v>
      </c>
      <c r="Z7" s="59">
        <v>266637</v>
      </c>
      <c r="AA7" s="59">
        <v>278841</v>
      </c>
      <c r="AB7" s="59">
        <v>288904</v>
      </c>
      <c r="AC7" s="59">
        <v>299236</v>
      </c>
      <c r="AD7" s="161">
        <v>22089</v>
      </c>
      <c r="AE7" s="161"/>
      <c r="AF7" s="161"/>
      <c r="AG7" s="161"/>
      <c r="AH7" s="161"/>
      <c r="AI7" s="161"/>
    </row>
    <row r="8" spans="1:35" ht="34.5" thickBot="1" x14ac:dyDescent="0.3">
      <c r="A8" s="357"/>
      <c r="B8" s="358"/>
      <c r="C8" s="98" t="s">
        <v>36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114"/>
      <c r="Q8" s="114"/>
      <c r="R8" s="114"/>
      <c r="S8" s="114"/>
      <c r="T8" s="114"/>
      <c r="U8" s="114"/>
      <c r="V8" s="114"/>
      <c r="W8" s="114"/>
      <c r="X8" s="99">
        <v>188331</v>
      </c>
      <c r="Y8" s="99">
        <v>198824</v>
      </c>
      <c r="Z8" s="99">
        <v>266756</v>
      </c>
      <c r="AA8" s="99">
        <v>279198</v>
      </c>
      <c r="AB8" s="99">
        <v>288913</v>
      </c>
      <c r="AC8" s="99">
        <v>299180</v>
      </c>
      <c r="AD8" s="162">
        <v>22217</v>
      </c>
      <c r="AE8" s="162"/>
      <c r="AF8" s="162"/>
      <c r="AG8" s="162"/>
      <c r="AH8" s="162"/>
      <c r="AI8" s="162"/>
    </row>
    <row r="9" spans="1:35" ht="21.75" thickBot="1" x14ac:dyDescent="0.3">
      <c r="A9" s="359"/>
      <c r="B9" s="360"/>
      <c r="C9" s="100" t="s">
        <v>28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62">
        <f>SUM(P7:P8)</f>
        <v>0</v>
      </c>
      <c r="Q9" s="62">
        <f t="shared" ref="Q9:AC9" si="1">SUM(Q7:Q8)</f>
        <v>0</v>
      </c>
      <c r="R9" s="62">
        <f t="shared" si="1"/>
        <v>0</v>
      </c>
      <c r="S9" s="62">
        <f t="shared" si="1"/>
        <v>0</v>
      </c>
      <c r="T9" s="62">
        <f t="shared" si="1"/>
        <v>0</v>
      </c>
      <c r="U9" s="62">
        <f t="shared" si="1"/>
        <v>0</v>
      </c>
      <c r="V9" s="62">
        <f t="shared" si="1"/>
        <v>0</v>
      </c>
      <c r="W9" s="62">
        <f t="shared" si="1"/>
        <v>0</v>
      </c>
      <c r="X9" s="61">
        <f t="shared" si="1"/>
        <v>380451</v>
      </c>
      <c r="Y9" s="61">
        <f t="shared" si="1"/>
        <v>385153</v>
      </c>
      <c r="Z9" s="61">
        <f t="shared" si="1"/>
        <v>533393</v>
      </c>
      <c r="AA9" s="61">
        <f t="shared" si="1"/>
        <v>558039</v>
      </c>
      <c r="AB9" s="61">
        <f t="shared" si="1"/>
        <v>577817</v>
      </c>
      <c r="AC9" s="61">
        <f t="shared" si="1"/>
        <v>598416</v>
      </c>
      <c r="AD9" s="61">
        <v>44306</v>
      </c>
      <c r="AE9" s="61"/>
      <c r="AF9" s="61"/>
      <c r="AG9" s="61"/>
      <c r="AH9" s="61"/>
      <c r="AI9" s="61"/>
    </row>
    <row r="10" spans="1:35" ht="33.75" x14ac:dyDescent="0.25">
      <c r="A10" s="355" t="s">
        <v>37</v>
      </c>
      <c r="B10" s="356"/>
      <c r="C10" s="65" t="s">
        <v>35</v>
      </c>
      <c r="D10" s="249">
        <v>643734</v>
      </c>
      <c r="E10" s="249">
        <v>717040</v>
      </c>
      <c r="F10" s="249">
        <v>802352</v>
      </c>
      <c r="G10" s="249">
        <v>820416</v>
      </c>
      <c r="H10" s="249">
        <v>963651</v>
      </c>
      <c r="I10" s="249">
        <v>1002117</v>
      </c>
      <c r="J10" s="249">
        <v>1050001</v>
      </c>
      <c r="K10" s="249">
        <v>1119167</v>
      </c>
      <c r="L10" s="249">
        <v>1185699</v>
      </c>
      <c r="M10" s="249">
        <v>1255107</v>
      </c>
      <c r="N10" s="249">
        <v>1351000</v>
      </c>
      <c r="O10" s="249">
        <v>1598726</v>
      </c>
      <c r="P10" s="101">
        <v>1579004</v>
      </c>
      <c r="Q10" s="101">
        <v>1464487</v>
      </c>
      <c r="R10" s="101">
        <v>1677324</v>
      </c>
      <c r="S10" s="101">
        <v>2025552</v>
      </c>
      <c r="T10" s="101">
        <v>2492204</v>
      </c>
      <c r="U10" s="101">
        <v>2759474</v>
      </c>
      <c r="V10" s="101">
        <v>2815225</v>
      </c>
      <c r="W10" s="101">
        <v>2895218</v>
      </c>
      <c r="X10" s="101">
        <v>3030187</v>
      </c>
      <c r="Y10" s="101">
        <v>3222742</v>
      </c>
      <c r="Z10" s="101">
        <v>3516695</v>
      </c>
      <c r="AA10" s="101">
        <v>3779623</v>
      </c>
      <c r="AB10" s="101">
        <v>4103499</v>
      </c>
      <c r="AC10" s="101">
        <v>4435992</v>
      </c>
      <c r="AD10" s="101">
        <v>4280154</v>
      </c>
      <c r="AE10" s="101">
        <v>1172098</v>
      </c>
      <c r="AF10" s="101">
        <v>2070563</v>
      </c>
      <c r="AG10" s="101">
        <v>3119743</v>
      </c>
      <c r="AH10" s="101">
        <v>3477343</v>
      </c>
      <c r="AI10" s="101">
        <v>2414291</v>
      </c>
    </row>
    <row r="11" spans="1:35" ht="34.5" thickBot="1" x14ac:dyDescent="0.3">
      <c r="A11" s="357"/>
      <c r="B11" s="358"/>
      <c r="C11" s="98" t="s">
        <v>36</v>
      </c>
      <c r="D11" s="250">
        <v>650505</v>
      </c>
      <c r="E11" s="250">
        <v>721258</v>
      </c>
      <c r="F11" s="250">
        <v>809988</v>
      </c>
      <c r="G11" s="250">
        <v>827063</v>
      </c>
      <c r="H11" s="250">
        <v>976617</v>
      </c>
      <c r="I11" s="250">
        <v>993794</v>
      </c>
      <c r="J11" s="250">
        <v>1060655</v>
      </c>
      <c r="K11" s="250">
        <v>1124142</v>
      </c>
      <c r="L11" s="250">
        <v>1187357</v>
      </c>
      <c r="M11" s="250">
        <v>1258325</v>
      </c>
      <c r="N11" s="250">
        <v>1366684</v>
      </c>
      <c r="O11" s="250">
        <v>1601226</v>
      </c>
      <c r="P11" s="102">
        <v>1600749</v>
      </c>
      <c r="Q11" s="103">
        <v>1275119</v>
      </c>
      <c r="R11" s="103">
        <v>1649109</v>
      </c>
      <c r="S11" s="103">
        <v>2014013</v>
      </c>
      <c r="T11" s="103">
        <v>2460695</v>
      </c>
      <c r="U11" s="103">
        <v>2752961</v>
      </c>
      <c r="V11" s="103">
        <v>2780809</v>
      </c>
      <c r="W11" s="103">
        <v>3018007</v>
      </c>
      <c r="X11" s="103">
        <v>3219316</v>
      </c>
      <c r="Y11" s="103">
        <v>3332367</v>
      </c>
      <c r="Z11" s="103">
        <v>3687086</v>
      </c>
      <c r="AA11" s="103">
        <v>3821933</v>
      </c>
      <c r="AB11" s="103">
        <v>4127491</v>
      </c>
      <c r="AC11" s="103">
        <v>4398827</v>
      </c>
      <c r="AD11" s="277">
        <v>4318358</v>
      </c>
      <c r="AE11" s="277">
        <v>1221349</v>
      </c>
      <c r="AF11" s="277">
        <v>2179444</v>
      </c>
      <c r="AG11" s="277">
        <v>3192989</v>
      </c>
      <c r="AH11" s="103">
        <v>3613594</v>
      </c>
      <c r="AI11" s="103">
        <v>2479140</v>
      </c>
    </row>
    <row r="12" spans="1:35" ht="21.75" thickBot="1" x14ac:dyDescent="0.3">
      <c r="A12" s="357"/>
      <c r="B12" s="358"/>
      <c r="C12" s="100" t="s">
        <v>28</v>
      </c>
      <c r="D12" s="251">
        <v>1294239</v>
      </c>
      <c r="E12" s="253">
        <v>1438298</v>
      </c>
      <c r="F12" s="253">
        <v>1612340</v>
      </c>
      <c r="G12" s="253">
        <v>1647479</v>
      </c>
      <c r="H12" s="253">
        <v>1940268</v>
      </c>
      <c r="I12" s="253">
        <v>1995911</v>
      </c>
      <c r="J12" s="253">
        <v>2110656</v>
      </c>
      <c r="K12" s="253">
        <v>2243309</v>
      </c>
      <c r="L12" s="253">
        <v>2373056</v>
      </c>
      <c r="M12" s="253">
        <v>2513432</v>
      </c>
      <c r="N12" s="253">
        <v>2717684</v>
      </c>
      <c r="O12" s="253">
        <v>3199952</v>
      </c>
      <c r="P12" s="62">
        <f>SUM(P10:P11)</f>
        <v>3179753</v>
      </c>
      <c r="Q12" s="62">
        <f t="shared" ref="Q12:AC12" si="2">SUM(Q10:Q11)</f>
        <v>2739606</v>
      </c>
      <c r="R12" s="62">
        <f t="shared" si="2"/>
        <v>3326433</v>
      </c>
      <c r="S12" s="62">
        <f t="shared" si="2"/>
        <v>4039565</v>
      </c>
      <c r="T12" s="62">
        <f t="shared" si="2"/>
        <v>4952899</v>
      </c>
      <c r="U12" s="62">
        <f t="shared" si="2"/>
        <v>5512435</v>
      </c>
      <c r="V12" s="62">
        <f t="shared" si="2"/>
        <v>5596034</v>
      </c>
      <c r="W12" s="62">
        <f t="shared" si="2"/>
        <v>5913225</v>
      </c>
      <c r="X12" s="62">
        <f t="shared" si="2"/>
        <v>6249503</v>
      </c>
      <c r="Y12" s="62">
        <f t="shared" si="2"/>
        <v>6555109</v>
      </c>
      <c r="Z12" s="62">
        <f t="shared" si="2"/>
        <v>7203781</v>
      </c>
      <c r="AA12" s="62">
        <f t="shared" si="2"/>
        <v>7601556</v>
      </c>
      <c r="AB12" s="62">
        <f t="shared" si="2"/>
        <v>8230990</v>
      </c>
      <c r="AC12" s="62">
        <f t="shared" si="2"/>
        <v>8834819</v>
      </c>
      <c r="AD12" s="62">
        <v>8598512</v>
      </c>
      <c r="AE12" s="62">
        <v>2393447</v>
      </c>
      <c r="AF12" s="62">
        <v>4250007</v>
      </c>
      <c r="AG12" s="62">
        <v>6312732</v>
      </c>
      <c r="AH12" s="62">
        <v>5770497</v>
      </c>
      <c r="AI12" s="62">
        <v>5770497</v>
      </c>
    </row>
    <row r="13" spans="1:35" ht="23.25" thickBot="1" x14ac:dyDescent="0.3">
      <c r="A13" s="357"/>
      <c r="B13" s="358"/>
      <c r="C13" s="96" t="s">
        <v>38</v>
      </c>
      <c r="D13" s="252">
        <v>49050</v>
      </c>
      <c r="E13" s="252">
        <v>51131</v>
      </c>
      <c r="F13" s="252">
        <v>60317</v>
      </c>
      <c r="G13" s="252">
        <v>69954</v>
      </c>
      <c r="H13" s="252">
        <v>66682</v>
      </c>
      <c r="I13" s="252">
        <v>64109</v>
      </c>
      <c r="J13" s="252">
        <v>111688</v>
      </c>
      <c r="K13" s="252">
        <v>98399</v>
      </c>
      <c r="L13" s="252">
        <v>71795</v>
      </c>
      <c r="M13" s="252">
        <v>93429</v>
      </c>
      <c r="N13" s="252">
        <v>122716</v>
      </c>
      <c r="O13" s="252">
        <v>134758</v>
      </c>
      <c r="P13" s="104">
        <v>105323</v>
      </c>
      <c r="Q13" s="104">
        <v>85532</v>
      </c>
      <c r="R13" s="104">
        <v>269019</v>
      </c>
      <c r="S13" s="104">
        <v>45774</v>
      </c>
      <c r="T13" s="104">
        <v>32600</v>
      </c>
      <c r="U13" s="104">
        <v>40311</v>
      </c>
      <c r="V13" s="104">
        <v>58113</v>
      </c>
      <c r="W13" s="104">
        <v>47189</v>
      </c>
      <c r="X13" s="104">
        <v>15629</v>
      </c>
      <c r="Y13" s="104">
        <v>14400</v>
      </c>
      <c r="Z13" s="104">
        <v>36607</v>
      </c>
      <c r="AA13" s="104">
        <v>8710</v>
      </c>
      <c r="AB13" s="104">
        <v>4940</v>
      </c>
      <c r="AC13" s="104">
        <v>7153</v>
      </c>
      <c r="AD13" s="104">
        <v>92058</v>
      </c>
      <c r="AE13" s="104">
        <v>82443</v>
      </c>
      <c r="AF13" s="104">
        <v>71053</v>
      </c>
      <c r="AG13" s="104">
        <v>40586</v>
      </c>
      <c r="AH13" s="104">
        <v>11910</v>
      </c>
      <c r="AI13" s="104">
        <v>4335</v>
      </c>
    </row>
    <row r="14" spans="1:35" ht="32.25" thickBot="1" x14ac:dyDescent="0.3">
      <c r="A14" s="359"/>
      <c r="B14" s="360"/>
      <c r="C14" s="100" t="s">
        <v>39</v>
      </c>
      <c r="D14" s="253">
        <v>1343289</v>
      </c>
      <c r="E14" s="253">
        <v>1489429</v>
      </c>
      <c r="F14" s="253">
        <v>1672657</v>
      </c>
      <c r="G14" s="253">
        <v>1717433</v>
      </c>
      <c r="H14" s="253">
        <v>2006950</v>
      </c>
      <c r="I14" s="253">
        <v>2060020</v>
      </c>
      <c r="J14" s="253">
        <v>2222344</v>
      </c>
      <c r="K14" s="253">
        <v>2341708</v>
      </c>
      <c r="L14" s="253">
        <v>2444851</v>
      </c>
      <c r="M14" s="253">
        <v>2606861</v>
      </c>
      <c r="N14" s="253">
        <v>2840400</v>
      </c>
      <c r="O14" s="253">
        <v>3334710</v>
      </c>
      <c r="P14" s="62">
        <f>P12+P13</f>
        <v>3285076</v>
      </c>
      <c r="Q14" s="62">
        <f t="shared" ref="Q14:AC14" si="3">Q12+Q13</f>
        <v>2825138</v>
      </c>
      <c r="R14" s="62">
        <f t="shared" si="3"/>
        <v>3595452</v>
      </c>
      <c r="S14" s="62">
        <f t="shared" si="3"/>
        <v>4085339</v>
      </c>
      <c r="T14" s="62">
        <f t="shared" si="3"/>
        <v>4985499</v>
      </c>
      <c r="U14" s="62">
        <f t="shared" si="3"/>
        <v>5552746</v>
      </c>
      <c r="V14" s="62">
        <f t="shared" si="3"/>
        <v>5654147</v>
      </c>
      <c r="W14" s="62">
        <f t="shared" si="3"/>
        <v>5960414</v>
      </c>
      <c r="X14" s="62">
        <f t="shared" si="3"/>
        <v>6265132</v>
      </c>
      <c r="Y14" s="62">
        <f t="shared" si="3"/>
        <v>6569509</v>
      </c>
      <c r="Z14" s="62">
        <f t="shared" si="3"/>
        <v>7240388</v>
      </c>
      <c r="AA14" s="62">
        <f t="shared" si="3"/>
        <v>7610266</v>
      </c>
      <c r="AB14" s="62">
        <f t="shared" si="3"/>
        <v>8235930</v>
      </c>
      <c r="AC14" s="62">
        <f t="shared" si="3"/>
        <v>8841972</v>
      </c>
      <c r="AD14" s="62">
        <v>8690570</v>
      </c>
      <c r="AE14" s="62">
        <v>2475890</v>
      </c>
      <c r="AF14" s="62">
        <v>4321060</v>
      </c>
      <c r="AG14" s="62">
        <v>6353318</v>
      </c>
      <c r="AH14" s="62">
        <v>5781079</v>
      </c>
      <c r="AI14" s="62">
        <v>5781079</v>
      </c>
    </row>
    <row r="15" spans="1:35" ht="33.75" customHeight="1" x14ac:dyDescent="0.25">
      <c r="A15" s="349" t="s">
        <v>40</v>
      </c>
      <c r="B15" s="356" t="s">
        <v>41</v>
      </c>
      <c r="C15" s="65" t="s">
        <v>45</v>
      </c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101">
        <v>35180.952999999994</v>
      </c>
      <c r="Q15" s="101">
        <v>32438.444</v>
      </c>
      <c r="R15" s="101">
        <v>33464.782999999996</v>
      </c>
      <c r="S15" s="101">
        <v>36296.966999999997</v>
      </c>
      <c r="T15" s="101">
        <v>40676.995000000003</v>
      </c>
      <c r="U15" s="101">
        <v>43178.354000000007</v>
      </c>
      <c r="V15" s="101">
        <v>42199.577000000005</v>
      </c>
      <c r="W15" s="101">
        <v>47748.059000000001</v>
      </c>
      <c r="X15" s="101">
        <v>61231.491165600004</v>
      </c>
      <c r="Y15" s="101">
        <v>56457.052549</v>
      </c>
      <c r="Z15" s="101">
        <v>54014.603999999999</v>
      </c>
      <c r="AA15" s="101">
        <v>52480.052546399995</v>
      </c>
      <c r="AB15" s="101">
        <v>56181.553</v>
      </c>
      <c r="AC15" s="101">
        <v>57603.06500000001</v>
      </c>
      <c r="AD15" s="163"/>
      <c r="AE15" s="163"/>
      <c r="AF15" s="163"/>
      <c r="AG15" s="163"/>
      <c r="AH15" s="163"/>
      <c r="AI15" s="163"/>
    </row>
    <row r="16" spans="1:35" ht="33.75" customHeight="1" thickBot="1" x14ac:dyDescent="0.3">
      <c r="A16" s="350"/>
      <c r="B16" s="358"/>
      <c r="C16" s="98" t="s">
        <v>46</v>
      </c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102">
        <v>27114.427999999993</v>
      </c>
      <c r="Q16" s="102">
        <v>24320.121000000003</v>
      </c>
      <c r="R16" s="102">
        <v>29461.106999999996</v>
      </c>
      <c r="S16" s="102">
        <v>31321.35</v>
      </c>
      <c r="T16" s="102">
        <v>30881.058000000001</v>
      </c>
      <c r="U16" s="102">
        <v>34073.663999999997</v>
      </c>
      <c r="V16" s="102">
        <v>31721.381000000001</v>
      </c>
      <c r="W16" s="102">
        <v>36392.459000000003</v>
      </c>
      <c r="X16" s="102">
        <v>44328.978000000003</v>
      </c>
      <c r="Y16" s="102">
        <v>35784.263299999991</v>
      </c>
      <c r="Z16" s="102">
        <v>36859.447999999997</v>
      </c>
      <c r="AA16" s="102">
        <v>32338.203117000001</v>
      </c>
      <c r="AB16" s="102">
        <v>40622.223000000005</v>
      </c>
      <c r="AC16" s="102">
        <v>39762.767</v>
      </c>
      <c r="AD16" s="164"/>
      <c r="AE16" s="164"/>
      <c r="AF16" s="164"/>
      <c r="AG16" s="164"/>
      <c r="AH16" s="164"/>
      <c r="AI16" s="164"/>
    </row>
    <row r="17" spans="1:35" ht="21.75" customHeight="1" thickBot="1" x14ac:dyDescent="0.3">
      <c r="A17" s="350"/>
      <c r="B17" s="360"/>
      <c r="C17" s="97" t="s">
        <v>28</v>
      </c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115">
        <f>SUM(P15:P16)</f>
        <v>62295.380999999987</v>
      </c>
      <c r="Q17" s="115">
        <f t="shared" ref="Q17:AC17" si="4">SUM(Q15:Q16)</f>
        <v>56758.565000000002</v>
      </c>
      <c r="R17" s="115">
        <f t="shared" si="4"/>
        <v>62925.889999999992</v>
      </c>
      <c r="S17" s="115">
        <f t="shared" si="4"/>
        <v>67618.316999999995</v>
      </c>
      <c r="T17" s="115">
        <f t="shared" si="4"/>
        <v>71558.053</v>
      </c>
      <c r="U17" s="115">
        <f t="shared" si="4"/>
        <v>77252.018000000011</v>
      </c>
      <c r="V17" s="115">
        <f t="shared" si="4"/>
        <v>73920.958000000013</v>
      </c>
      <c r="W17" s="115">
        <f t="shared" si="4"/>
        <v>84140.518000000011</v>
      </c>
      <c r="X17" s="115">
        <f t="shared" si="4"/>
        <v>105560.46916560001</v>
      </c>
      <c r="Y17" s="115">
        <f t="shared" si="4"/>
        <v>92241.315848999991</v>
      </c>
      <c r="Z17" s="115">
        <f t="shared" si="4"/>
        <v>90874.051999999996</v>
      </c>
      <c r="AA17" s="115">
        <f t="shared" si="4"/>
        <v>84818.255663399992</v>
      </c>
      <c r="AB17" s="115">
        <f t="shared" si="4"/>
        <v>96803.776000000013</v>
      </c>
      <c r="AC17" s="115">
        <f t="shared" si="4"/>
        <v>97365.832000000009</v>
      </c>
      <c r="AD17" s="115"/>
      <c r="AE17" s="115"/>
      <c r="AF17" s="115"/>
      <c r="AG17" s="115"/>
      <c r="AH17" s="115"/>
      <c r="AI17" s="115"/>
    </row>
    <row r="18" spans="1:35" ht="33.75" x14ac:dyDescent="0.25">
      <c r="A18" s="350"/>
      <c r="B18" s="356" t="s">
        <v>42</v>
      </c>
      <c r="C18" s="65" t="s">
        <v>45</v>
      </c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101">
        <v>522.33799999999997</v>
      </c>
      <c r="Q18" s="101">
        <v>434.74300000000005</v>
      </c>
      <c r="R18" s="101">
        <v>467.85799999999995</v>
      </c>
      <c r="S18" s="101">
        <v>493.32200000000006</v>
      </c>
      <c r="T18" s="101">
        <v>617.48800000000006</v>
      </c>
      <c r="U18" s="101">
        <v>656.16800000000001</v>
      </c>
      <c r="V18" s="101">
        <v>540.06100000000004</v>
      </c>
      <c r="W18" s="101">
        <v>466.47400000000005</v>
      </c>
      <c r="X18" s="101">
        <v>485.55899999999997</v>
      </c>
      <c r="Y18" s="101">
        <v>497.74399999999997</v>
      </c>
      <c r="Z18" s="101">
        <v>330.29399999999998</v>
      </c>
      <c r="AA18" s="101">
        <v>375.19800000000004</v>
      </c>
      <c r="AB18" s="101">
        <v>583.82100000000014</v>
      </c>
      <c r="AC18" s="101">
        <v>671.21100000000001</v>
      </c>
      <c r="AD18" s="101"/>
      <c r="AE18" s="101"/>
      <c r="AF18" s="101"/>
      <c r="AG18" s="101"/>
      <c r="AH18" s="101"/>
      <c r="AI18" s="101"/>
    </row>
    <row r="19" spans="1:35" ht="34.5" thickBot="1" x14ac:dyDescent="0.3">
      <c r="A19" s="350"/>
      <c r="B19" s="358"/>
      <c r="C19" s="98" t="s">
        <v>46</v>
      </c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102">
        <v>467.613</v>
      </c>
      <c r="Q19" s="102">
        <v>376.79199999999997</v>
      </c>
      <c r="R19" s="102">
        <v>450.99799999999993</v>
      </c>
      <c r="S19" s="102">
        <v>483.86599999999999</v>
      </c>
      <c r="T19" s="102">
        <v>413.73300000000006</v>
      </c>
      <c r="U19" s="102">
        <v>375.75700000000001</v>
      </c>
      <c r="V19" s="102">
        <v>300.33100000000002</v>
      </c>
      <c r="W19" s="102">
        <v>303.74200000000002</v>
      </c>
      <c r="X19" s="102">
        <v>314.18400000000003</v>
      </c>
      <c r="Y19" s="102">
        <v>265.05600000000004</v>
      </c>
      <c r="Z19" s="102">
        <v>174.38499999999999</v>
      </c>
      <c r="AA19" s="102">
        <v>149.239</v>
      </c>
      <c r="AB19" s="102">
        <v>118.77299999999998</v>
      </c>
      <c r="AC19" s="102">
        <v>162.81299999999999</v>
      </c>
      <c r="AD19" s="102"/>
      <c r="AE19" s="102"/>
      <c r="AF19" s="102"/>
      <c r="AG19" s="102"/>
      <c r="AH19" s="102"/>
      <c r="AI19" s="102"/>
    </row>
    <row r="20" spans="1:35" ht="21.75" thickBot="1" x14ac:dyDescent="0.3">
      <c r="A20" s="350"/>
      <c r="B20" s="360"/>
      <c r="C20" s="97" t="s">
        <v>28</v>
      </c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115">
        <f>SUM(P18:P19)</f>
        <v>989.95100000000002</v>
      </c>
      <c r="Q20" s="115">
        <f t="shared" ref="Q20:AC20" si="5">SUM(Q18:Q19)</f>
        <v>811.53500000000008</v>
      </c>
      <c r="R20" s="115">
        <f t="shared" si="5"/>
        <v>918.85599999999988</v>
      </c>
      <c r="S20" s="115">
        <f t="shared" si="5"/>
        <v>977.1880000000001</v>
      </c>
      <c r="T20" s="115">
        <f t="shared" si="5"/>
        <v>1031.221</v>
      </c>
      <c r="U20" s="115">
        <f t="shared" si="5"/>
        <v>1031.925</v>
      </c>
      <c r="V20" s="115">
        <f t="shared" si="5"/>
        <v>840.39200000000005</v>
      </c>
      <c r="W20" s="115">
        <f t="shared" si="5"/>
        <v>770.21600000000012</v>
      </c>
      <c r="X20" s="115">
        <f t="shared" si="5"/>
        <v>799.74299999999994</v>
      </c>
      <c r="Y20" s="115">
        <f t="shared" si="5"/>
        <v>762.8</v>
      </c>
      <c r="Z20" s="115">
        <f t="shared" si="5"/>
        <v>504.67899999999997</v>
      </c>
      <c r="AA20" s="115">
        <f t="shared" si="5"/>
        <v>524.43700000000001</v>
      </c>
      <c r="AB20" s="115">
        <f t="shared" si="5"/>
        <v>702.59400000000016</v>
      </c>
      <c r="AC20" s="115">
        <f t="shared" si="5"/>
        <v>834.024</v>
      </c>
      <c r="AD20" s="115"/>
      <c r="AE20" s="115"/>
      <c r="AF20" s="115"/>
      <c r="AG20" s="115"/>
      <c r="AH20" s="115"/>
      <c r="AI20" s="115"/>
    </row>
    <row r="21" spans="1:35" ht="15.75" thickBot="1" x14ac:dyDescent="0.3">
      <c r="A21" s="351"/>
      <c r="B21" s="347" t="s">
        <v>39</v>
      </c>
      <c r="C21" s="348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116">
        <f>P17+P20</f>
        <v>63285.331999999988</v>
      </c>
      <c r="Q21" s="61">
        <f t="shared" ref="Q21:AC21" si="6">Q17+Q20</f>
        <v>57570.100000000006</v>
      </c>
      <c r="R21" s="61">
        <f t="shared" si="6"/>
        <v>63844.745999999992</v>
      </c>
      <c r="S21" s="61">
        <f t="shared" si="6"/>
        <v>68595.50499999999</v>
      </c>
      <c r="T21" s="61">
        <f t="shared" si="6"/>
        <v>72589.274000000005</v>
      </c>
      <c r="U21" s="61">
        <f t="shared" si="6"/>
        <v>78283.943000000014</v>
      </c>
      <c r="V21" s="61">
        <f t="shared" si="6"/>
        <v>74761.35000000002</v>
      </c>
      <c r="W21" s="61">
        <f t="shared" si="6"/>
        <v>84910.734000000011</v>
      </c>
      <c r="X21" s="61">
        <f t="shared" si="6"/>
        <v>106360.21216560001</v>
      </c>
      <c r="Y21" s="61">
        <f t="shared" si="6"/>
        <v>93004.115848999994</v>
      </c>
      <c r="Z21" s="61">
        <f t="shared" si="6"/>
        <v>91378.731</v>
      </c>
      <c r="AA21" s="61">
        <f t="shared" si="6"/>
        <v>85342.692663399997</v>
      </c>
      <c r="AB21" s="61">
        <f t="shared" si="6"/>
        <v>97506.37000000001</v>
      </c>
      <c r="AC21" s="61">
        <f t="shared" si="6"/>
        <v>98199.856000000014</v>
      </c>
      <c r="AD21" s="61"/>
      <c r="AE21" s="61"/>
      <c r="AF21" s="61"/>
      <c r="AG21" s="61"/>
      <c r="AH21" s="61"/>
      <c r="AI21" s="61"/>
    </row>
    <row r="22" spans="1:35" x14ac:dyDescent="0.25">
      <c r="A22" s="152" t="s">
        <v>49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155"/>
      <c r="R22" s="95"/>
      <c r="S22" s="95"/>
      <c r="T22" s="153"/>
      <c r="U22" s="8"/>
      <c r="V22" s="8"/>
      <c r="W22" s="9"/>
      <c r="X22" s="8"/>
      <c r="Y22" s="153"/>
      <c r="Z22" s="8"/>
      <c r="AA22" s="8"/>
      <c r="AB22" s="9"/>
      <c r="AC22" s="8"/>
      <c r="AD22" s="8"/>
      <c r="AE22" s="9"/>
      <c r="AF22" s="153"/>
    </row>
    <row r="23" spans="1:35" x14ac:dyDescent="0.25">
      <c r="A23" s="55" t="s">
        <v>44</v>
      </c>
      <c r="B23" s="56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6"/>
      <c r="Q23" s="154"/>
      <c r="R23" s="4"/>
      <c r="S23" s="4"/>
      <c r="T23" s="154"/>
      <c r="U23" s="4"/>
      <c r="V23" s="4"/>
      <c r="W23" s="55" t="s">
        <v>50</v>
      </c>
      <c r="X23" s="4"/>
      <c r="Y23" s="154"/>
      <c r="Z23" s="4"/>
      <c r="AA23" s="4"/>
      <c r="AB23" s="9"/>
      <c r="AC23" s="8"/>
      <c r="AD23" s="8"/>
      <c r="AE23" s="9"/>
      <c r="AF23" s="153"/>
    </row>
    <row r="25" spans="1:35" ht="18.75" x14ac:dyDescent="0.25">
      <c r="A25" s="2" t="s">
        <v>52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6"/>
      <c r="Q25" s="4"/>
      <c r="R25" s="6"/>
      <c r="S25" s="66"/>
      <c r="T25" s="4"/>
      <c r="U25" s="6"/>
      <c r="V25" s="4"/>
      <c r="W25" s="4"/>
      <c r="X25" s="6"/>
      <c r="Y25" s="4"/>
      <c r="Z25" s="6"/>
      <c r="AA25" s="4"/>
      <c r="AB25" s="4"/>
      <c r="AC25" s="6"/>
      <c r="AD25" s="4"/>
    </row>
    <row r="26" spans="1:35" ht="15.75" thickBot="1" x14ac:dyDescent="0.3"/>
    <row r="27" spans="1:35" s="58" customFormat="1" ht="13.5" thickBot="1" x14ac:dyDescent="0.3">
      <c r="A27" s="352" t="s">
        <v>29</v>
      </c>
      <c r="B27" s="353"/>
      <c r="C27" s="354"/>
      <c r="D27" s="170" t="s">
        <v>67</v>
      </c>
      <c r="E27" s="170" t="s">
        <v>68</v>
      </c>
      <c r="F27" s="170" t="s">
        <v>69</v>
      </c>
      <c r="G27" s="170" t="s">
        <v>70</v>
      </c>
      <c r="H27" s="170" t="s">
        <v>71</v>
      </c>
      <c r="I27" s="170" t="s">
        <v>72</v>
      </c>
      <c r="J27" s="170" t="s">
        <v>73</v>
      </c>
      <c r="K27" s="170" t="s">
        <v>74</v>
      </c>
      <c r="L27" s="170" t="s">
        <v>75</v>
      </c>
      <c r="M27" s="170" t="s">
        <v>76</v>
      </c>
      <c r="N27" s="170" t="s">
        <v>77</v>
      </c>
      <c r="O27" s="170" t="s">
        <v>78</v>
      </c>
      <c r="P27" s="63" t="s">
        <v>53</v>
      </c>
      <c r="Q27" s="63" t="s">
        <v>54</v>
      </c>
      <c r="R27" s="63" t="s">
        <v>55</v>
      </c>
      <c r="S27" s="63" t="s">
        <v>56</v>
      </c>
      <c r="T27" s="63" t="s">
        <v>57</v>
      </c>
      <c r="U27" s="63" t="s">
        <v>58</v>
      </c>
      <c r="V27" s="63" t="s">
        <v>59</v>
      </c>
      <c r="W27" s="63" t="s">
        <v>60</v>
      </c>
      <c r="X27" s="63" t="s">
        <v>61</v>
      </c>
      <c r="Y27" s="63" t="s">
        <v>62</v>
      </c>
      <c r="Z27" s="63" t="s">
        <v>63</v>
      </c>
      <c r="AA27" s="63" t="s">
        <v>64</v>
      </c>
      <c r="AB27" s="63" t="s">
        <v>65</v>
      </c>
      <c r="AC27" s="63" t="s">
        <v>66</v>
      </c>
      <c r="AD27" s="63" t="s">
        <v>79</v>
      </c>
      <c r="AE27" s="63" t="s">
        <v>80</v>
      </c>
      <c r="AF27" s="63" t="s">
        <v>81</v>
      </c>
      <c r="AG27" s="63" t="s">
        <v>81</v>
      </c>
      <c r="AH27" s="63" t="s">
        <v>82</v>
      </c>
      <c r="AI27" s="63" t="s">
        <v>82</v>
      </c>
    </row>
    <row r="28" spans="1:35" s="57" customFormat="1" ht="54.75" customHeight="1" x14ac:dyDescent="0.25">
      <c r="A28" s="355" t="s">
        <v>31</v>
      </c>
      <c r="B28" s="356"/>
      <c r="C28" s="65" t="s">
        <v>33</v>
      </c>
      <c r="D28" s="245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156">
        <f>(Q4-P4)/P4</f>
        <v>-0.1364612242760643</v>
      </c>
      <c r="Q28" s="156">
        <f t="shared" ref="Q28:AB28" si="7">(R4-Q4)/Q4</f>
        <v>0.18440361409253533</v>
      </c>
      <c r="R28" s="156">
        <f t="shared" si="7"/>
        <v>0.16004505426991603</v>
      </c>
      <c r="S28" s="156">
        <f t="shared" si="7"/>
        <v>0.2703680819136729</v>
      </c>
      <c r="T28" s="156">
        <f t="shared" si="7"/>
        <v>0.14858949416342412</v>
      </c>
      <c r="U28" s="156">
        <f t="shared" si="7"/>
        <v>-3.7173709204198303E-2</v>
      </c>
      <c r="V28" s="156">
        <f t="shared" si="7"/>
        <v>-7.1626036692636341E-3</v>
      </c>
      <c r="W28" s="156">
        <f t="shared" si="7"/>
        <v>-3.5754967725604354E-3</v>
      </c>
      <c r="X28" s="156">
        <f t="shared" si="7"/>
        <v>2.5467593915721953E-2</v>
      </c>
      <c r="Y28" s="156">
        <f t="shared" si="7"/>
        <v>6.6608862601802252E-2</v>
      </c>
      <c r="Z28" s="156">
        <f t="shared" si="7"/>
        <v>2.7116478922308673E-2</v>
      </c>
      <c r="AA28" s="156">
        <f t="shared" si="7"/>
        <v>5.9358923624851598E-3</v>
      </c>
      <c r="AB28" s="156">
        <f t="shared" si="7"/>
        <v>3.4449814544228394E-2</v>
      </c>
      <c r="AC28" s="156"/>
      <c r="AD28" s="156"/>
      <c r="AE28" s="156"/>
      <c r="AF28" s="156"/>
      <c r="AG28" s="156"/>
      <c r="AH28" s="156"/>
      <c r="AI28" s="156"/>
    </row>
    <row r="29" spans="1:35" s="57" customFormat="1" ht="34.5" thickBot="1" x14ac:dyDescent="0.3">
      <c r="A29" s="357"/>
      <c r="B29" s="358"/>
      <c r="C29" s="98" t="s">
        <v>34</v>
      </c>
      <c r="D29" s="246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157">
        <f t="shared" ref="P29:AB29" si="8">(Q5-P5)/P5</f>
        <v>-0.13674676718496415</v>
      </c>
      <c r="Q29" s="157">
        <f t="shared" si="8"/>
        <v>0.18381951604099703</v>
      </c>
      <c r="R29" s="157">
        <f t="shared" si="8"/>
        <v>0.15881147540983606</v>
      </c>
      <c r="S29" s="157">
        <f t="shared" si="8"/>
        <v>0.27148541114058355</v>
      </c>
      <c r="T29" s="157">
        <f t="shared" si="8"/>
        <v>0.14950801432495392</v>
      </c>
      <c r="U29" s="157">
        <f t="shared" si="8"/>
        <v>-3.7113214966274462E-2</v>
      </c>
      <c r="V29" s="157">
        <f t="shared" si="8"/>
        <v>-7.1307407174718857E-3</v>
      </c>
      <c r="W29" s="157">
        <f t="shared" si="8"/>
        <v>-3.7333502072325751E-3</v>
      </c>
      <c r="X29" s="157">
        <f t="shared" si="8"/>
        <v>2.5310425862999777E-2</v>
      </c>
      <c r="Y29" s="157">
        <f t="shared" si="8"/>
        <v>6.6344545623490056E-2</v>
      </c>
      <c r="Z29" s="157">
        <f t="shared" si="8"/>
        <v>2.7129080980597187E-2</v>
      </c>
      <c r="AA29" s="157">
        <f t="shared" si="8"/>
        <v>6.1930886262089252E-3</v>
      </c>
      <c r="AB29" s="157">
        <f t="shared" si="8"/>
        <v>3.4597116438548667E-2</v>
      </c>
      <c r="AC29" s="157"/>
      <c r="AD29" s="157"/>
      <c r="AE29" s="157"/>
      <c r="AF29" s="157"/>
      <c r="AG29" s="157"/>
      <c r="AH29" s="157"/>
      <c r="AI29" s="157"/>
    </row>
    <row r="30" spans="1:35" s="9" customFormat="1" ht="43.5" customHeight="1" thickBot="1" x14ac:dyDescent="0.3">
      <c r="A30" s="359"/>
      <c r="B30" s="360"/>
      <c r="C30" s="100" t="s">
        <v>28</v>
      </c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159">
        <f t="shared" ref="P30:AB30" si="9">(Q6-P6)/P6</f>
        <v>-0.13660401068118749</v>
      </c>
      <c r="Q30" s="159">
        <f t="shared" si="9"/>
        <v>0.18411158277744089</v>
      </c>
      <c r="R30" s="159">
        <f t="shared" si="9"/>
        <v>0.15942845436853426</v>
      </c>
      <c r="S30" s="159">
        <f t="shared" si="9"/>
        <v>0.27092627766244093</v>
      </c>
      <c r="T30" s="159">
        <f t="shared" si="9"/>
        <v>0.14904857068381266</v>
      </c>
      <c r="U30" s="159">
        <f t="shared" si="9"/>
        <v>-3.7143462085236383E-2</v>
      </c>
      <c r="V30" s="159">
        <f t="shared" si="9"/>
        <v>-7.1466716928973075E-3</v>
      </c>
      <c r="W30" s="159">
        <f t="shared" si="9"/>
        <v>-3.6544272357659268E-3</v>
      </c>
      <c r="X30" s="159">
        <f t="shared" si="9"/>
        <v>2.5389012384884089E-2</v>
      </c>
      <c r="Y30" s="159">
        <f t="shared" si="9"/>
        <v>6.647671843788229E-2</v>
      </c>
      <c r="Z30" s="159">
        <f t="shared" si="9"/>
        <v>2.7122778487629225E-2</v>
      </c>
      <c r="AA30" s="159">
        <f t="shared" si="9"/>
        <v>6.0644614079728588E-3</v>
      </c>
      <c r="AB30" s="159">
        <f t="shared" si="9"/>
        <v>3.4523458247270579E-2</v>
      </c>
      <c r="AC30" s="159"/>
      <c r="AD30" s="159"/>
      <c r="AE30" s="159"/>
      <c r="AF30" s="159"/>
      <c r="AG30" s="159"/>
      <c r="AH30" s="159"/>
      <c r="AI30" s="159"/>
    </row>
    <row r="31" spans="1:35" ht="33.75" x14ac:dyDescent="0.25">
      <c r="A31" s="355" t="s">
        <v>32</v>
      </c>
      <c r="B31" s="356"/>
      <c r="C31" s="65" t="s">
        <v>35</v>
      </c>
      <c r="D31" s="245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156"/>
      <c r="Q31" s="156"/>
      <c r="R31" s="156"/>
      <c r="S31" s="156"/>
      <c r="T31" s="156"/>
      <c r="U31" s="156"/>
      <c r="V31" s="156"/>
      <c r="W31" s="156"/>
      <c r="X31" s="156">
        <f t="shared" ref="X31:AB31" si="10">(Y7-X7)/X7</f>
        <v>-3.0142619196335624E-2</v>
      </c>
      <c r="Y31" s="156">
        <f t="shared" si="10"/>
        <v>0.43100107873707261</v>
      </c>
      <c r="Z31" s="156">
        <f t="shared" si="10"/>
        <v>4.5770091922726401E-2</v>
      </c>
      <c r="AA31" s="156">
        <f t="shared" si="10"/>
        <v>3.608866701812144E-2</v>
      </c>
      <c r="AB31" s="156">
        <f t="shared" si="10"/>
        <v>3.57627447179686E-2</v>
      </c>
      <c r="AC31" s="156"/>
      <c r="AD31" s="156"/>
      <c r="AE31" s="156"/>
      <c r="AF31" s="156"/>
      <c r="AG31" s="156"/>
      <c r="AH31" s="156"/>
      <c r="AI31" s="156"/>
    </row>
    <row r="32" spans="1:35" ht="34.5" thickBot="1" x14ac:dyDescent="0.3">
      <c r="A32" s="357"/>
      <c r="B32" s="358"/>
      <c r="C32" s="98" t="s">
        <v>36</v>
      </c>
      <c r="D32" s="246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157"/>
      <c r="Q32" s="157"/>
      <c r="R32" s="157"/>
      <c r="S32" s="157"/>
      <c r="T32" s="157"/>
      <c r="U32" s="157"/>
      <c r="V32" s="157"/>
      <c r="W32" s="157"/>
      <c r="X32" s="157">
        <f t="shared" ref="X32:AB32" si="11">(Y8-X8)/X8</f>
        <v>5.5715734531224283E-2</v>
      </c>
      <c r="Y32" s="157">
        <f t="shared" si="11"/>
        <v>0.34166901380115078</v>
      </c>
      <c r="Z32" s="157">
        <f t="shared" si="11"/>
        <v>4.664187497188442E-2</v>
      </c>
      <c r="AA32" s="157">
        <f t="shared" si="11"/>
        <v>3.4796094527897767E-2</v>
      </c>
      <c r="AB32" s="157">
        <f t="shared" si="11"/>
        <v>3.5536649441181255E-2</v>
      </c>
      <c r="AC32" s="157"/>
      <c r="AD32" s="157"/>
      <c r="AE32" s="157"/>
      <c r="AF32" s="157"/>
      <c r="AG32" s="157"/>
      <c r="AH32" s="157"/>
      <c r="AI32" s="157"/>
    </row>
    <row r="33" spans="1:35" s="9" customFormat="1" ht="21.75" thickBot="1" x14ac:dyDescent="0.3">
      <c r="A33" s="359"/>
      <c r="B33" s="360"/>
      <c r="C33" s="100" t="s">
        <v>28</v>
      </c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159"/>
      <c r="Q33" s="159"/>
      <c r="R33" s="159"/>
      <c r="S33" s="159"/>
      <c r="T33" s="159"/>
      <c r="U33" s="159"/>
      <c r="V33" s="159"/>
      <c r="W33" s="159"/>
      <c r="X33" s="159">
        <f t="shared" ref="X33:AB33" si="12">(Y9-X9)/X9</f>
        <v>1.235901600994609E-2</v>
      </c>
      <c r="Y33" s="159">
        <f t="shared" si="12"/>
        <v>0.38488600634033748</v>
      </c>
      <c r="Z33" s="159">
        <f t="shared" si="12"/>
        <v>4.6206080694722276E-2</v>
      </c>
      <c r="AA33" s="159">
        <f t="shared" si="12"/>
        <v>3.5441967317696436E-2</v>
      </c>
      <c r="AB33" s="159">
        <f t="shared" si="12"/>
        <v>3.564969531876009E-2</v>
      </c>
      <c r="AC33" s="159"/>
      <c r="AD33" s="159"/>
      <c r="AE33" s="159"/>
      <c r="AF33" s="159"/>
      <c r="AG33" s="159"/>
      <c r="AH33" s="159"/>
      <c r="AI33" s="159"/>
    </row>
    <row r="34" spans="1:35" ht="33.75" x14ac:dyDescent="0.25">
      <c r="A34" s="355" t="s">
        <v>37</v>
      </c>
      <c r="B34" s="356"/>
      <c r="C34" s="65" t="s">
        <v>35</v>
      </c>
      <c r="D34" s="156">
        <f t="shared" ref="D34:D38" si="13">(E10-D10)/D10</f>
        <v>0.11387622838004517</v>
      </c>
      <c r="E34" s="156">
        <f t="shared" ref="E34:E38" si="14">(F10-E10)/E10</f>
        <v>0.11897802075198037</v>
      </c>
      <c r="F34" s="156">
        <f t="shared" ref="F34:F38" si="15">(G10-F10)/F10</f>
        <v>2.2513809400362933E-2</v>
      </c>
      <c r="G34" s="156">
        <f t="shared" ref="G34:G38" si="16">(H10-G10)/G10</f>
        <v>0.17458825766440439</v>
      </c>
      <c r="H34" s="156">
        <f t="shared" ref="H34:H38" si="17">(I10-H10)/H10</f>
        <v>3.9916940884199781E-2</v>
      </c>
      <c r="I34" s="156">
        <f t="shared" ref="I34:I38" si="18">(J10-I10)/I10</f>
        <v>4.7782843719845085E-2</v>
      </c>
      <c r="J34" s="156">
        <f t="shared" ref="J34:J38" si="19">(K10-J10)/J10</f>
        <v>6.5872318216839795E-2</v>
      </c>
      <c r="K34" s="156">
        <f t="shared" ref="K34:K38" si="20">(L10-K10)/K10</f>
        <v>5.9447785719200084E-2</v>
      </c>
      <c r="L34" s="156">
        <f t="shared" ref="L34:L38" si="21">(M10-L10)/L10</f>
        <v>5.8537622111513969E-2</v>
      </c>
      <c r="M34" s="156">
        <f t="shared" ref="M34:M38" si="22">(N10-M10)/M10</f>
        <v>7.6402250963463675E-2</v>
      </c>
      <c r="N34" s="156">
        <f t="shared" ref="N34:N38" si="23">(O10-N10)/N10</f>
        <v>0.18336491487786824</v>
      </c>
      <c r="O34" s="156">
        <f t="shared" ref="O34:O38" si="24">(P10-O10)/O10</f>
        <v>-1.2336072597806003E-2</v>
      </c>
      <c r="P34" s="156">
        <f t="shared" ref="P34:AC34" si="25">(Q10-P10)/P10</f>
        <v>-7.2524832109355009E-2</v>
      </c>
      <c r="Q34" s="156">
        <f t="shared" si="25"/>
        <v>0.14533211971154406</v>
      </c>
      <c r="R34" s="156">
        <f t="shared" si="25"/>
        <v>0.2076092633265845</v>
      </c>
      <c r="S34" s="156">
        <f t="shared" si="25"/>
        <v>0.23038263149995655</v>
      </c>
      <c r="T34" s="156">
        <f t="shared" si="25"/>
        <v>0.10724242477742592</v>
      </c>
      <c r="U34" s="156">
        <f t="shared" si="25"/>
        <v>2.020348805605706E-2</v>
      </c>
      <c r="V34" s="156">
        <f t="shared" si="25"/>
        <v>2.8414425134758323E-2</v>
      </c>
      <c r="W34" s="156">
        <f t="shared" si="25"/>
        <v>4.6617905801911982E-2</v>
      </c>
      <c r="X34" s="156">
        <f t="shared" si="25"/>
        <v>6.3545583160379213E-2</v>
      </c>
      <c r="Y34" s="156">
        <f t="shared" si="25"/>
        <v>9.1212079651427261E-2</v>
      </c>
      <c r="Z34" s="156">
        <f t="shared" si="25"/>
        <v>7.4765653546867164E-2</v>
      </c>
      <c r="AA34" s="156">
        <f t="shared" si="25"/>
        <v>8.5690027814943448E-2</v>
      </c>
      <c r="AB34" s="156">
        <f t="shared" si="25"/>
        <v>8.1026704283344533E-2</v>
      </c>
      <c r="AC34" s="156">
        <f t="shared" si="25"/>
        <v>-3.5130360920398417E-2</v>
      </c>
      <c r="AD34" s="156">
        <f t="shared" ref="AD34:AD38" si="26">(AE10-AD10)/AD10</f>
        <v>-0.72615518039771465</v>
      </c>
      <c r="AE34" s="156">
        <f t="shared" ref="AE34:AE38" si="27">(AF10-AE10)/AE10</f>
        <v>0.76654426506998563</v>
      </c>
      <c r="AF34" s="156">
        <f t="shared" ref="AF34:AF38" si="28">(AG10-AF10)/AF10</f>
        <v>0.50671242555768647</v>
      </c>
      <c r="AG34" s="156">
        <f t="shared" ref="AG34:AG38" si="29">(AH10-AG10)/AG10</f>
        <v>0.11462482646807766</v>
      </c>
      <c r="AH34" s="156">
        <f t="shared" ref="AH34:AI38" si="30">(AI10-AH10)/AH10</f>
        <v>-0.30570812255218999</v>
      </c>
      <c r="AI34" s="156">
        <f t="shared" si="30"/>
        <v>-1</v>
      </c>
    </row>
    <row r="35" spans="1:35" ht="34.5" thickBot="1" x14ac:dyDescent="0.3">
      <c r="A35" s="357"/>
      <c r="B35" s="358"/>
      <c r="C35" s="98" t="s">
        <v>36</v>
      </c>
      <c r="D35" s="157">
        <f t="shared" si="13"/>
        <v>0.10876626620856104</v>
      </c>
      <c r="E35" s="157">
        <f t="shared" si="14"/>
        <v>0.12302116579642791</v>
      </c>
      <c r="F35" s="157">
        <f t="shared" si="15"/>
        <v>2.1080559218161255E-2</v>
      </c>
      <c r="G35" s="157">
        <f t="shared" si="16"/>
        <v>0.1808254026597732</v>
      </c>
      <c r="H35" s="157">
        <f t="shared" si="17"/>
        <v>1.7588266434026851E-2</v>
      </c>
      <c r="I35" s="157">
        <f t="shared" si="18"/>
        <v>6.7278530560659452E-2</v>
      </c>
      <c r="J35" s="157">
        <f t="shared" si="19"/>
        <v>5.9856409482819575E-2</v>
      </c>
      <c r="K35" s="157">
        <f t="shared" si="20"/>
        <v>5.6233998907611313E-2</v>
      </c>
      <c r="L35" s="157">
        <f t="shared" si="21"/>
        <v>5.9769723848850854E-2</v>
      </c>
      <c r="M35" s="157">
        <f t="shared" si="22"/>
        <v>8.6113682872071995E-2</v>
      </c>
      <c r="N35" s="157">
        <f t="shared" si="23"/>
        <v>0.17161392099417275</v>
      </c>
      <c r="O35" s="157">
        <f t="shared" si="24"/>
        <v>-2.9789673662556065E-4</v>
      </c>
      <c r="P35" s="157">
        <f t="shared" ref="P35:AC35" si="31">(Q11-P11)/P11</f>
        <v>-0.20342352236359354</v>
      </c>
      <c r="Q35" s="157">
        <f t="shared" si="31"/>
        <v>0.29329811570527925</v>
      </c>
      <c r="R35" s="157">
        <f t="shared" si="31"/>
        <v>0.22127342704454345</v>
      </c>
      <c r="S35" s="157">
        <f t="shared" si="31"/>
        <v>0.22178704904089497</v>
      </c>
      <c r="T35" s="157">
        <f t="shared" si="31"/>
        <v>0.11877376107156717</v>
      </c>
      <c r="U35" s="157">
        <f t="shared" si="31"/>
        <v>1.0115653654374326E-2</v>
      </c>
      <c r="V35" s="157">
        <f t="shared" si="31"/>
        <v>8.5298199193112503E-2</v>
      </c>
      <c r="W35" s="157">
        <f t="shared" si="31"/>
        <v>6.6702628588999294E-2</v>
      </c>
      <c r="X35" s="157">
        <f t="shared" si="31"/>
        <v>3.5116465733714866E-2</v>
      </c>
      <c r="Y35" s="157">
        <f t="shared" si="31"/>
        <v>0.10644655885741276</v>
      </c>
      <c r="Z35" s="157">
        <f t="shared" si="31"/>
        <v>3.6572784035956853E-2</v>
      </c>
      <c r="AA35" s="157">
        <f t="shared" si="31"/>
        <v>7.9948549595191751E-2</v>
      </c>
      <c r="AB35" s="157">
        <f t="shared" si="31"/>
        <v>6.5738726020238447E-2</v>
      </c>
      <c r="AC35" s="157">
        <f t="shared" si="31"/>
        <v>-1.8293285914631332E-2</v>
      </c>
      <c r="AD35" s="157">
        <f t="shared" si="26"/>
        <v>-0.7171728235593251</v>
      </c>
      <c r="AE35" s="157">
        <f t="shared" si="27"/>
        <v>0.78445636750838621</v>
      </c>
      <c r="AF35" s="157">
        <f t="shared" si="28"/>
        <v>0.46504750752944329</v>
      </c>
      <c r="AG35" s="157">
        <f t="shared" si="29"/>
        <v>0.13172766959109475</v>
      </c>
      <c r="AH35" s="157">
        <f t="shared" si="30"/>
        <v>-0.31394063638582531</v>
      </c>
      <c r="AI35" s="157">
        <f t="shared" si="30"/>
        <v>-1</v>
      </c>
    </row>
    <row r="36" spans="1:35" ht="21.75" thickBot="1" x14ac:dyDescent="0.3">
      <c r="A36" s="357"/>
      <c r="B36" s="358"/>
      <c r="C36" s="100" t="s">
        <v>28</v>
      </c>
      <c r="D36" s="159">
        <f t="shared" si="13"/>
        <v>0.11130788053829316</v>
      </c>
      <c r="E36" s="159">
        <f t="shared" si="14"/>
        <v>0.12100552180424362</v>
      </c>
      <c r="F36" s="159">
        <f t="shared" si="15"/>
        <v>2.1793790391604749E-2</v>
      </c>
      <c r="G36" s="159">
        <f t="shared" si="16"/>
        <v>0.17771941250844472</v>
      </c>
      <c r="H36" s="159">
        <f t="shared" si="17"/>
        <v>2.8677997060199932E-2</v>
      </c>
      <c r="I36" s="159">
        <f t="shared" si="18"/>
        <v>5.7490038383475016E-2</v>
      </c>
      <c r="J36" s="159">
        <f t="shared" si="19"/>
        <v>6.2849180539130967E-2</v>
      </c>
      <c r="K36" s="159">
        <f t="shared" si="20"/>
        <v>5.7837328696135934E-2</v>
      </c>
      <c r="L36" s="159">
        <f t="shared" si="21"/>
        <v>5.9154103400846841E-2</v>
      </c>
      <c r="M36" s="159">
        <f t="shared" si="22"/>
        <v>8.1264183793315278E-2</v>
      </c>
      <c r="N36" s="159">
        <f t="shared" si="23"/>
        <v>0.17745550991211634</v>
      </c>
      <c r="O36" s="159">
        <f t="shared" si="24"/>
        <v>-6.3122821842327634E-3</v>
      </c>
      <c r="P36" s="159">
        <f t="shared" ref="P36:AC36" si="32">(Q12-P12)/P12</f>
        <v>-0.13842175791641678</v>
      </c>
      <c r="Q36" s="159">
        <f t="shared" si="32"/>
        <v>0.21420123915628744</v>
      </c>
      <c r="R36" s="159">
        <f t="shared" si="32"/>
        <v>0.21438339506612639</v>
      </c>
      <c r="S36" s="159">
        <f t="shared" si="32"/>
        <v>0.2260971168925367</v>
      </c>
      <c r="T36" s="159">
        <f t="shared" si="32"/>
        <v>0.11297141330764064</v>
      </c>
      <c r="U36" s="159">
        <f t="shared" si="32"/>
        <v>1.5165530296502363E-2</v>
      </c>
      <c r="V36" s="159">
        <f t="shared" si="32"/>
        <v>5.6681392571953634E-2</v>
      </c>
      <c r="W36" s="159">
        <f t="shared" si="32"/>
        <v>5.686879832916894E-2</v>
      </c>
      <c r="X36" s="159">
        <f t="shared" si="32"/>
        <v>4.8900848595480315E-2</v>
      </c>
      <c r="Y36" s="159">
        <f t="shared" si="32"/>
        <v>9.8956706898390243E-2</v>
      </c>
      <c r="Z36" s="159">
        <f t="shared" si="32"/>
        <v>5.5217530904951163E-2</v>
      </c>
      <c r="AA36" s="159">
        <f t="shared" si="32"/>
        <v>8.2803310269634264E-2</v>
      </c>
      <c r="AB36" s="159">
        <f t="shared" si="32"/>
        <v>7.3360434164055605E-2</v>
      </c>
      <c r="AC36" s="159">
        <f t="shared" si="32"/>
        <v>-2.6747237266547284E-2</v>
      </c>
      <c r="AD36" s="159">
        <f t="shared" si="26"/>
        <v>-0.72164404724910547</v>
      </c>
      <c r="AE36" s="159">
        <f t="shared" si="27"/>
        <v>0.77568460885074952</v>
      </c>
      <c r="AF36" s="159">
        <f t="shared" si="28"/>
        <v>0.48534625942969034</v>
      </c>
      <c r="AG36" s="159">
        <f t="shared" si="29"/>
        <v>-8.5895456990729216E-2</v>
      </c>
      <c r="AH36" s="159">
        <f t="shared" si="30"/>
        <v>0</v>
      </c>
      <c r="AI36" s="159">
        <f t="shared" si="30"/>
        <v>-1</v>
      </c>
    </row>
    <row r="37" spans="1:35" ht="23.25" thickBot="1" x14ac:dyDescent="0.3">
      <c r="A37" s="357"/>
      <c r="B37" s="358"/>
      <c r="C37" s="96" t="s">
        <v>38</v>
      </c>
      <c r="D37" s="156">
        <f t="shared" si="13"/>
        <v>4.2426095820591231E-2</v>
      </c>
      <c r="E37" s="156">
        <f t="shared" si="14"/>
        <v>0.17965617727014924</v>
      </c>
      <c r="F37" s="156">
        <f t="shared" si="15"/>
        <v>0.15977253510618897</v>
      </c>
      <c r="G37" s="156">
        <f t="shared" si="16"/>
        <v>-4.6773594076107157E-2</v>
      </c>
      <c r="H37" s="156">
        <f t="shared" si="17"/>
        <v>-3.8586125191206022E-2</v>
      </c>
      <c r="I37" s="156">
        <f t="shared" si="18"/>
        <v>0.74215788734811028</v>
      </c>
      <c r="J37" s="156">
        <f t="shared" si="19"/>
        <v>-0.11898323902299263</v>
      </c>
      <c r="K37" s="156">
        <f t="shared" si="20"/>
        <v>-0.27036860130692386</v>
      </c>
      <c r="L37" s="156">
        <f t="shared" si="21"/>
        <v>0.30133017619611391</v>
      </c>
      <c r="M37" s="156">
        <f t="shared" si="22"/>
        <v>0.31346798103372614</v>
      </c>
      <c r="N37" s="156">
        <f t="shared" si="23"/>
        <v>9.8129013331594905E-2</v>
      </c>
      <c r="O37" s="156">
        <f t="shared" si="24"/>
        <v>-0.21842859051039643</v>
      </c>
      <c r="P37" s="156">
        <f t="shared" ref="P37:AC37" si="33">(Q13-P13)/P13</f>
        <v>-0.18790767448705412</v>
      </c>
      <c r="Q37" s="156">
        <f t="shared" si="33"/>
        <v>2.1452438853294673</v>
      </c>
      <c r="R37" s="156">
        <f t="shared" si="33"/>
        <v>-0.82984844936602986</v>
      </c>
      <c r="S37" s="156">
        <f t="shared" si="33"/>
        <v>-0.28780530432123042</v>
      </c>
      <c r="T37" s="156">
        <f t="shared" si="33"/>
        <v>0.23653374233128835</v>
      </c>
      <c r="U37" s="156">
        <f t="shared" si="33"/>
        <v>0.44161643223933916</v>
      </c>
      <c r="V37" s="156">
        <f t="shared" si="33"/>
        <v>-0.18797859343004147</v>
      </c>
      <c r="W37" s="156">
        <f t="shared" si="33"/>
        <v>-0.66879993218758604</v>
      </c>
      <c r="X37" s="156">
        <f t="shared" si="33"/>
        <v>-7.8635869217480323E-2</v>
      </c>
      <c r="Y37" s="156">
        <f t="shared" si="33"/>
        <v>1.5421527777777777</v>
      </c>
      <c r="Z37" s="156">
        <f t="shared" si="33"/>
        <v>-0.76206736416532361</v>
      </c>
      <c r="AA37" s="156">
        <f t="shared" si="33"/>
        <v>-0.43283582089552236</v>
      </c>
      <c r="AB37" s="156">
        <f t="shared" si="33"/>
        <v>0.44797570850202428</v>
      </c>
      <c r="AC37" s="156">
        <f t="shared" si="33"/>
        <v>11.869844820355096</v>
      </c>
      <c r="AD37" s="156">
        <f t="shared" si="26"/>
        <v>-0.10444502378935019</v>
      </c>
      <c r="AE37" s="156">
        <f t="shared" si="27"/>
        <v>-0.13815605933796685</v>
      </c>
      <c r="AF37" s="156">
        <f t="shared" si="28"/>
        <v>-0.42879259144582216</v>
      </c>
      <c r="AG37" s="156">
        <f t="shared" si="29"/>
        <v>-0.70654905632484111</v>
      </c>
      <c r="AH37" s="156">
        <f t="shared" si="30"/>
        <v>-0.6360201511335013</v>
      </c>
      <c r="AI37" s="156">
        <f t="shared" si="30"/>
        <v>-1</v>
      </c>
    </row>
    <row r="38" spans="1:35" ht="32.25" thickBot="1" x14ac:dyDescent="0.3">
      <c r="A38" s="359"/>
      <c r="B38" s="360"/>
      <c r="C38" s="100" t="s">
        <v>39</v>
      </c>
      <c r="D38" s="159">
        <f t="shared" si="13"/>
        <v>0.10879267231399944</v>
      </c>
      <c r="E38" s="159">
        <f t="shared" si="14"/>
        <v>0.12301895558633544</v>
      </c>
      <c r="F38" s="159">
        <f t="shared" si="15"/>
        <v>2.6769385474726737E-2</v>
      </c>
      <c r="G38" s="159">
        <f t="shared" si="16"/>
        <v>0.16857542623205679</v>
      </c>
      <c r="H38" s="159">
        <f t="shared" si="17"/>
        <v>2.6443110192082512E-2</v>
      </c>
      <c r="I38" s="159">
        <f t="shared" si="18"/>
        <v>7.879729323016281E-2</v>
      </c>
      <c r="J38" s="159">
        <f t="shared" si="19"/>
        <v>5.371085664505585E-2</v>
      </c>
      <c r="K38" s="159">
        <f t="shared" si="20"/>
        <v>4.4046055272476327E-2</v>
      </c>
      <c r="L38" s="159">
        <f t="shared" si="21"/>
        <v>6.6265796974948582E-2</v>
      </c>
      <c r="M38" s="159">
        <f t="shared" si="22"/>
        <v>8.9586287876492074E-2</v>
      </c>
      <c r="N38" s="159">
        <f t="shared" si="23"/>
        <v>0.17402830587241233</v>
      </c>
      <c r="O38" s="159">
        <f t="shared" si="24"/>
        <v>-1.4884052886158017E-2</v>
      </c>
      <c r="P38" s="159">
        <f t="shared" ref="P38:AC38" si="34">(Q14-P14)/P14</f>
        <v>-0.14000832857443785</v>
      </c>
      <c r="Q38" s="159">
        <f t="shared" si="34"/>
        <v>0.27266420259824475</v>
      </c>
      <c r="R38" s="159">
        <f t="shared" si="34"/>
        <v>0.13625185373076876</v>
      </c>
      <c r="S38" s="159">
        <f t="shared" si="34"/>
        <v>0.22033911996042432</v>
      </c>
      <c r="T38" s="159">
        <f t="shared" si="34"/>
        <v>0.11377938296647938</v>
      </c>
      <c r="U38" s="159">
        <f t="shared" si="34"/>
        <v>1.826141516287617E-2</v>
      </c>
      <c r="V38" s="159">
        <f t="shared" si="34"/>
        <v>5.4166791206525053E-2</v>
      </c>
      <c r="W38" s="159">
        <f t="shared" si="34"/>
        <v>5.112363000288235E-2</v>
      </c>
      <c r="X38" s="159">
        <f t="shared" si="34"/>
        <v>4.8582695464357332E-2</v>
      </c>
      <c r="Y38" s="159">
        <f t="shared" si="34"/>
        <v>0.10212011278164015</v>
      </c>
      <c r="Z38" s="159">
        <f t="shared" si="34"/>
        <v>5.1085383821971975E-2</v>
      </c>
      <c r="AA38" s="159">
        <f t="shared" si="34"/>
        <v>8.2213157858082753E-2</v>
      </c>
      <c r="AB38" s="159">
        <f t="shared" si="34"/>
        <v>7.3585132462272024E-2</v>
      </c>
      <c r="AC38" s="159">
        <f t="shared" si="34"/>
        <v>-1.7123103307723663E-2</v>
      </c>
      <c r="AD38" s="159">
        <f t="shared" si="26"/>
        <v>-0.71510614378573556</v>
      </c>
      <c r="AE38" s="159">
        <f t="shared" si="27"/>
        <v>0.7452552415495034</v>
      </c>
      <c r="AF38" s="159">
        <f t="shared" si="28"/>
        <v>0.47031469130259707</v>
      </c>
      <c r="AG38" s="159">
        <f t="shared" si="29"/>
        <v>-9.00693149626699E-2</v>
      </c>
      <c r="AH38" s="159">
        <f t="shared" si="30"/>
        <v>0</v>
      </c>
      <c r="AI38" s="159">
        <f t="shared" si="30"/>
        <v>-1</v>
      </c>
    </row>
    <row r="39" spans="1:35" ht="33.75" customHeight="1" x14ac:dyDescent="0.25">
      <c r="A39" s="349" t="s">
        <v>40</v>
      </c>
      <c r="B39" s="356" t="s">
        <v>41</v>
      </c>
      <c r="C39" s="65" t="s">
        <v>45</v>
      </c>
      <c r="D39" s="245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156">
        <f t="shared" ref="P39:AB39" si="35">(Q15-P15)/P15</f>
        <v>-7.7954369229281395E-2</v>
      </c>
      <c r="Q39" s="156">
        <f t="shared" si="35"/>
        <v>3.1639587891453623E-2</v>
      </c>
      <c r="R39" s="156">
        <f t="shared" si="35"/>
        <v>8.4631775439870674E-2</v>
      </c>
      <c r="S39" s="156">
        <f t="shared" si="35"/>
        <v>0.12067201096995256</v>
      </c>
      <c r="T39" s="156">
        <f t="shared" si="35"/>
        <v>6.1493210105613844E-2</v>
      </c>
      <c r="U39" s="156">
        <f t="shared" si="35"/>
        <v>-2.2668233254097683E-2</v>
      </c>
      <c r="V39" s="156">
        <f t="shared" si="35"/>
        <v>0.13148193404877009</v>
      </c>
      <c r="W39" s="156">
        <f t="shared" si="35"/>
        <v>0.28238702154573453</v>
      </c>
      <c r="X39" s="156">
        <f t="shared" si="35"/>
        <v>-7.7973580680692212E-2</v>
      </c>
      <c r="Y39" s="156">
        <f t="shared" si="35"/>
        <v>-4.3262062731315269E-2</v>
      </c>
      <c r="Z39" s="156">
        <f t="shared" si="35"/>
        <v>-2.8409936201698426E-2</v>
      </c>
      <c r="AA39" s="156">
        <f t="shared" si="35"/>
        <v>7.0531569120045004E-2</v>
      </c>
      <c r="AB39" s="156">
        <f t="shared" si="35"/>
        <v>2.530211295511909E-2</v>
      </c>
      <c r="AC39" s="156"/>
      <c r="AD39" s="156"/>
      <c r="AE39" s="156"/>
      <c r="AF39" s="156"/>
      <c r="AG39" s="156"/>
      <c r="AH39" s="156"/>
      <c r="AI39" s="156"/>
    </row>
    <row r="40" spans="1:35" ht="33.75" customHeight="1" thickBot="1" x14ac:dyDescent="0.3">
      <c r="A40" s="350"/>
      <c r="B40" s="358"/>
      <c r="C40" s="98" t="s">
        <v>46</v>
      </c>
      <c r="D40" s="246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157">
        <f t="shared" ref="P40:AB40" si="36">(Q16-P16)/P16</f>
        <v>-0.1030560924980601</v>
      </c>
      <c r="Q40" s="157">
        <f t="shared" si="36"/>
        <v>0.21138817524797648</v>
      </c>
      <c r="R40" s="157">
        <f t="shared" si="36"/>
        <v>6.3142332024387349E-2</v>
      </c>
      <c r="S40" s="157">
        <f t="shared" si="36"/>
        <v>-1.4057248490246994E-2</v>
      </c>
      <c r="T40" s="157">
        <f t="shared" si="36"/>
        <v>0.1033839578941886</v>
      </c>
      <c r="U40" s="157">
        <f t="shared" si="36"/>
        <v>-6.9035223215207969E-2</v>
      </c>
      <c r="V40" s="157">
        <f t="shared" si="36"/>
        <v>0.147253298965767</v>
      </c>
      <c r="W40" s="157">
        <f t="shared" si="36"/>
        <v>0.21808141626263836</v>
      </c>
      <c r="X40" s="157">
        <f t="shared" si="36"/>
        <v>-0.19275686211398807</v>
      </c>
      <c r="Y40" s="157">
        <f t="shared" si="36"/>
        <v>3.0046299709626984E-2</v>
      </c>
      <c r="Z40" s="157">
        <f t="shared" si="36"/>
        <v>-0.12266176322011106</v>
      </c>
      <c r="AA40" s="157">
        <f t="shared" si="36"/>
        <v>0.25616821853175709</v>
      </c>
      <c r="AB40" s="157">
        <f t="shared" si="36"/>
        <v>-2.1157286246988635E-2</v>
      </c>
      <c r="AC40" s="157"/>
      <c r="AD40" s="157"/>
      <c r="AE40" s="157"/>
      <c r="AF40" s="157"/>
      <c r="AG40" s="157"/>
      <c r="AH40" s="157"/>
      <c r="AI40" s="157"/>
    </row>
    <row r="41" spans="1:35" ht="21.75" customHeight="1" thickBot="1" x14ac:dyDescent="0.3">
      <c r="A41" s="350"/>
      <c r="B41" s="360"/>
      <c r="C41" s="97" t="s">
        <v>28</v>
      </c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158">
        <f t="shared" ref="P41:AB41" si="37">(Q17-P17)/P17</f>
        <v>-8.8880040720835871E-2</v>
      </c>
      <c r="Q41" s="158">
        <f t="shared" si="37"/>
        <v>0.10865893103534223</v>
      </c>
      <c r="R41" s="158">
        <f t="shared" si="37"/>
        <v>7.4570689425290673E-2</v>
      </c>
      <c r="S41" s="158">
        <f t="shared" si="37"/>
        <v>5.8264330950443574E-2</v>
      </c>
      <c r="T41" s="158">
        <f t="shared" si="37"/>
        <v>7.9571267820828087E-2</v>
      </c>
      <c r="U41" s="158">
        <f t="shared" si="37"/>
        <v>-4.3119391392468183E-2</v>
      </c>
      <c r="V41" s="158">
        <f t="shared" si="37"/>
        <v>0.1382498316647898</v>
      </c>
      <c r="W41" s="158">
        <f t="shared" si="37"/>
        <v>0.25457355950197491</v>
      </c>
      <c r="X41" s="158">
        <f t="shared" si="37"/>
        <v>-0.1261755790011253</v>
      </c>
      <c r="Y41" s="158">
        <f t="shared" si="37"/>
        <v>-1.4822683701067542E-2</v>
      </c>
      <c r="Z41" s="158">
        <f t="shared" si="37"/>
        <v>-6.663944441038025E-2</v>
      </c>
      <c r="AA41" s="158">
        <f t="shared" si="37"/>
        <v>0.14130826250618006</v>
      </c>
      <c r="AB41" s="158">
        <f t="shared" si="37"/>
        <v>5.806137149030186E-3</v>
      </c>
      <c r="AC41" s="158"/>
      <c r="AD41" s="158"/>
      <c r="AE41" s="158"/>
      <c r="AF41" s="158"/>
      <c r="AG41" s="158"/>
      <c r="AH41" s="158"/>
      <c r="AI41" s="158"/>
    </row>
    <row r="42" spans="1:35" ht="33.75" x14ac:dyDescent="0.25">
      <c r="A42" s="350"/>
      <c r="B42" s="356" t="s">
        <v>42</v>
      </c>
      <c r="C42" s="65" t="s">
        <v>45</v>
      </c>
      <c r="D42" s="245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156">
        <f t="shared" ref="P42:AB42" si="38">(Q18-P18)/P18</f>
        <v>-0.16769792739567085</v>
      </c>
      <c r="Q42" s="156">
        <f t="shared" si="38"/>
        <v>7.6171439218112522E-2</v>
      </c>
      <c r="R42" s="156">
        <f t="shared" si="38"/>
        <v>5.4426770515840522E-2</v>
      </c>
      <c r="S42" s="156">
        <f t="shared" si="38"/>
        <v>0.25169361998856726</v>
      </c>
      <c r="T42" s="156">
        <f t="shared" si="38"/>
        <v>6.2640893426268926E-2</v>
      </c>
      <c r="U42" s="156">
        <f t="shared" si="38"/>
        <v>-0.17694706233769397</v>
      </c>
      <c r="V42" s="156">
        <f t="shared" si="38"/>
        <v>-0.13625683024695356</v>
      </c>
      <c r="W42" s="156">
        <f t="shared" si="38"/>
        <v>4.0913319927798592E-2</v>
      </c>
      <c r="X42" s="156">
        <f t="shared" si="38"/>
        <v>2.5094787657112736E-2</v>
      </c>
      <c r="Y42" s="156">
        <f t="shared" si="38"/>
        <v>-0.33641791764441159</v>
      </c>
      <c r="Z42" s="156">
        <f t="shared" si="38"/>
        <v>0.13595160675034987</v>
      </c>
      <c r="AA42" s="156">
        <f t="shared" si="38"/>
        <v>0.55603441382949825</v>
      </c>
      <c r="AB42" s="156">
        <f t="shared" si="38"/>
        <v>0.14968629083229251</v>
      </c>
      <c r="AC42" s="156"/>
      <c r="AD42" s="156"/>
      <c r="AE42" s="156"/>
      <c r="AF42" s="156"/>
      <c r="AG42" s="156"/>
      <c r="AH42" s="156"/>
      <c r="AI42" s="156"/>
    </row>
    <row r="43" spans="1:35" ht="34.5" thickBot="1" x14ac:dyDescent="0.3">
      <c r="A43" s="350"/>
      <c r="B43" s="358"/>
      <c r="C43" s="98" t="s">
        <v>46</v>
      </c>
      <c r="D43" s="246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157">
        <f t="shared" ref="P43:AB43" si="39">(Q19-P19)/P19</f>
        <v>-0.194222572939589</v>
      </c>
      <c r="Q43" s="157">
        <f t="shared" si="39"/>
        <v>0.19694154865283756</v>
      </c>
      <c r="R43" s="157">
        <f t="shared" si="39"/>
        <v>7.2878371966172931E-2</v>
      </c>
      <c r="S43" s="157">
        <f t="shared" si="39"/>
        <v>-0.14494302141501972</v>
      </c>
      <c r="T43" s="157">
        <f t="shared" si="39"/>
        <v>-9.1788665637017236E-2</v>
      </c>
      <c r="U43" s="157">
        <f t="shared" si="39"/>
        <v>-0.20073079144234168</v>
      </c>
      <c r="V43" s="157">
        <f t="shared" si="39"/>
        <v>1.1357468925951703E-2</v>
      </c>
      <c r="W43" s="157">
        <f t="shared" si="39"/>
        <v>3.4377860157633805E-2</v>
      </c>
      <c r="X43" s="157">
        <f t="shared" si="39"/>
        <v>-0.15636696967382166</v>
      </c>
      <c r="Y43" s="157">
        <f t="shared" si="39"/>
        <v>-0.34208242786430049</v>
      </c>
      <c r="Z43" s="157">
        <f t="shared" si="39"/>
        <v>-0.14419818218310054</v>
      </c>
      <c r="AA43" s="157">
        <f t="shared" si="39"/>
        <v>-0.20414234884983162</v>
      </c>
      <c r="AB43" s="157">
        <f t="shared" si="39"/>
        <v>0.37079134146649501</v>
      </c>
      <c r="AC43" s="157"/>
      <c r="AD43" s="157"/>
      <c r="AE43" s="157"/>
      <c r="AF43" s="157"/>
      <c r="AG43" s="157"/>
      <c r="AH43" s="157"/>
      <c r="AI43" s="157"/>
    </row>
    <row r="44" spans="1:35" ht="21.75" thickBot="1" x14ac:dyDescent="0.3">
      <c r="A44" s="350"/>
      <c r="B44" s="360"/>
      <c r="C44" s="97" t="s">
        <v>28</v>
      </c>
      <c r="D44" s="259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60">
        <f t="shared" ref="P44:AB44" si="40">(Q20-P20)/P20</f>
        <v>-0.18022710214950027</v>
      </c>
      <c r="Q44" s="260">
        <f t="shared" si="40"/>
        <v>0.1322444503317784</v>
      </c>
      <c r="R44" s="158">
        <f t="shared" si="40"/>
        <v>6.3483287914537459E-2</v>
      </c>
      <c r="S44" s="158">
        <f t="shared" si="40"/>
        <v>5.5294375289094727E-2</v>
      </c>
      <c r="T44" s="158">
        <f t="shared" si="40"/>
        <v>6.8268586462063023E-4</v>
      </c>
      <c r="U44" s="158">
        <f t="shared" si="40"/>
        <v>-0.18560748116384418</v>
      </c>
      <c r="V44" s="158">
        <f t="shared" si="40"/>
        <v>-8.3503888661481701E-2</v>
      </c>
      <c r="W44" s="158">
        <f t="shared" si="40"/>
        <v>3.8335999252157589E-2</v>
      </c>
      <c r="X44" s="158">
        <f t="shared" si="40"/>
        <v>-4.6193589690688118E-2</v>
      </c>
      <c r="Y44" s="158">
        <f t="shared" si="40"/>
        <v>-0.33838620870477187</v>
      </c>
      <c r="Z44" s="158">
        <f t="shared" si="40"/>
        <v>3.9149637690492449E-2</v>
      </c>
      <c r="AA44" s="158">
        <f t="shared" si="40"/>
        <v>0.33971096623617353</v>
      </c>
      <c r="AB44" s="158">
        <f t="shared" si="40"/>
        <v>0.18706393735215474</v>
      </c>
      <c r="AC44" s="158"/>
      <c r="AD44" s="158"/>
      <c r="AE44" s="158"/>
      <c r="AF44" s="158"/>
      <c r="AG44" s="158"/>
      <c r="AH44" s="158"/>
      <c r="AI44" s="158"/>
    </row>
    <row r="45" spans="1:35" ht="15.75" thickBot="1" x14ac:dyDescent="0.3">
      <c r="A45" s="351"/>
      <c r="B45" s="347" t="s">
        <v>39</v>
      </c>
      <c r="C45" s="348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58">
        <f t="shared" ref="P45:AB45" si="41">(Q21-P21)/P21</f>
        <v>-9.0308951843690782E-2</v>
      </c>
      <c r="Q45" s="258">
        <f t="shared" si="41"/>
        <v>0.10899140352370389</v>
      </c>
      <c r="R45" s="160">
        <f t="shared" si="41"/>
        <v>7.441111912325564E-2</v>
      </c>
      <c r="S45" s="160">
        <f t="shared" si="41"/>
        <v>5.8222021982344399E-2</v>
      </c>
      <c r="T45" s="160">
        <f t="shared" si="41"/>
        <v>7.8450557309610355E-2</v>
      </c>
      <c r="U45" s="160">
        <f t="shared" si="41"/>
        <v>-4.4997644025160981E-2</v>
      </c>
      <c r="V45" s="160">
        <f t="shared" si="41"/>
        <v>0.135757099089302</v>
      </c>
      <c r="W45" s="160">
        <f t="shared" si="41"/>
        <v>0.25261209219555203</v>
      </c>
      <c r="X45" s="160">
        <f t="shared" si="41"/>
        <v>-0.12557417895899764</v>
      </c>
      <c r="Y45" s="160">
        <f t="shared" si="41"/>
        <v>-1.7476482993924094E-2</v>
      </c>
      <c r="Z45" s="160">
        <f t="shared" si="41"/>
        <v>-6.6055177945073484E-2</v>
      </c>
      <c r="AA45" s="160">
        <f t="shared" si="41"/>
        <v>0.14252746142630812</v>
      </c>
      <c r="AB45" s="160">
        <f t="shared" si="41"/>
        <v>7.1122122585427433E-3</v>
      </c>
      <c r="AC45" s="160"/>
      <c r="AD45" s="160"/>
      <c r="AE45" s="160"/>
      <c r="AF45" s="160"/>
      <c r="AG45" s="160"/>
      <c r="AH45" s="160"/>
      <c r="AI45" s="160"/>
    </row>
    <row r="46" spans="1:35" x14ac:dyDescent="0.25">
      <c r="A46" s="152" t="s">
        <v>49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155"/>
      <c r="R46" s="95"/>
      <c r="S46" s="95"/>
      <c r="T46" s="153"/>
      <c r="U46" s="8"/>
      <c r="V46" s="8"/>
      <c r="W46" s="9"/>
      <c r="X46" s="8"/>
      <c r="Y46" s="153"/>
      <c r="Z46" s="8"/>
      <c r="AA46" s="8"/>
      <c r="AB46" s="9"/>
      <c r="AC46" s="8"/>
      <c r="AD46" s="8"/>
      <c r="AE46" s="9"/>
      <c r="AF46" s="153"/>
    </row>
    <row r="47" spans="1:35" x14ac:dyDescent="0.25">
      <c r="A47" s="55" t="s">
        <v>44</v>
      </c>
      <c r="B47" s="56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6"/>
      <c r="Q47" s="154"/>
      <c r="R47" s="4"/>
      <c r="S47" s="4"/>
      <c r="T47" s="154"/>
      <c r="U47" s="4"/>
      <c r="V47" s="4"/>
      <c r="W47" s="55" t="s">
        <v>50</v>
      </c>
      <c r="X47" s="4"/>
      <c r="Y47" s="154"/>
      <c r="Z47" s="4"/>
      <c r="AA47" s="4"/>
      <c r="AB47" s="9"/>
      <c r="AC47" s="8"/>
      <c r="AD47" s="8"/>
      <c r="AE47" s="9"/>
      <c r="AF47" s="153"/>
    </row>
  </sheetData>
  <mergeCells count="16">
    <mergeCell ref="A27:C27"/>
    <mergeCell ref="A28:B30"/>
    <mergeCell ref="A31:B33"/>
    <mergeCell ref="A34:B38"/>
    <mergeCell ref="A39:A45"/>
    <mergeCell ref="B39:B41"/>
    <mergeCell ref="B42:B44"/>
    <mergeCell ref="B45:C45"/>
    <mergeCell ref="B21:C21"/>
    <mergeCell ref="A15:A21"/>
    <mergeCell ref="A3:C3"/>
    <mergeCell ref="A4:B6"/>
    <mergeCell ref="A7:B9"/>
    <mergeCell ref="A10:B14"/>
    <mergeCell ref="B15:B17"/>
    <mergeCell ref="B18:B20"/>
  </mergeCells>
  <phoneticPr fontId="3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Air Transport 1993-2024</vt:lpstr>
      <vt:lpstr>Monthly Air transport</vt:lpstr>
      <vt:lpstr>Yearly Air Transport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ghamamy</dc:creator>
  <cp:lastModifiedBy>ghalia hamamy</cp:lastModifiedBy>
  <dcterms:created xsi:type="dcterms:W3CDTF">2019-03-22T13:35:39Z</dcterms:created>
  <dcterms:modified xsi:type="dcterms:W3CDTF">2025-03-14T15:15:23Z</dcterms:modified>
</cp:coreProperties>
</file>