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6.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</sheets>
  <definedNames/>
  <calcPr fullCalcOnLoad="1"/>
</workbook>
</file>

<file path=xl/sharedStrings.xml><?xml version="1.0" encoding="utf-8"?>
<sst xmlns="http://schemas.openxmlformats.org/spreadsheetml/2006/main" count="1004" uniqueCount="201">
  <si>
    <t>USD</t>
  </si>
  <si>
    <t>BLC Bank Listed shares</t>
  </si>
  <si>
    <t>Bank Audi</t>
  </si>
  <si>
    <t>Bank Audi - GDR</t>
  </si>
  <si>
    <t>Bank Audi Pref. Class D</t>
  </si>
  <si>
    <t>Bank of Beirut - Listed shares</t>
  </si>
  <si>
    <t>Byblos Bank</t>
  </si>
  <si>
    <t>Banque BEMO listed shares</t>
  </si>
  <si>
    <t>Banque BEMO Pref.</t>
  </si>
  <si>
    <t>Blom Bank GDR</t>
  </si>
  <si>
    <t>BLOM Bank Listed shares</t>
  </si>
  <si>
    <t xml:space="preserve"> Holcim Liban</t>
  </si>
  <si>
    <t>Beirut Preferred Fund</t>
  </si>
  <si>
    <t>Byblos Bank pref. 2008</t>
  </si>
  <si>
    <t>Byblos Bank GDR</t>
  </si>
  <si>
    <t>Byblos Bank pref. 2009</t>
  </si>
  <si>
    <t>Bank of Beirut Pref. Class E</t>
  </si>
  <si>
    <t>BLC Bank Listed shares USD</t>
  </si>
  <si>
    <t>Bank Audi USD</t>
  </si>
  <si>
    <t>Bank Audi - GDR USD</t>
  </si>
  <si>
    <t>Bank of Beirut - Listed shares USD</t>
  </si>
  <si>
    <t>Byblos Bank USD</t>
  </si>
  <si>
    <t>Byblos Bank GDR USD</t>
  </si>
  <si>
    <t>Banque BEMO listed shares USD</t>
  </si>
  <si>
    <t>Blom Bank GDR USD</t>
  </si>
  <si>
    <t>BLOM Bank Listed shares USD</t>
  </si>
  <si>
    <t>Beirut Preferred Fund USD</t>
  </si>
  <si>
    <t>Source: Beirut Stock Exchange</t>
  </si>
  <si>
    <t>Table made by CAS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</si>
  <si>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</si>
  <si>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</si>
  <si>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</si>
  <si>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</si>
  <si>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</si>
  <si>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</si>
  <si>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</si>
  <si>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</si>
  <si>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</si>
  <si>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</si>
  <si>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</si>
  <si>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</si>
  <si>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Development &amp; Reconstruction</t>
  </si>
  <si>
    <t>Solidere "A"</t>
  </si>
  <si>
    <t>Solidere "B"</t>
  </si>
  <si>
    <t>Total of exchanged shares</t>
  </si>
  <si>
    <t>Funds</t>
  </si>
  <si>
    <t>Trade &amp; Industry</t>
  </si>
  <si>
    <t>Exchanged stocks</t>
  </si>
  <si>
    <t>Banks</t>
  </si>
  <si>
    <t>Rasamny Younis Motor Co."B"</t>
  </si>
  <si>
    <t>Investment Funds</t>
  </si>
  <si>
    <t>Commerce &amp; Industry</t>
  </si>
  <si>
    <t>Shares volume</t>
  </si>
  <si>
    <t>Listed companies and investment funds</t>
  </si>
  <si>
    <t>Securities</t>
  </si>
  <si>
    <t>Tarding days</t>
  </si>
  <si>
    <t>Number of brokers</t>
  </si>
  <si>
    <t>Number of deals</t>
  </si>
  <si>
    <t>Source : Beirut Stock Exchange</t>
  </si>
  <si>
    <t>Sector</t>
  </si>
  <si>
    <t>Company - Fund</t>
  </si>
  <si>
    <t>Currency</t>
  </si>
  <si>
    <t>Opening price</t>
  </si>
  <si>
    <t>High Price</t>
  </si>
  <si>
    <t>Low Price</t>
  </si>
  <si>
    <t>Closing Price</t>
  </si>
  <si>
    <t>Number of trading days</t>
  </si>
  <si>
    <t>Closing USD/LBP</t>
  </si>
  <si>
    <t>Daily averages</t>
  </si>
  <si>
    <t xml:space="preserve"> Tarding days</t>
  </si>
  <si>
    <t>Weight %</t>
  </si>
  <si>
    <t>Shares</t>
  </si>
  <si>
    <t>Quarter 1</t>
  </si>
  <si>
    <t>Quarter 2</t>
  </si>
  <si>
    <t>Quarter 3</t>
  </si>
  <si>
    <t>Quarter 4</t>
  </si>
  <si>
    <t>Number</t>
  </si>
  <si>
    <t>Total shares</t>
  </si>
  <si>
    <t>Total value</t>
  </si>
  <si>
    <t>Weight</t>
  </si>
  <si>
    <t>Ciments  Blancs (Nominal)</t>
  </si>
  <si>
    <t>Holcim Liban USD</t>
  </si>
  <si>
    <t>Price</t>
  </si>
  <si>
    <t>High</t>
  </si>
  <si>
    <t>Low</t>
  </si>
  <si>
    <t>Closing</t>
  </si>
  <si>
    <t>Ciments Blancs (Bearer)</t>
  </si>
  <si>
    <t>Jan.</t>
  </si>
  <si>
    <t>Feb.</t>
  </si>
  <si>
    <t>Aug.</t>
  </si>
  <si>
    <t>Sep.</t>
  </si>
  <si>
    <t>Oct.</t>
  </si>
  <si>
    <t>Nov.</t>
  </si>
  <si>
    <t>Dec.</t>
  </si>
  <si>
    <t>16. BEIRUT STOCK EXCHANGE</t>
  </si>
  <si>
    <t>Table 16.1 - Transactions. Volume</t>
  </si>
  <si>
    <t>Market Capitalization. Million USD</t>
  </si>
  <si>
    <t>Beirut Preferred Fund. Million USD</t>
  </si>
  <si>
    <t>Daily average. Shares</t>
  </si>
  <si>
    <t>Daily average value. USD</t>
  </si>
  <si>
    <t>Daily average. Deals</t>
  </si>
  <si>
    <t>Table 16.5 - Shares Trading movement</t>
  </si>
  <si>
    <t>Table 16.4 - Summary</t>
  </si>
  <si>
    <t>Transactions. Number</t>
  </si>
  <si>
    <t>Table 16.6 - End of month Closing Prices</t>
  </si>
  <si>
    <t>Share values. USD 1,000</t>
  </si>
  <si>
    <t>Traded shares volume. 1,000</t>
  </si>
  <si>
    <t>Deals. Number</t>
  </si>
  <si>
    <t>Table 16.7 - Yearly Trading Movement. Daily averages</t>
  </si>
  <si>
    <t>Table 16.8 - Companies and funds monthly weight of traded value</t>
  </si>
  <si>
    <t>Total value in USD 1,000</t>
  </si>
  <si>
    <t>Table 16.9 - Quarterly traded shares</t>
  </si>
  <si>
    <t>Table 16.10 - Monthly trading averages</t>
  </si>
  <si>
    <t>Table 16.11 - Trading by sector</t>
  </si>
  <si>
    <t>Listed shares in thousands. Number</t>
  </si>
  <si>
    <t>Traded number. 1,000</t>
  </si>
  <si>
    <t>Market capitalization. Percentage</t>
  </si>
  <si>
    <t>Volume. Percentage</t>
  </si>
  <si>
    <t>Month</t>
  </si>
  <si>
    <t>Table 16.12 - Prices</t>
  </si>
  <si>
    <t>Shares value. USD</t>
  </si>
  <si>
    <t>Table 16.3 - Market Capitalization. End of the month</t>
  </si>
  <si>
    <t>Total</t>
  </si>
  <si>
    <t>Value traded. USD 1,000</t>
  </si>
  <si>
    <t>Industry</t>
  </si>
  <si>
    <t>Trading</t>
  </si>
  <si>
    <t>Bank Audi Pref. Class E</t>
  </si>
  <si>
    <t>Ciment Blanc Bearer</t>
  </si>
  <si>
    <t>Total USD</t>
  </si>
  <si>
    <t>Ciment Blancs Bearer USD</t>
  </si>
  <si>
    <t>Ciment Blancs Nominal USD</t>
  </si>
  <si>
    <t>Shares tarded 000</t>
  </si>
  <si>
    <t>Shares tarded. USD 000</t>
  </si>
  <si>
    <t>Bank of Beirut Pref. Class H</t>
  </si>
  <si>
    <t>BLOM Bank Pref. Class 2011</t>
  </si>
  <si>
    <t>Ciments Blancs (Nominal)</t>
  </si>
  <si>
    <t>Value. Percentage</t>
  </si>
  <si>
    <t>Bank of Beirut Pref. Listed shares</t>
  </si>
  <si>
    <t>Ciment Blanc Nominal</t>
  </si>
  <si>
    <t>BLOM Bank Pref. Class 2011 USD</t>
  </si>
  <si>
    <t>Bank Audi Pref. Class D USD</t>
  </si>
  <si>
    <t>Bank Audi Pref. Class E USD</t>
  </si>
  <si>
    <t>Bank of Beirut Pref. call. Class H  USD</t>
  </si>
  <si>
    <t>Byblos Bank pref. Class 2008 USD</t>
  </si>
  <si>
    <t>Byblos Bank pref. Class 2009 USD</t>
  </si>
  <si>
    <t>Banque BEMO Pref. USD</t>
  </si>
  <si>
    <t>Rasamny Younis Motor Co."B" USD</t>
  </si>
  <si>
    <t xml:space="preserve"> Holcim Liban USD</t>
  </si>
  <si>
    <t xml:space="preserve"> Ciments Blancs (Bearer) USD</t>
  </si>
  <si>
    <t xml:space="preserve">  Ciments  Blancs (Nominal) USD</t>
  </si>
  <si>
    <t>Total 2013</t>
  </si>
  <si>
    <t>01/01/2013 - 31/12/2013</t>
  </si>
  <si>
    <t>Market capitalization. USD Million at 31/12/2013</t>
  </si>
  <si>
    <t>BLC Bank Pref. Class A</t>
  </si>
  <si>
    <t>BLC Bank Pref. Class B</t>
  </si>
  <si>
    <t>Bank Audi Pref. Class F</t>
  </si>
  <si>
    <t>Bank of Beirut Pref. Class I</t>
  </si>
  <si>
    <t>Bank Audi Pref. Class G</t>
  </si>
  <si>
    <t>Bank Audi Pref. Class H</t>
  </si>
  <si>
    <t>BLC Bank Pref. Class C</t>
  </si>
  <si>
    <t xml:space="preserve">De-listed </t>
  </si>
  <si>
    <t xml:space="preserve">Byblos Bank </t>
  </si>
  <si>
    <t xml:space="preserve">Byblos Bank pref. Class 2008 </t>
  </si>
  <si>
    <t xml:space="preserve">Byblos Bank pref. Class 2009 </t>
  </si>
  <si>
    <t xml:space="preserve">Byblos Bank GDR </t>
  </si>
  <si>
    <t>Table 16.2 - Exchanged stocks. Value in USD</t>
  </si>
  <si>
    <t>B.L.C. Bank S.A.L. listed shares" "</t>
  </si>
  <si>
    <t xml:space="preserve">BLC Bank Pref. Class A </t>
  </si>
  <si>
    <t xml:space="preserve">BLC Bank Pref. Class B </t>
  </si>
  <si>
    <t xml:space="preserve">BLC Bank Pref. Class C </t>
  </si>
  <si>
    <t xml:space="preserve">Banque Audi </t>
  </si>
  <si>
    <t xml:space="preserve">Banque Audi GDR </t>
  </si>
  <si>
    <t xml:space="preserve">Banque Audi Pref. Class D </t>
  </si>
  <si>
    <t xml:space="preserve">Banque Audi Pref. Class E </t>
  </si>
  <si>
    <t xml:space="preserve">Banque Audi Pref. Class F </t>
  </si>
  <si>
    <t xml:space="preserve">Banque Audi Pref. Class G </t>
  </si>
  <si>
    <t xml:space="preserve">Banque Audi Pref. Class H </t>
  </si>
  <si>
    <t>Bank Of Beirut listed shares</t>
  </si>
  <si>
    <t xml:space="preserve">Bank of Beirut pref. Call. Class E </t>
  </si>
  <si>
    <t xml:space="preserve">Bank of Beirut pref. Call. Class H </t>
  </si>
  <si>
    <t xml:space="preserve">Bank of Beirut pref. Call. Class I </t>
  </si>
  <si>
    <t>BEMO Bank listed shares" "</t>
  </si>
  <si>
    <t xml:space="preserve">BEMO Bank Pref. </t>
  </si>
  <si>
    <t>BLOM Bank GDR" "</t>
  </si>
  <si>
    <t xml:space="preserve">BLOM Bank Listed Shares </t>
  </si>
  <si>
    <t xml:space="preserve">BLOM Bank Pref. Class 2011 </t>
  </si>
  <si>
    <t>B.L.C. Bank S.A.L. listed shares</t>
  </si>
  <si>
    <t xml:space="preserve">USD </t>
  </si>
  <si>
    <t>BEMO Bank listed shares</t>
  </si>
  <si>
    <t>BLOM Bank GDR</t>
  </si>
  <si>
    <t>BLC Bank B.L.C. Bank Pref. Class A USD</t>
  </si>
  <si>
    <t>BLC Bank B.L.C. Bank Pref. Class B USD</t>
  </si>
  <si>
    <t>BLC Bank B.L.C. Bank Pref. Class C USD</t>
  </si>
  <si>
    <t>Bank Audi Pref. Class F USD</t>
  </si>
  <si>
    <t>Bank Audi Pref. Class G USD</t>
  </si>
  <si>
    <t>Bank Audi Pref. Class H USD</t>
  </si>
  <si>
    <t>Bank of Beirut Pref. call. Class E USD</t>
  </si>
  <si>
    <t>Bank of Beirut Pref. call. Class I  USD</t>
  </si>
  <si>
    <t>BLC BankPref. Class A</t>
  </si>
  <si>
    <t>BLC BankPref. Class B</t>
  </si>
  <si>
    <t>BLC BankPref. Class C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</si>
</sst>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8"/>
      <name val="Arial"/>
      <family val="2"/>
    </font>
    <font>
      <b/>
      <sz val="6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2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readingOrder="1"/>
    </xf>
    <xf numFmtId="0" fontId="6" fillId="0" borderId="0" xfId="58" applyFont="1" applyFill="1" applyBorder="1" applyAlignment="1">
      <alignment horizontal="left" vertical="center" readingOrder="1"/>
      <protection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3" fontId="17" fillId="0" borderId="10" xfId="0" applyNumberFormat="1" applyFont="1" applyFill="1" applyBorder="1" applyAlignment="1">
      <alignment vertical="center" readingOrder="1"/>
    </xf>
    <xf numFmtId="3" fontId="17" fillId="0" borderId="12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18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Border="1" applyAlignment="1">
      <alignment horizontal="right" vertical="center" readingOrder="1"/>
    </xf>
    <xf numFmtId="3" fontId="10" fillId="0" borderId="10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0" xfId="42" applyNumberFormat="1" applyFont="1" applyFill="1" applyBorder="1" applyAlignment="1">
      <alignment horizontal="right" vertical="center" readingOrder="1"/>
    </xf>
    <xf numFmtId="4" fontId="10" fillId="0" borderId="11" xfId="42" applyNumberFormat="1" applyFont="1" applyFill="1" applyBorder="1" applyAlignment="1">
      <alignment horizontal="right" vertical="center" readingOrder="1"/>
    </xf>
    <xf numFmtId="4" fontId="17" fillId="0" borderId="14" xfId="42" applyNumberFormat="1" applyFont="1" applyFill="1" applyBorder="1" applyAlignment="1">
      <alignment horizontal="right" vertical="center" readingOrder="1"/>
    </xf>
    <xf numFmtId="4" fontId="10" fillId="0" borderId="11" xfId="0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3" fontId="17" fillId="0" borderId="11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3" fontId="10" fillId="33" borderId="10" xfId="42" applyNumberFormat="1" applyFont="1" applyFill="1" applyBorder="1" applyAlignment="1">
      <alignment horizontal="right" vertical="center" readingOrder="1"/>
    </xf>
    <xf numFmtId="3" fontId="10" fillId="33" borderId="11" xfId="42" applyNumberFormat="1" applyFont="1" applyFill="1" applyBorder="1" applyAlignment="1">
      <alignment horizontal="right" vertical="center" readingOrder="1"/>
    </xf>
    <xf numFmtId="3" fontId="10" fillId="33" borderId="12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3" fontId="10" fillId="33" borderId="10" xfId="0" applyNumberFormat="1" applyFont="1" applyFill="1" applyBorder="1" applyAlignment="1">
      <alignment vertical="center" readingOrder="1"/>
    </xf>
    <xf numFmtId="0" fontId="16" fillId="0" borderId="13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6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Alignment="1">
      <alignment vertical="center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21" fillId="0" borderId="0" xfId="0" applyFont="1" applyFill="1" applyAlignment="1">
      <alignment vertical="center" readingOrder="1"/>
    </xf>
    <xf numFmtId="0" fontId="7" fillId="0" borderId="13" xfId="58" applyFont="1" applyFill="1" applyBorder="1" applyAlignment="1">
      <alignment horizontal="left" vertical="center" wrapText="1" readingOrder="1"/>
      <protection/>
    </xf>
    <xf numFmtId="0" fontId="7" fillId="0" borderId="10" xfId="58" applyFont="1" applyFill="1" applyBorder="1" applyAlignment="1">
      <alignment horizontal="center" vertical="center" wrapText="1" readingOrder="1"/>
      <protection/>
    </xf>
    <xf numFmtId="0" fontId="7" fillId="0" borderId="11" xfId="58" applyFont="1" applyFill="1" applyBorder="1" applyAlignment="1">
      <alignment horizontal="center" vertical="center" wrapText="1" readingOrder="1"/>
      <protection/>
    </xf>
    <xf numFmtId="0" fontId="7" fillId="0" borderId="12" xfId="58" applyFont="1" applyFill="1" applyBorder="1" applyAlignment="1">
      <alignment horizontal="center" vertical="center" wrapText="1" readingOrder="1"/>
      <protection/>
    </xf>
    <xf numFmtId="0" fontId="16" fillId="0" borderId="18" xfId="0" applyFont="1" applyFill="1" applyBorder="1" applyAlignment="1">
      <alignment horizontal="right" vertical="center" wrapText="1" readingOrder="1"/>
    </xf>
    <xf numFmtId="3" fontId="10" fillId="0" borderId="0" xfId="42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vertical="center" readingOrder="1"/>
    </xf>
    <xf numFmtId="0" fontId="16" fillId="0" borderId="14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3" fontId="20" fillId="0" borderId="14" xfId="42" applyNumberFormat="1" applyFont="1" applyFill="1" applyBorder="1" applyAlignment="1">
      <alignment vertical="center" readingOrder="1"/>
    </xf>
    <xf numFmtId="191" fontId="17" fillId="0" borderId="14" xfId="42" applyNumberFormat="1" applyFont="1" applyBorder="1" applyAlignment="1">
      <alignment horizontal="right" vertical="center" readingOrder="1"/>
    </xf>
    <xf numFmtId="191" fontId="17" fillId="33" borderId="14" xfId="42" applyNumberFormat="1" applyFont="1" applyFill="1" applyBorder="1" applyAlignment="1">
      <alignment horizontal="right" vertical="center" readingOrder="1"/>
    </xf>
    <xf numFmtId="4" fontId="10" fillId="0" borderId="18" xfId="42" applyNumberFormat="1" applyFont="1" applyFill="1" applyBorder="1" applyAlignment="1">
      <alignment horizontal="right" vertical="center" readingOrder="1"/>
    </xf>
    <xf numFmtId="0" fontId="16" fillId="0" borderId="19" xfId="58" applyFont="1" applyFill="1" applyBorder="1" applyAlignment="1">
      <alignment horizontal="center" vertical="center" textRotation="90" wrapText="1" readingOrder="1"/>
      <protection/>
    </xf>
    <xf numFmtId="0" fontId="7" fillId="0" borderId="20" xfId="58" applyFont="1" applyFill="1" applyBorder="1" applyAlignment="1">
      <alignment horizontal="left" vertical="center" wrapText="1" readingOrder="1"/>
      <protection/>
    </xf>
    <xf numFmtId="0" fontId="8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197" fontId="17" fillId="0" borderId="14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right" vertical="center" readingOrder="1"/>
    </xf>
    <xf numFmtId="0" fontId="16" fillId="0" borderId="14" xfId="0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horizontal="right" vertical="center" readingOrder="1"/>
    </xf>
    <xf numFmtId="3" fontId="10" fillId="0" borderId="11" xfId="0" applyNumberFormat="1" applyFont="1" applyBorder="1" applyAlignment="1">
      <alignment horizontal="right" vertical="center" readingOrder="1"/>
    </xf>
    <xf numFmtId="3" fontId="20" fillId="0" borderId="14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197" fontId="17" fillId="0" borderId="12" xfId="42" applyNumberFormat="1" applyFont="1" applyFill="1" applyBorder="1" applyAlignment="1">
      <alignment horizontal="right" vertical="center" readingOrder="1"/>
    </xf>
    <xf numFmtId="0" fontId="10" fillId="0" borderId="21" xfId="58" applyFont="1" applyFill="1" applyBorder="1" applyAlignment="1">
      <alignment horizontal="center" vertical="center" wrapText="1" readingOrder="1"/>
      <protection/>
    </xf>
    <xf numFmtId="3" fontId="10" fillId="0" borderId="21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Fill="1" applyBorder="1" applyAlignment="1">
      <alignment horizontal="right" vertical="center" readingOrder="1"/>
    </xf>
    <xf numFmtId="3" fontId="10" fillId="0" borderId="11" xfId="0" applyNumberFormat="1" applyFont="1" applyFill="1" applyBorder="1" applyAlignment="1">
      <alignment horizontal="right" vertical="center" readingOrder="1"/>
    </xf>
    <xf numFmtId="3" fontId="10" fillId="0" borderId="12" xfId="0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4" fontId="17" fillId="0" borderId="14" xfId="0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vertical="center" readingOrder="1"/>
    </xf>
    <xf numFmtId="191" fontId="6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191" fontId="9" fillId="0" borderId="0" xfId="0" applyNumberFormat="1" applyFont="1" applyFill="1" applyAlignment="1">
      <alignment vertical="center" readingOrder="1"/>
    </xf>
    <xf numFmtId="3" fontId="10" fillId="0" borderId="11" xfId="42" applyNumberFormat="1" applyFont="1" applyBorder="1" applyAlignment="1">
      <alignment horizontal="right" vertical="center" readingOrder="1"/>
    </xf>
    <xf numFmtId="3" fontId="17" fillId="0" borderId="22" xfId="0" applyNumberFormat="1" applyFont="1" applyFill="1" applyBorder="1" applyAlignment="1">
      <alignment vertical="center" readingOrder="1"/>
    </xf>
    <xf numFmtId="3" fontId="6" fillId="0" borderId="0" xfId="0" applyNumberFormat="1" applyFont="1" applyFill="1" applyAlignment="1">
      <alignment vertical="center" readingOrder="1"/>
    </xf>
    <xf numFmtId="0" fontId="6" fillId="0" borderId="0" xfId="0" applyFont="1" applyAlignment="1">
      <alignment/>
    </xf>
    <xf numFmtId="0" fontId="7" fillId="0" borderId="0" xfId="0" applyFont="1" applyAlignment="1">
      <alignment vertical="center" readingOrder="1"/>
    </xf>
    <xf numFmtId="191" fontId="10" fillId="0" borderId="10" xfId="0" applyNumberFormat="1" applyFont="1" applyBorder="1" applyAlignment="1">
      <alignment horizontal="right" vertical="center" readingOrder="1"/>
    </xf>
    <xf numFmtId="191" fontId="10" fillId="0" borderId="11" xfId="0" applyNumberFormat="1" applyFont="1" applyBorder="1" applyAlignment="1">
      <alignment horizontal="right" vertical="center" readingOrder="1"/>
    </xf>
    <xf numFmtId="191" fontId="10" fillId="0" borderId="12" xfId="0" applyNumberFormat="1" applyFont="1" applyBorder="1" applyAlignment="1">
      <alignment horizontal="right" vertical="center" readingOrder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23" xfId="58" applyFont="1" applyFill="1" applyBorder="1" applyAlignment="1">
      <alignment horizontal="center" vertical="center" wrapText="1" readingOrder="1"/>
      <protection/>
    </xf>
    <xf numFmtId="0" fontId="16" fillId="0" borderId="24" xfId="58" applyFont="1" applyFill="1" applyBorder="1" applyAlignment="1">
      <alignment horizontal="center" vertical="center" textRotation="90" wrapText="1" readingOrder="1"/>
      <protection/>
    </xf>
    <xf numFmtId="3" fontId="10" fillId="0" borderId="0" xfId="0" applyNumberFormat="1" applyFont="1" applyBorder="1" applyAlignment="1">
      <alignment horizontal="right" vertical="center" readingOrder="1"/>
    </xf>
    <xf numFmtId="0" fontId="10" fillId="0" borderId="22" xfId="58" applyFont="1" applyFill="1" applyBorder="1" applyAlignment="1">
      <alignment horizontal="center" vertical="center" wrapText="1" readingOrder="1"/>
      <protection/>
    </xf>
    <xf numFmtId="3" fontId="10" fillId="0" borderId="22" xfId="0" applyNumberFormat="1" applyFont="1" applyBorder="1" applyAlignment="1">
      <alignment horizontal="right" vertical="center" readingOrder="1"/>
    </xf>
    <xf numFmtId="4" fontId="20" fillId="34" borderId="14" xfId="42" applyNumberFormat="1" applyFont="1" applyFill="1" applyBorder="1" applyAlignment="1">
      <alignment horizontal="right" vertical="center" readingOrder="1"/>
    </xf>
    <xf numFmtId="0" fontId="22" fillId="0" borderId="0" xfId="0" applyFont="1" applyAlignment="1">
      <alignment vertical="center" readingOrder="1"/>
    </xf>
    <xf numFmtId="0" fontId="7" fillId="0" borderId="25" xfId="58" applyFont="1" applyFill="1" applyBorder="1" applyAlignment="1">
      <alignment horizontal="left" vertical="center" wrapText="1" readingOrder="1"/>
      <protection/>
    </xf>
    <xf numFmtId="0" fontId="7" fillId="0" borderId="0" xfId="58" applyFont="1" applyFill="1" applyBorder="1" applyAlignment="1">
      <alignment horizontal="left" vertical="center" wrapText="1" readingOrder="1"/>
      <protection/>
    </xf>
    <xf numFmtId="3" fontId="10" fillId="0" borderId="22" xfId="42" applyNumberFormat="1" applyFont="1" applyFill="1" applyBorder="1" applyAlignment="1">
      <alignment horizontal="right" vertical="center" readingOrder="1"/>
    </xf>
    <xf numFmtId="197" fontId="10" fillId="0" borderId="10" xfId="0" applyNumberFormat="1" applyFont="1" applyFill="1" applyBorder="1" applyAlignment="1">
      <alignment vertical="center" readingOrder="1"/>
    </xf>
    <xf numFmtId="197" fontId="10" fillId="0" borderId="12" xfId="42" applyNumberFormat="1" applyFont="1" applyFill="1" applyBorder="1" applyAlignment="1">
      <alignment horizontal="right" vertical="center" readingOrder="1"/>
    </xf>
    <xf numFmtId="185" fontId="10" fillId="0" borderId="10" xfId="61" applyNumberFormat="1" applyFont="1" applyFill="1" applyBorder="1" applyAlignment="1">
      <alignment horizontal="right" vertical="center" readingOrder="1"/>
    </xf>
    <xf numFmtId="10" fontId="10" fillId="0" borderId="10" xfId="61" applyNumberFormat="1" applyFont="1" applyFill="1" applyBorder="1" applyAlignment="1">
      <alignment horizontal="right" vertical="center" readingOrder="1"/>
    </xf>
    <xf numFmtId="10" fontId="17" fillId="0" borderId="14" xfId="61" applyNumberFormat="1" applyFont="1" applyFill="1" applyBorder="1" applyAlignment="1">
      <alignment horizontal="right" vertical="center" readingOrder="1"/>
    </xf>
    <xf numFmtId="10" fontId="10" fillId="0" borderId="12" xfId="61" applyNumberFormat="1" applyFont="1" applyFill="1" applyBorder="1" applyAlignment="1">
      <alignment horizontal="right" vertical="center" readingOrder="1"/>
    </xf>
    <xf numFmtId="10" fontId="10" fillId="0" borderId="11" xfId="61" applyNumberFormat="1" applyFont="1" applyFill="1" applyBorder="1" applyAlignment="1">
      <alignment horizontal="right" vertical="center" readingOrder="1"/>
    </xf>
    <xf numFmtId="185" fontId="10" fillId="0" borderId="12" xfId="61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vertical="center" readingOrder="1"/>
    </xf>
    <xf numFmtId="0" fontId="7" fillId="35" borderId="0" xfId="58" applyFont="1" applyFill="1" applyBorder="1" applyAlignment="1">
      <alignment horizontal="left" vertical="center" wrapText="1" readingOrder="1"/>
      <protection/>
    </xf>
    <xf numFmtId="3" fontId="10" fillId="35" borderId="0" xfId="42" applyNumberFormat="1" applyFont="1" applyFill="1" applyBorder="1" applyAlignment="1">
      <alignment vertical="center" readingOrder="1"/>
    </xf>
    <xf numFmtId="0" fontId="0" fillId="35" borderId="0" xfId="0" applyFont="1" applyFill="1" applyAlignment="1">
      <alignment vertical="center" readingOrder="1"/>
    </xf>
    <xf numFmtId="0" fontId="18" fillId="0" borderId="10" xfId="42" applyNumberFormat="1" applyFont="1" applyBorder="1" applyAlignment="1">
      <alignment horizontal="right" vertical="center" readingOrder="1"/>
    </xf>
    <xf numFmtId="0" fontId="18" fillId="0" borderId="12" xfId="42" applyNumberFormat="1" applyFont="1" applyFill="1" applyBorder="1" applyAlignment="1">
      <alignment horizontal="right" vertical="center" readingOrder="1"/>
    </xf>
    <xf numFmtId="0" fontId="18" fillId="0" borderId="10" xfId="42" applyNumberFormat="1" applyFont="1" applyFill="1" applyBorder="1" applyAlignment="1">
      <alignment horizontal="right" vertical="center" readingOrder="1"/>
    </xf>
    <xf numFmtId="0" fontId="10" fillId="0" borderId="10" xfId="0" applyFont="1" applyBorder="1" applyAlignment="1">
      <alignment horizontal="right" vertical="center" readingOrder="1"/>
    </xf>
    <xf numFmtId="0" fontId="18" fillId="0" borderId="11" xfId="42" applyNumberFormat="1" applyFont="1" applyFill="1" applyBorder="1" applyAlignment="1">
      <alignment horizontal="right" vertical="center" readingOrder="1"/>
    </xf>
    <xf numFmtId="0" fontId="10" fillId="0" borderId="11" xfId="0" applyFont="1" applyBorder="1" applyAlignment="1">
      <alignment horizontal="right" vertical="center" readingOrder="1"/>
    </xf>
    <xf numFmtId="4" fontId="10" fillId="0" borderId="11" xfId="0" applyNumberFormat="1" applyFont="1" applyBorder="1" applyAlignment="1">
      <alignment horizontal="right" vertical="center" readingOrder="1"/>
    </xf>
    <xf numFmtId="0" fontId="18" fillId="0" borderId="22" xfId="42" applyNumberFormat="1" applyFont="1" applyFill="1" applyBorder="1" applyAlignment="1">
      <alignment horizontal="right" vertical="center" readingOrder="1"/>
    </xf>
    <xf numFmtId="0" fontId="18" fillId="0" borderId="23" xfId="42" applyNumberFormat="1" applyFont="1" applyFill="1" applyBorder="1" applyAlignment="1">
      <alignment horizontal="right" vertical="center" readingOrder="1"/>
    </xf>
    <xf numFmtId="0" fontId="10" fillId="0" borderId="23" xfId="0" applyFont="1" applyBorder="1" applyAlignment="1">
      <alignment horizontal="right" vertical="center" readingOrder="1"/>
    </xf>
    <xf numFmtId="0" fontId="18" fillId="0" borderId="0" xfId="42" applyNumberFormat="1" applyFont="1" applyFill="1" applyBorder="1" applyAlignment="1">
      <alignment horizontal="right" vertical="center" readingOrder="1"/>
    </xf>
    <xf numFmtId="0" fontId="18" fillId="0" borderId="14" xfId="42" applyNumberFormat="1" applyFont="1" applyFill="1" applyBorder="1" applyAlignment="1">
      <alignment horizontal="right" vertical="center" readingOrder="1"/>
    </xf>
    <xf numFmtId="0" fontId="10" fillId="0" borderId="14" xfId="0" applyFont="1" applyBorder="1" applyAlignment="1">
      <alignment horizontal="right" vertical="center" readingOrder="1"/>
    </xf>
    <xf numFmtId="0" fontId="10" fillId="0" borderId="10" xfId="42" applyNumberFormat="1" applyFont="1" applyFill="1" applyBorder="1" applyAlignment="1">
      <alignment horizontal="right" vertical="center" readingOrder="1"/>
    </xf>
    <xf numFmtId="0" fontId="10" fillId="0" borderId="22" xfId="42" applyNumberFormat="1" applyFont="1" applyFill="1" applyBorder="1" applyAlignment="1">
      <alignment horizontal="right" vertical="center" readingOrder="1"/>
    </xf>
    <xf numFmtId="0" fontId="10" fillId="0" borderId="11" xfId="42" applyNumberFormat="1" applyFont="1" applyFill="1" applyBorder="1" applyAlignment="1">
      <alignment horizontal="right" vertical="center" readingOrder="1"/>
    </xf>
    <xf numFmtId="0" fontId="10" fillId="35" borderId="0" xfId="42" applyNumberFormat="1" applyFont="1" applyFill="1" applyBorder="1" applyAlignment="1">
      <alignment vertical="center" readingOrder="1"/>
    </xf>
    <xf numFmtId="0" fontId="10" fillId="0" borderId="21" xfId="42" applyNumberFormat="1" applyFont="1" applyFill="1" applyBorder="1" applyAlignment="1">
      <alignment horizontal="right" vertical="center" readingOrder="1"/>
    </xf>
    <xf numFmtId="3" fontId="10" fillId="0" borderId="21" xfId="42" applyNumberFormat="1" applyFont="1" applyFill="1" applyBorder="1" applyAlignment="1">
      <alignment vertical="center" readingOrder="1"/>
    </xf>
    <xf numFmtId="3" fontId="17" fillId="0" borderId="23" xfId="0" applyNumberFormat="1" applyFont="1" applyFill="1" applyBorder="1" applyAlignment="1">
      <alignment vertical="center" readingOrder="1"/>
    </xf>
    <xf numFmtId="0" fontId="10" fillId="0" borderId="12" xfId="42" applyNumberFormat="1" applyFont="1" applyFill="1" applyBorder="1" applyAlignment="1">
      <alignment horizontal="right" vertical="center" readingOrder="1"/>
    </xf>
    <xf numFmtId="0" fontId="10" fillId="0" borderId="21" xfId="42" applyNumberFormat="1" applyFont="1" applyFill="1" applyBorder="1" applyAlignment="1">
      <alignment vertical="center" readingOrder="1"/>
    </xf>
    <xf numFmtId="0" fontId="10" fillId="0" borderId="14" xfId="42" applyNumberFormat="1" applyFont="1" applyFill="1" applyBorder="1" applyAlignment="1">
      <alignment vertical="center" readingOrder="1"/>
    </xf>
    <xf numFmtId="0" fontId="7" fillId="0" borderId="26" xfId="58" applyFont="1" applyFill="1" applyBorder="1" applyAlignment="1">
      <alignment vertical="center" wrapText="1" readingOrder="1"/>
      <protection/>
    </xf>
    <xf numFmtId="0" fontId="10" fillId="0" borderId="10" xfId="0" applyFont="1" applyFill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right" vertical="center" readingOrder="1"/>
    </xf>
    <xf numFmtId="0" fontId="10" fillId="0" borderId="11" xfId="0" applyFont="1" applyFill="1" applyBorder="1" applyAlignment="1">
      <alignment horizontal="right" vertical="center" readingOrder="1"/>
    </xf>
    <xf numFmtId="0" fontId="10" fillId="0" borderId="23" xfId="42" applyNumberFormat="1" applyFont="1" applyFill="1" applyBorder="1" applyAlignment="1">
      <alignment horizontal="right" vertical="center" readingOrder="1"/>
    </xf>
    <xf numFmtId="0" fontId="10" fillId="0" borderId="14" xfId="42" applyNumberFormat="1" applyFont="1" applyFill="1" applyBorder="1" applyAlignment="1">
      <alignment horizontal="right" vertical="center" readingOrder="1"/>
    </xf>
    <xf numFmtId="0" fontId="10" fillId="0" borderId="14" xfId="0" applyFont="1" applyFill="1" applyBorder="1" applyAlignment="1">
      <alignment horizontal="right" vertical="center" readingOrder="1"/>
    </xf>
    <xf numFmtId="3" fontId="10" fillId="0" borderId="23" xfId="42" applyNumberFormat="1" applyFont="1" applyFill="1" applyBorder="1" applyAlignment="1">
      <alignment horizontal="right" vertical="center" readingOrder="1"/>
    </xf>
    <xf numFmtId="3" fontId="10" fillId="0" borderId="22" xfId="0" applyNumberFormat="1" applyFont="1" applyFill="1" applyBorder="1" applyAlignment="1">
      <alignment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27" xfId="0" applyFont="1" applyBorder="1" applyAlignment="1">
      <alignment horizontal="center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28" xfId="58" applyFont="1" applyFill="1" applyBorder="1" applyAlignment="1">
      <alignment horizontal="center" vertical="center" textRotation="90" wrapText="1" readingOrder="1"/>
      <protection/>
    </xf>
    <xf numFmtId="0" fontId="1" fillId="0" borderId="29" xfId="0" applyFont="1" applyFill="1" applyBorder="1" applyAlignment="1">
      <alignment horizontal="center" vertical="center" textRotation="90" readingOrder="1"/>
    </xf>
    <xf numFmtId="0" fontId="9" fillId="0" borderId="18" xfId="0" applyFont="1" applyFill="1" applyBorder="1" applyAlignment="1">
      <alignment horizontal="center" vertical="center" readingOrder="1"/>
    </xf>
    <xf numFmtId="0" fontId="16" fillId="0" borderId="28" xfId="0" applyFont="1" applyFill="1" applyBorder="1" applyAlignment="1">
      <alignment horizontal="center" vertical="center" textRotation="90" readingOrder="1"/>
    </xf>
    <xf numFmtId="0" fontId="16" fillId="0" borderId="19" xfId="0" applyFont="1" applyFill="1" applyBorder="1" applyAlignment="1">
      <alignment horizontal="center" vertical="center" textRotation="90" readingOrder="1"/>
    </xf>
    <xf numFmtId="0" fontId="16" fillId="0" borderId="29" xfId="0" applyFont="1" applyFill="1" applyBorder="1" applyAlignment="1">
      <alignment horizontal="center" vertical="center" textRotation="90" readingOrder="1"/>
    </xf>
    <xf numFmtId="0" fontId="16" fillId="0" borderId="19" xfId="58" applyFont="1" applyFill="1" applyBorder="1" applyAlignment="1">
      <alignment horizontal="center" vertical="center" textRotation="90" wrapText="1" readingOrder="1"/>
      <protection/>
    </xf>
    <xf numFmtId="0" fontId="16" fillId="0" borderId="29" xfId="58" applyFont="1" applyFill="1" applyBorder="1" applyAlignment="1">
      <alignment horizontal="center" vertical="center" textRotation="90" wrapText="1" readingOrder="1"/>
      <protection/>
    </xf>
    <xf numFmtId="0" fontId="15" fillId="0" borderId="28" xfId="58" applyFont="1" applyFill="1" applyBorder="1" applyAlignment="1">
      <alignment horizontal="center" vertical="center" textRotation="90" readingOrder="1"/>
      <protection/>
    </xf>
    <xf numFmtId="0" fontId="15" fillId="0" borderId="19" xfId="58" applyFont="1" applyFill="1" applyBorder="1" applyAlignment="1">
      <alignment horizontal="center" vertical="center" textRotation="90" readingOrder="1"/>
      <protection/>
    </xf>
    <xf numFmtId="0" fontId="15" fillId="0" borderId="29" xfId="58" applyFont="1" applyFill="1" applyBorder="1" applyAlignment="1">
      <alignment horizontal="center" vertical="center" textRotation="90" readingOrder="1"/>
      <protection/>
    </xf>
    <xf numFmtId="0" fontId="16" fillId="0" borderId="13" xfId="0" applyFont="1" applyFill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 readingOrder="1"/>
    </xf>
    <xf numFmtId="0" fontId="15" fillId="0" borderId="30" xfId="58" applyFont="1" applyFill="1" applyBorder="1" applyAlignment="1">
      <alignment horizontal="center" vertical="center" textRotation="90" wrapText="1" readingOrder="1"/>
      <protection/>
    </xf>
    <xf numFmtId="0" fontId="15" fillId="0" borderId="31" xfId="58" applyFont="1" applyFill="1" applyBorder="1" applyAlignment="1">
      <alignment horizontal="center" vertical="center" textRotation="90" wrapText="1" readingOrder="1"/>
      <protection/>
    </xf>
    <xf numFmtId="0" fontId="16" fillId="0" borderId="10" xfId="0" applyFont="1" applyFill="1" applyBorder="1" applyAlignment="1">
      <alignment horizontal="right" vertical="center" wrapText="1" readingOrder="1"/>
    </xf>
    <xf numFmtId="0" fontId="16" fillId="0" borderId="11" xfId="0" applyFont="1" applyFill="1" applyBorder="1" applyAlignment="1">
      <alignment horizontal="right" vertical="center" wrapText="1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9" fillId="0" borderId="14" xfId="0" applyFont="1" applyFill="1" applyBorder="1" applyAlignment="1">
      <alignment horizontal="center" vertical="center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21" xfId="0" applyFont="1" applyFill="1" applyBorder="1" applyAlignment="1">
      <alignment horizontal="right" vertical="center" wrapText="1" readingOrder="1"/>
    </xf>
    <xf numFmtId="0" fontId="7" fillId="0" borderId="32" xfId="58" applyFont="1" applyFill="1" applyBorder="1" applyAlignment="1">
      <alignment horizontal="left" vertical="center" wrapText="1" readingOrder="1"/>
      <protection/>
    </xf>
    <xf numFmtId="0" fontId="7" fillId="0" borderId="25" xfId="58" applyFont="1" applyFill="1" applyBorder="1" applyAlignment="1">
      <alignment horizontal="left" vertical="center" wrapText="1" readingOrder="1"/>
      <protection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28" xfId="0" applyFont="1" applyFill="1" applyBorder="1" applyAlignment="1">
      <alignment horizontal="center" vertical="center" textRotation="90" wrapText="1" readingOrder="1"/>
    </xf>
    <xf numFmtId="0" fontId="16" fillId="0" borderId="29" xfId="0" applyFont="1" applyFill="1" applyBorder="1" applyAlignment="1">
      <alignment horizontal="center" vertical="center" textRotation="90" wrapText="1" readingOrder="1"/>
    </xf>
    <xf numFmtId="0" fontId="16" fillId="0" borderId="0" xfId="0" applyFont="1" applyFill="1" applyBorder="1" applyAlignment="1">
      <alignment horizontal="right" vertical="center" wrapText="1" readingOrder="1"/>
    </xf>
    <xf numFmtId="0" fontId="16" fillId="0" borderId="18" xfId="0" applyFont="1" applyFill="1" applyBorder="1" applyAlignment="1">
      <alignment horizontal="center" vertical="center" wrapText="1" readingOrder="1"/>
    </xf>
    <xf numFmtId="0" fontId="16" fillId="0" borderId="21" xfId="0" applyFont="1" applyFill="1" applyBorder="1" applyAlignment="1">
      <alignment horizontal="center" vertical="center" wrapText="1" readingOrder="1"/>
    </xf>
    <xf numFmtId="0" fontId="16" fillId="0" borderId="32" xfId="58" applyFont="1" applyFill="1" applyBorder="1" applyAlignment="1">
      <alignment horizontal="center" vertical="center" textRotation="90" wrapText="1" readingOrder="1"/>
      <protection/>
    </xf>
    <xf numFmtId="0" fontId="16" fillId="0" borderId="33" xfId="58" applyFont="1" applyFill="1" applyBorder="1" applyAlignment="1">
      <alignment horizontal="center" vertical="center" textRotation="90" wrapText="1" readingOrder="1"/>
      <protection/>
    </xf>
    <xf numFmtId="0" fontId="16" fillId="0" borderId="25" xfId="58" applyFont="1" applyFill="1" applyBorder="1" applyAlignment="1">
      <alignment horizontal="center" vertical="center" textRotation="90" wrapText="1" readingOrder="1"/>
      <protection/>
    </xf>
    <xf numFmtId="0" fontId="7" fillId="0" borderId="33" xfId="58" applyFont="1" applyFill="1" applyBorder="1" applyAlignment="1">
      <alignment horizontal="left" vertical="center" wrapText="1" readingOrder="1"/>
      <protection/>
    </xf>
    <xf numFmtId="0" fontId="7" fillId="0" borderId="18" xfId="58" applyFont="1" applyFill="1" applyBorder="1" applyAlignment="1">
      <alignment horizontal="center" vertical="center" wrapText="1" readingOrder="1"/>
      <protection/>
    </xf>
    <xf numFmtId="0" fontId="7" fillId="0" borderId="0" xfId="58" applyFont="1" applyFill="1" applyBorder="1" applyAlignment="1">
      <alignment horizontal="center" vertical="center" wrapText="1" readingOrder="1"/>
      <protection/>
    </xf>
    <xf numFmtId="0" fontId="7" fillId="0" borderId="21" xfId="58" applyFont="1" applyFill="1" applyBorder="1" applyAlignment="1">
      <alignment horizontal="center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3" fontId="17" fillId="0" borderId="10" xfId="42" applyNumberFormat="1" applyFont="1" applyFill="1" applyBorder="1" applyAlignment="1">
      <alignment horizontal="right" vertical="center" readingOrder="1"/>
    </xf>
    <xf numFmtId="185" fontId="17" fillId="0" borderId="12" xfId="61" applyNumberFormat="1" applyFont="1" applyFill="1" applyBorder="1" applyAlignment="1">
      <alignment horizontal="right" vertical="center" readingOrder="1"/>
    </xf>
    <xf numFmtId="185" fontId="17" fillId="0" borderId="14" xfId="61" applyNumberFormat="1" applyFont="1" applyFill="1" applyBorder="1" applyAlignment="1">
      <alignment vertical="center" readingOrder="1"/>
    </xf>
    <xf numFmtId="0" fontId="7" fillId="0" borderId="10" xfId="58" applyFont="1" applyFill="1" applyBorder="1" applyAlignment="1">
      <alignment horizontal="left" vertical="center" wrapText="1" readingOrder="1"/>
      <protection/>
    </xf>
    <xf numFmtId="0" fontId="7" fillId="0" borderId="22" xfId="58" applyFont="1" applyFill="1" applyBorder="1" applyAlignment="1">
      <alignment horizontal="left" vertical="center" wrapText="1" readingOrder="1"/>
      <protection/>
    </xf>
    <xf numFmtId="0" fontId="7" fillId="0" borderId="11" xfId="58" applyFont="1" applyFill="1" applyBorder="1" applyAlignment="1">
      <alignment horizontal="left" vertical="center" wrapText="1" readingOrder="1"/>
      <protection/>
    </xf>
    <xf numFmtId="0" fontId="7" fillId="0" borderId="21" xfId="58" applyFont="1" applyFill="1" applyBorder="1" applyAlignment="1">
      <alignment horizontal="left" vertical="center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3" customWidth="1"/>
  </cols>
  <sheetData>
    <row r="1" spans="1:11" ht="26.25" thickBot="1">
      <c r="A1" s="179" t="s">
        <v>94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69"/>
  <sheetViews>
    <sheetView zoomScale="150" zoomScaleNormal="150" zoomScalePageLayoutView="0" workbookViewId="0" topLeftCell="A44">
      <selection activeCell="A1" sqref="A1:K1"/>
    </sheetView>
  </sheetViews>
  <sheetFormatPr defaultColWidth="9.140625" defaultRowHeight="12.75"/>
  <cols>
    <col min="1" max="1" width="6.8515625" style="10" customWidth="1"/>
    <col min="2" max="2" width="22.00390625" style="10" customWidth="1"/>
    <col min="3" max="3" width="10.8515625" style="6" customWidth="1"/>
    <col min="4" max="7" width="10.8515625" style="3" customWidth="1"/>
    <col min="8" max="8" width="11.421875" style="9" customWidth="1"/>
    <col min="9" max="16384" width="9.140625" style="3" customWidth="1"/>
  </cols>
  <sheetData>
    <row r="1" spans="1:15" ht="19.5" customHeight="1">
      <c r="A1" s="54" t="s">
        <v>111</v>
      </c>
      <c r="B1" s="64"/>
      <c r="C1" s="54"/>
      <c r="D1" s="54"/>
      <c r="E1" s="54"/>
      <c r="F1" s="54"/>
      <c r="G1" s="54"/>
      <c r="H1" s="54"/>
      <c r="I1" s="12"/>
      <c r="J1" s="12"/>
      <c r="K1" s="12"/>
      <c r="L1" s="12"/>
      <c r="M1" s="12"/>
      <c r="N1" s="12"/>
      <c r="O1" s="12"/>
    </row>
    <row r="2" ht="6.75" customHeight="1" thickBot="1">
      <c r="A2" s="14"/>
    </row>
    <row r="3" spans="1:8" ht="13.5" customHeight="1" thickBot="1">
      <c r="A3" s="14"/>
      <c r="D3" s="195">
        <v>2013</v>
      </c>
      <c r="E3" s="195"/>
      <c r="F3" s="195"/>
      <c r="G3" s="195"/>
      <c r="H3" s="195"/>
    </row>
    <row r="4" spans="1:8" ht="13.5" thickBot="1">
      <c r="A4" s="22" t="s">
        <v>59</v>
      </c>
      <c r="B4" s="22" t="s">
        <v>60</v>
      </c>
      <c r="C4" s="40" t="s">
        <v>71</v>
      </c>
      <c r="D4" s="22" t="s">
        <v>72</v>
      </c>
      <c r="E4" s="22" t="s">
        <v>73</v>
      </c>
      <c r="F4" s="22" t="s">
        <v>74</v>
      </c>
      <c r="G4" s="22" t="s">
        <v>75</v>
      </c>
      <c r="H4" s="20" t="s">
        <v>150</v>
      </c>
    </row>
    <row r="5" spans="1:8" ht="19.5" customHeight="1">
      <c r="A5" s="183" t="s">
        <v>41</v>
      </c>
      <c r="B5" s="206" t="s">
        <v>42</v>
      </c>
      <c r="C5" s="41" t="s">
        <v>76</v>
      </c>
      <c r="D5" s="16">
        <v>924263</v>
      </c>
      <c r="E5" s="15">
        <v>1529763</v>
      </c>
      <c r="F5" s="16">
        <v>1016564</v>
      </c>
      <c r="G5" s="16">
        <v>795969</v>
      </c>
      <c r="H5" s="24">
        <f>SUM(D5:G5)</f>
        <v>4266559</v>
      </c>
    </row>
    <row r="6" spans="1:8" ht="19.5" customHeight="1" thickBot="1">
      <c r="A6" s="189"/>
      <c r="B6" s="207"/>
      <c r="C6" s="42" t="s">
        <v>0</v>
      </c>
      <c r="D6" s="18">
        <v>11750344</v>
      </c>
      <c r="E6" s="18">
        <v>19491862</v>
      </c>
      <c r="F6" s="18">
        <v>11313566</v>
      </c>
      <c r="G6" s="18">
        <v>9006276</v>
      </c>
      <c r="H6" s="25">
        <f>SUM(D6:G6)</f>
        <v>51562048</v>
      </c>
    </row>
    <row r="7" spans="1:8" ht="19.5" customHeight="1">
      <c r="A7" s="189"/>
      <c r="B7" s="209" t="s">
        <v>43</v>
      </c>
      <c r="C7" s="41" t="s">
        <v>76</v>
      </c>
      <c r="D7" s="16">
        <v>435708</v>
      </c>
      <c r="E7" s="15">
        <v>740306</v>
      </c>
      <c r="F7" s="16">
        <v>345692</v>
      </c>
      <c r="G7" s="16">
        <v>312801</v>
      </c>
      <c r="H7" s="24">
        <f aca="true" t="shared" si="0" ref="H7:H66">SUM(D7:G7)</f>
        <v>1834507</v>
      </c>
    </row>
    <row r="8" spans="1:8" s="8" customFormat="1" ht="19.5" customHeight="1" thickBot="1">
      <c r="A8" s="190"/>
      <c r="B8" s="210"/>
      <c r="C8" s="42" t="s">
        <v>0</v>
      </c>
      <c r="D8" s="18">
        <v>5519621</v>
      </c>
      <c r="E8" s="18">
        <v>9001459</v>
      </c>
      <c r="F8" s="18">
        <v>3861699</v>
      </c>
      <c r="G8" s="18">
        <v>3544520</v>
      </c>
      <c r="H8" s="25">
        <f t="shared" si="0"/>
        <v>21927299</v>
      </c>
    </row>
    <row r="9" spans="1:8" s="4" customFormat="1" ht="10.5" customHeight="1">
      <c r="A9" s="186" t="s">
        <v>48</v>
      </c>
      <c r="B9" s="209" t="s">
        <v>1</v>
      </c>
      <c r="C9" s="41" t="s">
        <v>76</v>
      </c>
      <c r="D9" s="55">
        <v>86</v>
      </c>
      <c r="E9" s="59"/>
      <c r="F9" s="16"/>
      <c r="G9" s="16"/>
      <c r="H9" s="24">
        <f t="shared" si="0"/>
        <v>86</v>
      </c>
    </row>
    <row r="10" spans="1:8" s="4" customFormat="1" ht="10.5" customHeight="1" thickBot="1">
      <c r="A10" s="187"/>
      <c r="B10" s="210"/>
      <c r="C10" s="42" t="s">
        <v>0</v>
      </c>
      <c r="D10" s="57">
        <v>168</v>
      </c>
      <c r="E10" s="57"/>
      <c r="F10" s="18"/>
      <c r="G10" s="18"/>
      <c r="H10" s="25">
        <f t="shared" si="0"/>
        <v>168</v>
      </c>
    </row>
    <row r="11" spans="1:8" s="4" customFormat="1" ht="10.5" customHeight="1">
      <c r="A11" s="187"/>
      <c r="B11" s="209" t="s">
        <v>153</v>
      </c>
      <c r="C11" s="41" t="s">
        <v>76</v>
      </c>
      <c r="D11" s="55">
        <v>3600</v>
      </c>
      <c r="E11" s="59">
        <v>700</v>
      </c>
      <c r="F11" s="16"/>
      <c r="G11" s="16">
        <v>1000</v>
      </c>
      <c r="H11" s="24">
        <f aca="true" t="shared" si="1" ref="H11:H16">SUM(D11:G11)</f>
        <v>5300</v>
      </c>
    </row>
    <row r="12" spans="1:8" s="4" customFormat="1" ht="10.5" customHeight="1" thickBot="1">
      <c r="A12" s="187"/>
      <c r="B12" s="210"/>
      <c r="C12" s="42" t="s">
        <v>0</v>
      </c>
      <c r="D12" s="57">
        <v>372400</v>
      </c>
      <c r="E12" s="57">
        <v>70000</v>
      </c>
      <c r="F12" s="18"/>
      <c r="G12" s="18">
        <v>101000</v>
      </c>
      <c r="H12" s="25">
        <f t="shared" si="1"/>
        <v>543400</v>
      </c>
    </row>
    <row r="13" spans="1:8" s="4" customFormat="1" ht="10.5" customHeight="1">
      <c r="A13" s="187"/>
      <c r="B13" s="209" t="s">
        <v>154</v>
      </c>
      <c r="C13" s="41" t="s">
        <v>76</v>
      </c>
      <c r="D13" s="55"/>
      <c r="E13" s="59">
        <v>2000</v>
      </c>
      <c r="F13" s="16">
        <v>6000</v>
      </c>
      <c r="G13" s="16">
        <v>200</v>
      </c>
      <c r="H13" s="24">
        <f t="shared" si="1"/>
        <v>8200</v>
      </c>
    </row>
    <row r="14" spans="1:8" s="4" customFormat="1" ht="10.5" customHeight="1" thickBot="1">
      <c r="A14" s="187"/>
      <c r="B14" s="210"/>
      <c r="C14" s="42" t="s">
        <v>0</v>
      </c>
      <c r="D14" s="57"/>
      <c r="E14" s="57">
        <v>202000</v>
      </c>
      <c r="F14" s="18">
        <v>600000</v>
      </c>
      <c r="G14" s="18">
        <v>20000</v>
      </c>
      <c r="H14" s="25">
        <f t="shared" si="1"/>
        <v>822000</v>
      </c>
    </row>
    <row r="15" spans="1:8" s="4" customFormat="1" ht="10.5" customHeight="1">
      <c r="A15" s="187"/>
      <c r="B15" s="209" t="s">
        <v>159</v>
      </c>
      <c r="C15" s="41" t="s">
        <v>76</v>
      </c>
      <c r="D15" s="55"/>
      <c r="E15" s="59"/>
      <c r="F15" s="16">
        <v>200</v>
      </c>
      <c r="G15" s="16">
        <v>1004</v>
      </c>
      <c r="H15" s="24">
        <f t="shared" si="1"/>
        <v>1204</v>
      </c>
    </row>
    <row r="16" spans="1:8" s="4" customFormat="1" ht="10.5" customHeight="1" thickBot="1">
      <c r="A16" s="187"/>
      <c r="B16" s="210"/>
      <c r="C16" s="42" t="s">
        <v>0</v>
      </c>
      <c r="D16" s="57"/>
      <c r="E16" s="57"/>
      <c r="F16" s="18">
        <v>20000</v>
      </c>
      <c r="G16" s="18">
        <v>100400</v>
      </c>
      <c r="H16" s="25">
        <f t="shared" si="1"/>
        <v>120400</v>
      </c>
    </row>
    <row r="17" spans="1:8" s="4" customFormat="1" ht="10.5" customHeight="1">
      <c r="A17" s="187"/>
      <c r="B17" s="209" t="s">
        <v>2</v>
      </c>
      <c r="C17" s="41" t="s">
        <v>76</v>
      </c>
      <c r="D17" s="16">
        <v>3653938</v>
      </c>
      <c r="E17" s="15">
        <v>1168929</v>
      </c>
      <c r="F17" s="16">
        <v>602158</v>
      </c>
      <c r="G17" s="16">
        <v>15087762</v>
      </c>
      <c r="H17" s="24">
        <f t="shared" si="0"/>
        <v>20512787</v>
      </c>
    </row>
    <row r="18" spans="1:8" s="4" customFormat="1" ht="10.5" customHeight="1" thickBot="1">
      <c r="A18" s="187"/>
      <c r="B18" s="210"/>
      <c r="C18" s="42" t="s">
        <v>0</v>
      </c>
      <c r="D18" s="18">
        <v>24612503</v>
      </c>
      <c r="E18" s="18">
        <v>7630784</v>
      </c>
      <c r="F18" s="18">
        <v>3672595</v>
      </c>
      <c r="G18" s="18">
        <v>103716196</v>
      </c>
      <c r="H18" s="25">
        <f t="shared" si="0"/>
        <v>139632078</v>
      </c>
    </row>
    <row r="19" spans="1:8" s="4" customFormat="1" ht="10.5" customHeight="1">
      <c r="A19" s="187"/>
      <c r="B19" s="209" t="s">
        <v>3</v>
      </c>
      <c r="C19" s="41" t="s">
        <v>76</v>
      </c>
      <c r="D19" s="16">
        <v>203519</v>
      </c>
      <c r="E19" s="15">
        <v>121071</v>
      </c>
      <c r="F19" s="16">
        <v>15332</v>
      </c>
      <c r="G19" s="16">
        <v>60150</v>
      </c>
      <c r="H19" s="24">
        <f t="shared" si="0"/>
        <v>400072</v>
      </c>
    </row>
    <row r="20" spans="1:8" s="4" customFormat="1" ht="10.5" customHeight="1" thickBot="1">
      <c r="A20" s="187"/>
      <c r="B20" s="210"/>
      <c r="C20" s="42" t="s">
        <v>0</v>
      </c>
      <c r="D20" s="18">
        <v>1370460</v>
      </c>
      <c r="E20" s="18">
        <v>824029</v>
      </c>
      <c r="F20" s="18">
        <v>96845</v>
      </c>
      <c r="G20" s="18">
        <v>392336</v>
      </c>
      <c r="H20" s="25">
        <f t="shared" si="0"/>
        <v>2683670</v>
      </c>
    </row>
    <row r="21" spans="1:8" s="4" customFormat="1" ht="10.5" customHeight="1">
      <c r="A21" s="187"/>
      <c r="B21" s="209" t="s">
        <v>4</v>
      </c>
      <c r="C21" s="41" t="s">
        <v>76</v>
      </c>
      <c r="D21" s="16">
        <v>37700</v>
      </c>
      <c r="E21" s="15"/>
      <c r="F21" s="16"/>
      <c r="G21" s="16"/>
      <c r="H21" s="24">
        <f t="shared" si="0"/>
        <v>37700</v>
      </c>
    </row>
    <row r="22" spans="1:8" s="4" customFormat="1" ht="10.5" customHeight="1" thickBot="1">
      <c r="A22" s="187"/>
      <c r="B22" s="210"/>
      <c r="C22" s="125" t="s">
        <v>0</v>
      </c>
      <c r="D22" s="177">
        <v>393345</v>
      </c>
      <c r="E22" s="177"/>
      <c r="F22" s="177"/>
      <c r="G22" s="177"/>
      <c r="H22" s="166">
        <f t="shared" si="0"/>
        <v>393345</v>
      </c>
    </row>
    <row r="23" spans="1:8" s="4" customFormat="1" ht="10.5" customHeight="1">
      <c r="A23" s="187"/>
      <c r="B23" s="206" t="s">
        <v>126</v>
      </c>
      <c r="C23" s="41" t="s">
        <v>76</v>
      </c>
      <c r="D23" s="16">
        <v>2300</v>
      </c>
      <c r="E23" s="16">
        <v>39169</v>
      </c>
      <c r="F23" s="16">
        <v>16595</v>
      </c>
      <c r="G23" s="16">
        <v>19789</v>
      </c>
      <c r="H23" s="24">
        <f t="shared" si="0"/>
        <v>77853</v>
      </c>
    </row>
    <row r="24" spans="1:8" s="4" customFormat="1" ht="10.5" customHeight="1" thickBot="1">
      <c r="A24" s="187"/>
      <c r="B24" s="207"/>
      <c r="C24" s="42" t="s">
        <v>0</v>
      </c>
      <c r="D24" s="18">
        <v>230290</v>
      </c>
      <c r="E24" s="18">
        <v>3954835</v>
      </c>
      <c r="F24" s="18">
        <v>1676905</v>
      </c>
      <c r="G24" s="18">
        <v>2027494</v>
      </c>
      <c r="H24" s="25">
        <f t="shared" si="0"/>
        <v>7889524</v>
      </c>
    </row>
    <row r="25" spans="1:8" s="4" customFormat="1" ht="10.5" customHeight="1">
      <c r="A25" s="187"/>
      <c r="B25" s="206" t="s">
        <v>155</v>
      </c>
      <c r="C25" s="41" t="s">
        <v>76</v>
      </c>
      <c r="D25" s="16">
        <v>778</v>
      </c>
      <c r="E25" s="16">
        <v>19682</v>
      </c>
      <c r="F25" s="16">
        <v>8784</v>
      </c>
      <c r="G25" s="16">
        <v>7404</v>
      </c>
      <c r="H25" s="24">
        <f aca="true" t="shared" si="2" ref="H25:H30">SUM(D25:G25)</f>
        <v>36648</v>
      </c>
    </row>
    <row r="26" spans="1:8" s="4" customFormat="1" ht="10.5" customHeight="1" thickBot="1">
      <c r="A26" s="187"/>
      <c r="B26" s="207"/>
      <c r="C26" s="42" t="s">
        <v>0</v>
      </c>
      <c r="D26" s="18">
        <v>81379</v>
      </c>
      <c r="E26" s="18">
        <v>1968520</v>
      </c>
      <c r="F26" s="18">
        <v>879382</v>
      </c>
      <c r="G26" s="18">
        <v>755070</v>
      </c>
      <c r="H26" s="25">
        <f t="shared" si="2"/>
        <v>3684351</v>
      </c>
    </row>
    <row r="27" spans="1:8" s="4" customFormat="1" ht="10.5" customHeight="1">
      <c r="A27" s="187"/>
      <c r="B27" s="206" t="s">
        <v>157</v>
      </c>
      <c r="C27" s="41" t="s">
        <v>76</v>
      </c>
      <c r="D27" s="16"/>
      <c r="E27" s="16"/>
      <c r="F27" s="16">
        <v>24110</v>
      </c>
      <c r="G27" s="16">
        <v>16510</v>
      </c>
      <c r="H27" s="24">
        <f t="shared" si="2"/>
        <v>40620</v>
      </c>
    </row>
    <row r="28" spans="1:8" s="4" customFormat="1" ht="10.5" customHeight="1" thickBot="1">
      <c r="A28" s="187"/>
      <c r="B28" s="207"/>
      <c r="C28" s="42" t="s">
        <v>0</v>
      </c>
      <c r="D28" s="18"/>
      <c r="E28" s="18"/>
      <c r="F28" s="18">
        <v>2411000</v>
      </c>
      <c r="G28" s="18">
        <v>1651000</v>
      </c>
      <c r="H28" s="25">
        <f t="shared" si="2"/>
        <v>4062000</v>
      </c>
    </row>
    <row r="29" spans="1:8" s="4" customFormat="1" ht="10.5" customHeight="1">
      <c r="A29" s="187"/>
      <c r="B29" s="206" t="s">
        <v>158</v>
      </c>
      <c r="C29" s="41" t="s">
        <v>76</v>
      </c>
      <c r="D29" s="16"/>
      <c r="E29" s="16"/>
      <c r="F29" s="16">
        <v>7800</v>
      </c>
      <c r="G29" s="16">
        <v>300</v>
      </c>
      <c r="H29" s="24">
        <f t="shared" si="2"/>
        <v>8100</v>
      </c>
    </row>
    <row r="30" spans="1:8" s="4" customFormat="1" ht="10.5" customHeight="1" thickBot="1">
      <c r="A30" s="187"/>
      <c r="B30" s="207"/>
      <c r="C30" s="42" t="s">
        <v>0</v>
      </c>
      <c r="D30" s="18"/>
      <c r="E30" s="18"/>
      <c r="F30" s="18">
        <v>780000</v>
      </c>
      <c r="G30" s="18">
        <v>30000</v>
      </c>
      <c r="H30" s="25">
        <f t="shared" si="2"/>
        <v>810000</v>
      </c>
    </row>
    <row r="31" spans="1:8" s="4" customFormat="1" ht="10.5" customHeight="1">
      <c r="A31" s="187"/>
      <c r="B31" s="209" t="s">
        <v>5</v>
      </c>
      <c r="C31" s="128" t="s">
        <v>76</v>
      </c>
      <c r="D31" s="134"/>
      <c r="E31" s="178">
        <v>28000</v>
      </c>
      <c r="F31" s="134">
        <v>4662</v>
      </c>
      <c r="G31" s="134">
        <v>14212</v>
      </c>
      <c r="H31" s="116">
        <f t="shared" si="0"/>
        <v>46874</v>
      </c>
    </row>
    <row r="32" spans="1:8" s="4" customFormat="1" ht="10.5" customHeight="1" thickBot="1">
      <c r="A32" s="187"/>
      <c r="B32" s="210"/>
      <c r="C32" s="42" t="s">
        <v>0</v>
      </c>
      <c r="D32" s="18"/>
      <c r="E32" s="18">
        <v>531220</v>
      </c>
      <c r="F32" s="18">
        <v>88378</v>
      </c>
      <c r="G32" s="18">
        <v>269351</v>
      </c>
      <c r="H32" s="25">
        <f t="shared" si="0"/>
        <v>888949</v>
      </c>
    </row>
    <row r="33" spans="1:8" s="4" customFormat="1" ht="10.5" customHeight="1">
      <c r="A33" s="187"/>
      <c r="B33" s="209" t="s">
        <v>16</v>
      </c>
      <c r="C33" s="41" t="s">
        <v>76</v>
      </c>
      <c r="D33" s="16">
        <v>17500</v>
      </c>
      <c r="E33" s="15">
        <v>61020</v>
      </c>
      <c r="F33" s="15">
        <v>106985</v>
      </c>
      <c r="G33" s="16">
        <v>57450</v>
      </c>
      <c r="H33" s="24">
        <f t="shared" si="0"/>
        <v>242955</v>
      </c>
    </row>
    <row r="34" spans="1:8" s="4" customFormat="1" ht="10.5" customHeight="1" thickBot="1">
      <c r="A34" s="187"/>
      <c r="B34" s="210"/>
      <c r="C34" s="42" t="s">
        <v>0</v>
      </c>
      <c r="D34" s="18">
        <v>471800</v>
      </c>
      <c r="E34" s="18">
        <v>1553662</v>
      </c>
      <c r="F34" s="18">
        <v>2746179</v>
      </c>
      <c r="G34" s="177">
        <v>1493700</v>
      </c>
      <c r="H34" s="25">
        <f t="shared" si="0"/>
        <v>6265341</v>
      </c>
    </row>
    <row r="35" spans="1:8" s="4" customFormat="1" ht="10.5" customHeight="1">
      <c r="A35" s="187"/>
      <c r="B35" s="209" t="s">
        <v>133</v>
      </c>
      <c r="C35" s="41" t="s">
        <v>76</v>
      </c>
      <c r="D35" s="16">
        <v>22300</v>
      </c>
      <c r="E35" s="15">
        <v>122300</v>
      </c>
      <c r="F35" s="16">
        <v>97577</v>
      </c>
      <c r="G35" s="16">
        <v>39979</v>
      </c>
      <c r="H35" s="24">
        <f t="shared" si="0"/>
        <v>282156</v>
      </c>
    </row>
    <row r="36" spans="1:8" s="4" customFormat="1" ht="10.5" customHeight="1" thickBot="1">
      <c r="A36" s="187"/>
      <c r="B36" s="210"/>
      <c r="C36" s="42" t="s">
        <v>0</v>
      </c>
      <c r="D36" s="177">
        <v>592855</v>
      </c>
      <c r="E36" s="177">
        <v>3101594</v>
      </c>
      <c r="F36" s="177">
        <v>2500768</v>
      </c>
      <c r="G36" s="177">
        <v>1032007</v>
      </c>
      <c r="H36" s="166">
        <f t="shared" si="0"/>
        <v>7227224</v>
      </c>
    </row>
    <row r="37" spans="1:8" s="4" customFormat="1" ht="10.5" customHeight="1">
      <c r="A37" s="187"/>
      <c r="B37" s="206" t="s">
        <v>156</v>
      </c>
      <c r="C37" s="41" t="s">
        <v>76</v>
      </c>
      <c r="D37" s="16">
        <v>19600</v>
      </c>
      <c r="E37" s="16">
        <v>62000</v>
      </c>
      <c r="F37" s="16">
        <v>14300</v>
      </c>
      <c r="G37" s="16">
        <v>22000</v>
      </c>
      <c r="H37" s="24">
        <f t="shared" si="0"/>
        <v>117900</v>
      </c>
    </row>
    <row r="38" spans="1:8" s="4" customFormat="1" ht="10.5" customHeight="1" thickBot="1">
      <c r="A38" s="187"/>
      <c r="B38" s="207"/>
      <c r="C38" s="42" t="s">
        <v>0</v>
      </c>
      <c r="D38" s="18">
        <v>490400</v>
      </c>
      <c r="E38" s="18">
        <v>1574997</v>
      </c>
      <c r="F38" s="18">
        <v>364040</v>
      </c>
      <c r="G38" s="18">
        <v>568931</v>
      </c>
      <c r="H38" s="25">
        <f t="shared" si="0"/>
        <v>2998368</v>
      </c>
    </row>
    <row r="39" spans="1:8" s="4" customFormat="1" ht="10.5" customHeight="1">
      <c r="A39" s="187"/>
      <c r="B39" s="209" t="s">
        <v>6</v>
      </c>
      <c r="C39" s="41" t="s">
        <v>76</v>
      </c>
      <c r="D39" s="134">
        <v>2483155</v>
      </c>
      <c r="E39" s="178">
        <v>4329484</v>
      </c>
      <c r="F39" s="134">
        <v>6613143</v>
      </c>
      <c r="G39" s="134">
        <v>1790202</v>
      </c>
      <c r="H39" s="116">
        <f t="shared" si="0"/>
        <v>15215984</v>
      </c>
    </row>
    <row r="40" spans="1:8" s="4" customFormat="1" ht="10.5" customHeight="1" thickBot="1">
      <c r="A40" s="187"/>
      <c r="B40" s="210"/>
      <c r="C40" s="42" t="s">
        <v>0</v>
      </c>
      <c r="D40" s="18">
        <v>4061348</v>
      </c>
      <c r="E40" s="18">
        <v>7042066</v>
      </c>
      <c r="F40" s="18">
        <v>9923695</v>
      </c>
      <c r="G40" s="18">
        <v>2704711</v>
      </c>
      <c r="H40" s="25">
        <f t="shared" si="0"/>
        <v>23731820</v>
      </c>
    </row>
    <row r="41" spans="1:8" s="4" customFormat="1" ht="10.5" customHeight="1">
      <c r="A41" s="187"/>
      <c r="B41" s="209" t="s">
        <v>13</v>
      </c>
      <c r="C41" s="41" t="s">
        <v>76</v>
      </c>
      <c r="D41" s="16">
        <v>1100</v>
      </c>
      <c r="E41" s="15">
        <v>32660</v>
      </c>
      <c r="F41" s="16">
        <v>33120</v>
      </c>
      <c r="G41" s="16">
        <v>8314</v>
      </c>
      <c r="H41" s="24">
        <f t="shared" si="0"/>
        <v>75194</v>
      </c>
    </row>
    <row r="42" spans="1:8" s="4" customFormat="1" ht="10.5" customHeight="1" thickBot="1">
      <c r="A42" s="187"/>
      <c r="B42" s="210"/>
      <c r="C42" s="42" t="s">
        <v>0</v>
      </c>
      <c r="D42" s="18">
        <v>112425</v>
      </c>
      <c r="E42" s="18">
        <v>3279805</v>
      </c>
      <c r="F42" s="18">
        <v>3312025</v>
      </c>
      <c r="G42" s="18">
        <v>840942</v>
      </c>
      <c r="H42" s="25">
        <f t="shared" si="0"/>
        <v>7545197</v>
      </c>
    </row>
    <row r="43" spans="1:8" s="4" customFormat="1" ht="10.5" customHeight="1">
      <c r="A43" s="187"/>
      <c r="B43" s="209" t="s">
        <v>15</v>
      </c>
      <c r="C43" s="41" t="s">
        <v>76</v>
      </c>
      <c r="D43" s="55">
        <v>12569</v>
      </c>
      <c r="E43" s="59">
        <v>29315</v>
      </c>
      <c r="F43" s="55">
        <v>31671</v>
      </c>
      <c r="G43" s="16">
        <v>112773</v>
      </c>
      <c r="H43" s="24">
        <f t="shared" si="0"/>
        <v>186328</v>
      </c>
    </row>
    <row r="44" spans="1:8" s="4" customFormat="1" ht="10.5" customHeight="1" thickBot="1">
      <c r="A44" s="187"/>
      <c r="B44" s="210"/>
      <c r="C44" s="42" t="s">
        <v>0</v>
      </c>
      <c r="D44" s="57">
        <v>1310002</v>
      </c>
      <c r="E44" s="57">
        <v>2967458</v>
      </c>
      <c r="F44" s="57">
        <v>3169816</v>
      </c>
      <c r="G44" s="18">
        <v>11283769</v>
      </c>
      <c r="H44" s="25">
        <f t="shared" si="0"/>
        <v>18731045</v>
      </c>
    </row>
    <row r="45" spans="1:8" s="4" customFormat="1" ht="10.5" customHeight="1">
      <c r="A45" s="187"/>
      <c r="B45" s="209" t="s">
        <v>14</v>
      </c>
      <c r="C45" s="41" t="s">
        <v>76</v>
      </c>
      <c r="D45" s="55">
        <v>5432</v>
      </c>
      <c r="E45" s="15">
        <v>11956</v>
      </c>
      <c r="F45" s="16">
        <v>1400</v>
      </c>
      <c r="G45" s="16">
        <v>5411</v>
      </c>
      <c r="H45" s="24">
        <f t="shared" si="0"/>
        <v>24199</v>
      </c>
    </row>
    <row r="46" spans="1:8" s="4" customFormat="1" ht="10.5" customHeight="1" thickBot="1">
      <c r="A46" s="187"/>
      <c r="B46" s="210"/>
      <c r="C46" s="42" t="s">
        <v>0</v>
      </c>
      <c r="D46" s="57">
        <v>407300</v>
      </c>
      <c r="E46" s="18">
        <v>908975</v>
      </c>
      <c r="F46" s="18">
        <v>100800</v>
      </c>
      <c r="G46" s="18">
        <v>388153</v>
      </c>
      <c r="H46" s="25">
        <f t="shared" si="0"/>
        <v>1805228</v>
      </c>
    </row>
    <row r="47" spans="1:8" s="4" customFormat="1" ht="10.5" customHeight="1">
      <c r="A47" s="187"/>
      <c r="B47" s="209" t="s">
        <v>7</v>
      </c>
      <c r="C47" s="41" t="s">
        <v>76</v>
      </c>
      <c r="D47" s="55">
        <v>89083</v>
      </c>
      <c r="E47" s="16"/>
      <c r="F47" s="16"/>
      <c r="G47" s="16"/>
      <c r="H47" s="24">
        <f t="shared" si="0"/>
        <v>89083</v>
      </c>
    </row>
    <row r="48" spans="1:8" s="4" customFormat="1" ht="10.5" customHeight="1" thickBot="1">
      <c r="A48" s="187"/>
      <c r="B48" s="210"/>
      <c r="C48" s="42" t="s">
        <v>0</v>
      </c>
      <c r="D48" s="57">
        <v>166407</v>
      </c>
      <c r="E48" s="18"/>
      <c r="F48" s="18"/>
      <c r="G48" s="18"/>
      <c r="H48" s="25">
        <f t="shared" si="0"/>
        <v>166407</v>
      </c>
    </row>
    <row r="49" spans="1:8" s="4" customFormat="1" ht="10.5" customHeight="1">
      <c r="A49" s="187"/>
      <c r="B49" s="209" t="s">
        <v>8</v>
      </c>
      <c r="C49" s="41" t="s">
        <v>76</v>
      </c>
      <c r="D49" s="16">
        <v>1200</v>
      </c>
      <c r="E49" s="15">
        <v>29150</v>
      </c>
      <c r="F49" s="16">
        <v>15800</v>
      </c>
      <c r="G49" s="16">
        <v>45050</v>
      </c>
      <c r="H49" s="24">
        <f t="shared" si="0"/>
        <v>91200</v>
      </c>
    </row>
    <row r="50" spans="1:8" s="4" customFormat="1" ht="10.5" customHeight="1" thickBot="1">
      <c r="A50" s="187"/>
      <c r="B50" s="210"/>
      <c r="C50" s="42" t="s">
        <v>0</v>
      </c>
      <c r="D50" s="18">
        <v>120000</v>
      </c>
      <c r="E50" s="18">
        <v>2917915</v>
      </c>
      <c r="F50" s="18">
        <v>1587900</v>
      </c>
      <c r="G50" s="18">
        <v>4527405</v>
      </c>
      <c r="H50" s="25">
        <f t="shared" si="0"/>
        <v>9153220</v>
      </c>
    </row>
    <row r="51" spans="1:8" s="4" customFormat="1" ht="10.5" customHeight="1">
      <c r="A51" s="187"/>
      <c r="B51" s="209" t="s">
        <v>9</v>
      </c>
      <c r="C51" s="41" t="s">
        <v>76</v>
      </c>
      <c r="D51" s="55">
        <v>509040</v>
      </c>
      <c r="E51" s="59">
        <v>565369</v>
      </c>
      <c r="F51" s="16">
        <v>348200</v>
      </c>
      <c r="G51" s="16">
        <v>145043</v>
      </c>
      <c r="H51" s="24">
        <f t="shared" si="0"/>
        <v>1567652</v>
      </c>
    </row>
    <row r="52" spans="1:8" s="4" customFormat="1" ht="10.5" customHeight="1" thickBot="1">
      <c r="A52" s="187"/>
      <c r="B52" s="210"/>
      <c r="C52" s="42" t="s">
        <v>0</v>
      </c>
      <c r="D52" s="57">
        <v>4250255</v>
      </c>
      <c r="E52" s="57">
        <v>4997263</v>
      </c>
      <c r="F52" s="18">
        <v>2960000</v>
      </c>
      <c r="G52" s="18">
        <v>1273499</v>
      </c>
      <c r="H52" s="25">
        <f t="shared" si="0"/>
        <v>13481017</v>
      </c>
    </row>
    <row r="53" spans="1:8" s="4" customFormat="1" ht="10.5" customHeight="1">
      <c r="A53" s="187"/>
      <c r="B53" s="209" t="s">
        <v>10</v>
      </c>
      <c r="C53" s="41" t="s">
        <v>76</v>
      </c>
      <c r="D53" s="16">
        <v>132817</v>
      </c>
      <c r="E53" s="15">
        <v>2396485</v>
      </c>
      <c r="F53" s="16">
        <v>482825</v>
      </c>
      <c r="G53" s="16">
        <v>1532747</v>
      </c>
      <c r="H53" s="24">
        <f t="shared" si="0"/>
        <v>4544874</v>
      </c>
    </row>
    <row r="54" spans="1:8" s="4" customFormat="1" ht="10.5" customHeight="1" thickBot="1">
      <c r="A54" s="187"/>
      <c r="B54" s="210"/>
      <c r="C54" s="42" t="s">
        <v>0</v>
      </c>
      <c r="D54" s="18">
        <v>1066006</v>
      </c>
      <c r="E54" s="18">
        <v>19883171</v>
      </c>
      <c r="F54" s="18">
        <v>3989606</v>
      </c>
      <c r="G54" s="18">
        <v>12648875</v>
      </c>
      <c r="H54" s="25">
        <f t="shared" si="0"/>
        <v>37587658</v>
      </c>
    </row>
    <row r="55" spans="1:8" s="4" customFormat="1" ht="10.5" customHeight="1">
      <c r="A55" s="187"/>
      <c r="B55" s="209" t="s">
        <v>134</v>
      </c>
      <c r="C55" s="41" t="s">
        <v>76</v>
      </c>
      <c r="D55" s="55">
        <v>20620</v>
      </c>
      <c r="E55" s="15">
        <v>206057</v>
      </c>
      <c r="F55" s="16">
        <v>215434</v>
      </c>
      <c r="G55" s="16">
        <v>171144</v>
      </c>
      <c r="H55" s="24">
        <f t="shared" si="0"/>
        <v>613255</v>
      </c>
    </row>
    <row r="56" spans="1:8" s="4" customFormat="1" ht="10.5" customHeight="1" thickBot="1">
      <c r="A56" s="188"/>
      <c r="B56" s="210"/>
      <c r="C56" s="42" t="s">
        <v>0</v>
      </c>
      <c r="D56" s="57">
        <v>209937</v>
      </c>
      <c r="E56" s="18">
        <v>2077340</v>
      </c>
      <c r="F56" s="18">
        <v>2183026</v>
      </c>
      <c r="G56" s="18">
        <v>1742251</v>
      </c>
      <c r="H56" s="25">
        <f t="shared" si="0"/>
        <v>6212554</v>
      </c>
    </row>
    <row r="57" spans="1:8" s="4" customFormat="1" ht="10.5" customHeight="1">
      <c r="A57" s="183" t="s">
        <v>46</v>
      </c>
      <c r="B57" s="211" t="s">
        <v>49</v>
      </c>
      <c r="C57" s="41" t="s">
        <v>76</v>
      </c>
      <c r="D57" s="55">
        <v>447834</v>
      </c>
      <c r="E57" s="15">
        <v>15460</v>
      </c>
      <c r="F57" s="55"/>
      <c r="G57" s="16"/>
      <c r="H57" s="24">
        <f t="shared" si="0"/>
        <v>463294</v>
      </c>
    </row>
    <row r="58" spans="1:8" s="4" customFormat="1" ht="10.5" customHeight="1" thickBot="1">
      <c r="A58" s="189"/>
      <c r="B58" s="212"/>
      <c r="C58" s="42" t="s">
        <v>0</v>
      </c>
      <c r="D58" s="57">
        <v>1120350</v>
      </c>
      <c r="E58" s="18">
        <v>51598</v>
      </c>
      <c r="F58" s="57"/>
      <c r="G58" s="18"/>
      <c r="H58" s="25">
        <f t="shared" si="0"/>
        <v>1171948</v>
      </c>
    </row>
    <row r="59" spans="1:8" s="4" customFormat="1" ht="10.5" customHeight="1">
      <c r="A59" s="189"/>
      <c r="B59" s="211" t="s">
        <v>11</v>
      </c>
      <c r="C59" s="41" t="s">
        <v>76</v>
      </c>
      <c r="D59" s="16">
        <v>5588</v>
      </c>
      <c r="E59" s="15">
        <v>22518</v>
      </c>
      <c r="F59" s="16">
        <v>9055</v>
      </c>
      <c r="G59" s="16">
        <v>141169</v>
      </c>
      <c r="H59" s="24">
        <f t="shared" si="0"/>
        <v>178330</v>
      </c>
    </row>
    <row r="60" spans="1:8" s="4" customFormat="1" ht="10.5" customHeight="1" thickBot="1">
      <c r="A60" s="189"/>
      <c r="B60" s="212"/>
      <c r="C60" s="42" t="s">
        <v>0</v>
      </c>
      <c r="D60" s="18">
        <v>87946</v>
      </c>
      <c r="E60" s="18">
        <v>342087</v>
      </c>
      <c r="F60" s="18">
        <v>131948</v>
      </c>
      <c r="G60" s="18">
        <v>2130426</v>
      </c>
      <c r="H60" s="25">
        <f t="shared" si="0"/>
        <v>2692407</v>
      </c>
    </row>
    <row r="61" spans="1:8" s="4" customFormat="1" ht="10.5" customHeight="1">
      <c r="A61" s="189"/>
      <c r="B61" s="211" t="s">
        <v>86</v>
      </c>
      <c r="C61" s="41" t="s">
        <v>76</v>
      </c>
      <c r="D61" s="16"/>
      <c r="E61" s="59">
        <v>2300</v>
      </c>
      <c r="F61" s="55"/>
      <c r="G61" s="16">
        <v>11000</v>
      </c>
      <c r="H61" s="24">
        <f t="shared" si="0"/>
        <v>13300</v>
      </c>
    </row>
    <row r="62" spans="1:8" s="4" customFormat="1" ht="10.5" customHeight="1" thickBot="1">
      <c r="A62" s="189"/>
      <c r="B62" s="212"/>
      <c r="C62" s="42" t="s">
        <v>0</v>
      </c>
      <c r="D62" s="18"/>
      <c r="E62" s="57">
        <v>7429</v>
      </c>
      <c r="F62" s="57"/>
      <c r="G62" s="18">
        <v>34488</v>
      </c>
      <c r="H62" s="25">
        <f t="shared" si="0"/>
        <v>41917</v>
      </c>
    </row>
    <row r="63" spans="1:8" s="4" customFormat="1" ht="10.5" customHeight="1">
      <c r="A63" s="189"/>
      <c r="B63" s="211" t="s">
        <v>135</v>
      </c>
      <c r="C63" s="41" t="s">
        <v>76</v>
      </c>
      <c r="D63" s="16">
        <v>421728</v>
      </c>
      <c r="E63" s="55">
        <v>7492</v>
      </c>
      <c r="F63" s="55"/>
      <c r="G63" s="16"/>
      <c r="H63" s="24">
        <f t="shared" si="0"/>
        <v>429220</v>
      </c>
    </row>
    <row r="64" spans="1:8" s="4" customFormat="1" ht="10.5" customHeight="1" thickBot="1">
      <c r="A64" s="190"/>
      <c r="B64" s="212"/>
      <c r="C64" s="42" t="s">
        <v>0</v>
      </c>
      <c r="D64" s="18">
        <v>1265184</v>
      </c>
      <c r="E64" s="57">
        <v>24289</v>
      </c>
      <c r="F64" s="57"/>
      <c r="G64" s="18"/>
      <c r="H64" s="25">
        <f t="shared" si="0"/>
        <v>1289473</v>
      </c>
    </row>
    <row r="65" spans="1:8" s="4" customFormat="1" ht="10.5" customHeight="1">
      <c r="A65" s="183" t="s">
        <v>45</v>
      </c>
      <c r="B65" s="211" t="s">
        <v>12</v>
      </c>
      <c r="C65" s="41" t="s">
        <v>76</v>
      </c>
      <c r="D65" s="16">
        <v>100</v>
      </c>
      <c r="E65" s="15">
        <v>300</v>
      </c>
      <c r="F65" s="16"/>
      <c r="G65" s="16"/>
      <c r="H65" s="24">
        <f t="shared" si="0"/>
        <v>400</v>
      </c>
    </row>
    <row r="66" spans="1:8" s="4" customFormat="1" ht="14.25" customHeight="1" thickBot="1">
      <c r="A66" s="189"/>
      <c r="B66" s="212"/>
      <c r="C66" s="42" t="s">
        <v>0</v>
      </c>
      <c r="D66" s="18">
        <v>10150</v>
      </c>
      <c r="E66" s="18">
        <v>30600</v>
      </c>
      <c r="F66" s="18"/>
      <c r="G66" s="18"/>
      <c r="H66" s="25">
        <f t="shared" si="0"/>
        <v>40750</v>
      </c>
    </row>
    <row r="67" spans="1:8" ht="10.5" customHeight="1" thickBot="1">
      <c r="A67" s="182" t="s">
        <v>77</v>
      </c>
      <c r="B67" s="182"/>
      <c r="C67" s="40" t="s">
        <v>76</v>
      </c>
      <c r="D67" s="36">
        <f>D5+D7+D9+D11+D13+D15+D17+D19+D21+D23+D25+D27+D29+D31+D33+D35+D37+D39+D41+D43+D45+D47+D49+D51+D53+D55+D57+D59+D61+D63+D65</f>
        <v>9451558</v>
      </c>
      <c r="E67" s="36">
        <f aca="true" t="shared" si="3" ref="E67:H68">E5+E7+E9+E11+E13+E15+E17+E19+E21+E23+E25+E27+E29+E31+E33+E35+E37+E39+E41+E43+E45+E47+E49+E51+E53+E55+E57+E59+E61+E63+E65</f>
        <v>11543486</v>
      </c>
      <c r="F67" s="36">
        <f t="shared" si="3"/>
        <v>10017407</v>
      </c>
      <c r="G67" s="36">
        <f t="shared" si="3"/>
        <v>20399383</v>
      </c>
      <c r="H67" s="36">
        <f t="shared" si="3"/>
        <v>51411834</v>
      </c>
    </row>
    <row r="68" spans="1:8" ht="10.5" customHeight="1" thickBot="1">
      <c r="A68" s="182" t="s">
        <v>78</v>
      </c>
      <c r="B68" s="182"/>
      <c r="C68" s="40" t="s">
        <v>0</v>
      </c>
      <c r="D68" s="36">
        <f>D6+D8+D10+D12+D14+D16+D18+D20+D22+D24+D26+D28+D30+D32+D34+D36+D38+D40+D42+D44+D46+D48+D50+D52+D54+D56+D58+D60+D62+D64+D66</f>
        <v>60072875</v>
      </c>
      <c r="E68" s="36">
        <f t="shared" si="3"/>
        <v>94434958</v>
      </c>
      <c r="F68" s="36">
        <f t="shared" si="3"/>
        <v>58370173</v>
      </c>
      <c r="G68" s="36">
        <f t="shared" si="3"/>
        <v>162282800</v>
      </c>
      <c r="H68" s="36">
        <f t="shared" si="3"/>
        <v>375160806</v>
      </c>
    </row>
    <row r="69" ht="13.5" customHeight="1">
      <c r="A69" s="7" t="s">
        <v>27</v>
      </c>
    </row>
  </sheetData>
  <sheetProtection/>
  <mergeCells count="38">
    <mergeCell ref="B61:B62"/>
    <mergeCell ref="A57:A64"/>
    <mergeCell ref="B63:B64"/>
    <mergeCell ref="B49:B50"/>
    <mergeCell ref="B51:B52"/>
    <mergeCell ref="B53:B54"/>
    <mergeCell ref="B55:B56"/>
    <mergeCell ref="A67:B67"/>
    <mergeCell ref="A68:B68"/>
    <mergeCell ref="A65:A66"/>
    <mergeCell ref="B65:B66"/>
    <mergeCell ref="B57:B58"/>
    <mergeCell ref="B59:B60"/>
    <mergeCell ref="B39:B40"/>
    <mergeCell ref="B41:B42"/>
    <mergeCell ref="B43:B44"/>
    <mergeCell ref="B45:B46"/>
    <mergeCell ref="B21:B22"/>
    <mergeCell ref="B31:B32"/>
    <mergeCell ref="B33:B34"/>
    <mergeCell ref="B35:B36"/>
    <mergeCell ref="B23:B24"/>
    <mergeCell ref="B37:B38"/>
    <mergeCell ref="B47:B48"/>
    <mergeCell ref="D3:H3"/>
    <mergeCell ref="A5:A8"/>
    <mergeCell ref="B5:B6"/>
    <mergeCell ref="B7:B8"/>
    <mergeCell ref="A9:A56"/>
    <mergeCell ref="B9:B10"/>
    <mergeCell ref="B17:B18"/>
    <mergeCell ref="B19:B20"/>
    <mergeCell ref="B11:B12"/>
    <mergeCell ref="B13:B14"/>
    <mergeCell ref="B15:B16"/>
    <mergeCell ref="B25:B26"/>
    <mergeCell ref="B27:B28"/>
    <mergeCell ref="B29:B30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00390625" style="10" customWidth="1"/>
    <col min="2" max="2" width="22.57421875" style="10" customWidth="1"/>
    <col min="3" max="3" width="8.421875" style="6" customWidth="1"/>
    <col min="4" max="5" width="8.140625" style="3" customWidth="1"/>
    <col min="6" max="6" width="7.8515625" style="3" customWidth="1"/>
    <col min="7" max="7" width="8.140625" style="3" customWidth="1"/>
    <col min="8" max="8" width="7.8515625" style="3" customWidth="1"/>
    <col min="9" max="11" width="8.140625" style="3" customWidth="1"/>
    <col min="12" max="12" width="7.57421875" style="3" customWidth="1"/>
    <col min="13" max="14" width="8.140625" style="3" customWidth="1"/>
    <col min="15" max="15" width="7.8515625" style="3" bestFit="1" customWidth="1"/>
    <col min="16" max="16384" width="9.140625" style="3" customWidth="1"/>
  </cols>
  <sheetData>
    <row r="1" spans="1:21" ht="19.5" customHeight="1">
      <c r="A1" s="54" t="s">
        <v>112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2"/>
      <c r="Q1" s="12"/>
      <c r="R1" s="12"/>
      <c r="S1" s="12"/>
      <c r="T1" s="12"/>
      <c r="U1" s="12"/>
    </row>
    <row r="2" spans="1:15" ht="6.75" customHeight="1" thickBot="1">
      <c r="A2" s="14"/>
      <c r="M2" s="10"/>
      <c r="N2" s="6"/>
      <c r="O2" s="6"/>
    </row>
    <row r="3" spans="1:15" ht="13.5" customHeight="1" thickBot="1">
      <c r="A3" s="14"/>
      <c r="D3" s="195">
        <v>2013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3.5" customHeight="1" thickBot="1">
      <c r="A4" s="22" t="s">
        <v>59</v>
      </c>
      <c r="B4" s="22" t="s">
        <v>60</v>
      </c>
      <c r="C4" s="52" t="s">
        <v>61</v>
      </c>
      <c r="D4" s="73" t="s">
        <v>87</v>
      </c>
      <c r="E4" s="73" t="s">
        <v>88</v>
      </c>
      <c r="F4" s="73" t="s">
        <v>31</v>
      </c>
      <c r="G4" s="73" t="s">
        <v>32</v>
      </c>
      <c r="H4" s="73" t="s">
        <v>33</v>
      </c>
      <c r="I4" s="73" t="s">
        <v>34</v>
      </c>
      <c r="J4" s="73" t="s">
        <v>35</v>
      </c>
      <c r="K4" s="73" t="s">
        <v>89</v>
      </c>
      <c r="L4" s="73" t="s">
        <v>90</v>
      </c>
      <c r="M4" s="73" t="s">
        <v>91</v>
      </c>
      <c r="N4" s="73" t="s">
        <v>92</v>
      </c>
      <c r="O4" s="73" t="s">
        <v>93</v>
      </c>
    </row>
    <row r="5" spans="1:15" ht="30" customHeight="1">
      <c r="A5" s="183" t="s">
        <v>41</v>
      </c>
      <c r="B5" s="206" t="s">
        <v>42</v>
      </c>
      <c r="C5" s="41" t="s">
        <v>76</v>
      </c>
      <c r="D5" s="16">
        <v>15998</v>
      </c>
      <c r="E5" s="15">
        <v>18109</v>
      </c>
      <c r="F5" s="16">
        <v>12855</v>
      </c>
      <c r="G5" s="16">
        <v>35062</v>
      </c>
      <c r="H5" s="16">
        <v>17473</v>
      </c>
      <c r="I5" s="16">
        <v>22200</v>
      </c>
      <c r="J5" s="16">
        <v>19514</v>
      </c>
      <c r="K5" s="16">
        <v>10508</v>
      </c>
      <c r="L5" s="15">
        <v>17528</v>
      </c>
      <c r="M5" s="15">
        <v>9568</v>
      </c>
      <c r="N5" s="15">
        <v>18545</v>
      </c>
      <c r="O5" s="15">
        <v>13540</v>
      </c>
    </row>
    <row r="6" spans="1:15" ht="30" customHeight="1" thickBot="1">
      <c r="A6" s="189"/>
      <c r="B6" s="207"/>
      <c r="C6" s="42" t="s">
        <v>0</v>
      </c>
      <c r="D6" s="18">
        <v>207354</v>
      </c>
      <c r="E6" s="18">
        <v>229413</v>
      </c>
      <c r="F6" s="18">
        <v>159844</v>
      </c>
      <c r="G6" s="18">
        <v>466732</v>
      </c>
      <c r="H6" s="18">
        <v>226347</v>
      </c>
      <c r="I6" s="18">
        <v>258178</v>
      </c>
      <c r="J6" s="18">
        <v>219236</v>
      </c>
      <c r="K6" s="18">
        <v>117839</v>
      </c>
      <c r="L6" s="18">
        <v>191962</v>
      </c>
      <c r="M6" s="18">
        <v>110475</v>
      </c>
      <c r="N6" s="18">
        <v>208922</v>
      </c>
      <c r="O6" s="18">
        <v>151809</v>
      </c>
    </row>
    <row r="7" spans="1:15" ht="30" customHeight="1">
      <c r="A7" s="189"/>
      <c r="B7" s="209" t="s">
        <v>43</v>
      </c>
      <c r="C7" s="41" t="s">
        <v>76</v>
      </c>
      <c r="D7" s="16">
        <v>8829</v>
      </c>
      <c r="E7" s="15">
        <v>7051</v>
      </c>
      <c r="F7" s="16">
        <v>6123</v>
      </c>
      <c r="G7" s="16">
        <v>8793</v>
      </c>
      <c r="H7" s="16">
        <v>9239</v>
      </c>
      <c r="I7" s="16">
        <v>18544</v>
      </c>
      <c r="J7" s="16">
        <v>5710</v>
      </c>
      <c r="K7" s="16">
        <v>6056</v>
      </c>
      <c r="L7" s="15">
        <v>4729</v>
      </c>
      <c r="M7" s="15">
        <v>4241</v>
      </c>
      <c r="N7" s="15">
        <v>5637</v>
      </c>
      <c r="O7" s="15">
        <v>6326</v>
      </c>
    </row>
    <row r="8" spans="1:15" s="8" customFormat="1" ht="30" customHeight="1" thickBot="1">
      <c r="A8" s="190"/>
      <c r="B8" s="210"/>
      <c r="C8" s="42" t="s">
        <v>0</v>
      </c>
      <c r="D8" s="18">
        <v>113836</v>
      </c>
      <c r="E8" s="18">
        <v>88374</v>
      </c>
      <c r="F8" s="18">
        <v>76313</v>
      </c>
      <c r="G8" s="18">
        <v>116963</v>
      </c>
      <c r="H8" s="18">
        <v>119030</v>
      </c>
      <c r="I8" s="18">
        <v>208232</v>
      </c>
      <c r="J8" s="18">
        <v>64597</v>
      </c>
      <c r="K8" s="18">
        <v>67593</v>
      </c>
      <c r="L8" s="18">
        <v>51985</v>
      </c>
      <c r="M8" s="18">
        <v>48707</v>
      </c>
      <c r="N8" s="18">
        <v>63897</v>
      </c>
      <c r="O8" s="18">
        <v>71012</v>
      </c>
    </row>
    <row r="9" spans="1:15" s="4" customFormat="1" ht="12" customHeight="1">
      <c r="A9" s="186" t="s">
        <v>48</v>
      </c>
      <c r="B9" s="209" t="s">
        <v>1</v>
      </c>
      <c r="C9" s="41" t="s">
        <v>76</v>
      </c>
      <c r="D9" s="16">
        <v>4</v>
      </c>
      <c r="E9" s="15"/>
      <c r="F9" s="16"/>
      <c r="G9" s="16"/>
      <c r="H9" s="16"/>
      <c r="I9" s="16"/>
      <c r="J9" s="16"/>
      <c r="K9" s="16"/>
      <c r="L9" s="16"/>
      <c r="M9" s="135"/>
      <c r="N9" s="15"/>
      <c r="O9" s="27"/>
    </row>
    <row r="10" spans="1:15" s="4" customFormat="1" ht="12" customHeight="1" thickBot="1">
      <c r="A10" s="187"/>
      <c r="B10" s="210"/>
      <c r="C10" s="42" t="s">
        <v>0</v>
      </c>
      <c r="D10" s="18">
        <v>8</v>
      </c>
      <c r="E10" s="18"/>
      <c r="F10" s="18"/>
      <c r="G10" s="18"/>
      <c r="H10" s="18"/>
      <c r="I10" s="18"/>
      <c r="J10" s="18"/>
      <c r="K10" s="18"/>
      <c r="L10" s="18"/>
      <c r="M10" s="136"/>
      <c r="N10" s="18"/>
      <c r="O10" s="45"/>
    </row>
    <row r="11" spans="1:15" s="4" customFormat="1" ht="12" customHeight="1">
      <c r="A11" s="187"/>
      <c r="B11" s="209" t="s">
        <v>153</v>
      </c>
      <c r="C11" s="41" t="s">
        <v>76</v>
      </c>
      <c r="D11" s="16">
        <v>48</v>
      </c>
      <c r="E11" s="15">
        <v>137</v>
      </c>
      <c r="F11" s="16"/>
      <c r="G11" s="16"/>
      <c r="H11" s="16"/>
      <c r="I11" s="16">
        <v>35</v>
      </c>
      <c r="J11" s="16"/>
      <c r="K11" s="16"/>
      <c r="L11" s="15"/>
      <c r="M11" s="15"/>
      <c r="N11" s="15"/>
      <c r="O11" s="15">
        <v>5</v>
      </c>
    </row>
    <row r="12" spans="1:15" s="4" customFormat="1" ht="12" customHeight="1" thickBot="1">
      <c r="A12" s="187"/>
      <c r="B12" s="210"/>
      <c r="C12" s="42" t="s">
        <v>0</v>
      </c>
      <c r="D12" s="18">
        <v>4952</v>
      </c>
      <c r="E12" s="18">
        <v>14126</v>
      </c>
      <c r="F12" s="18"/>
      <c r="G12" s="18"/>
      <c r="H12" s="18"/>
      <c r="I12" s="18">
        <v>3500</v>
      </c>
      <c r="J12" s="18"/>
      <c r="K12" s="18"/>
      <c r="L12" s="18"/>
      <c r="M12" s="18"/>
      <c r="N12" s="18"/>
      <c r="O12" s="18">
        <v>5050</v>
      </c>
    </row>
    <row r="13" spans="1:15" s="4" customFormat="1" ht="12" customHeight="1">
      <c r="A13" s="187"/>
      <c r="B13" s="209" t="s">
        <v>154</v>
      </c>
      <c r="C13" s="41" t="s">
        <v>76</v>
      </c>
      <c r="D13" s="16"/>
      <c r="E13" s="15"/>
      <c r="F13" s="16"/>
      <c r="G13" s="16"/>
      <c r="H13" s="16"/>
      <c r="I13" s="16">
        <v>100</v>
      </c>
      <c r="J13" s="16"/>
      <c r="K13" s="16"/>
      <c r="L13" s="15">
        <v>286</v>
      </c>
      <c r="M13" s="15"/>
      <c r="N13" s="15">
        <v>11</v>
      </c>
      <c r="O13" s="15"/>
    </row>
    <row r="14" spans="1:15" s="4" customFormat="1" ht="12" customHeight="1" thickBot="1">
      <c r="A14" s="187"/>
      <c r="B14" s="210"/>
      <c r="C14" s="42" t="s">
        <v>0</v>
      </c>
      <c r="D14" s="18"/>
      <c r="E14" s="18"/>
      <c r="F14" s="18"/>
      <c r="G14" s="18"/>
      <c r="H14" s="18"/>
      <c r="I14" s="18">
        <v>10100</v>
      </c>
      <c r="J14" s="18"/>
      <c r="K14" s="18"/>
      <c r="L14" s="18">
        <v>28571</v>
      </c>
      <c r="M14" s="18"/>
      <c r="N14" s="18">
        <v>1111</v>
      </c>
      <c r="O14" s="18"/>
    </row>
    <row r="15" spans="1:15" s="4" customFormat="1" ht="12" customHeight="1">
      <c r="A15" s="187"/>
      <c r="B15" s="209" t="s">
        <v>159</v>
      </c>
      <c r="C15" s="41" t="s">
        <v>76</v>
      </c>
      <c r="D15" s="16"/>
      <c r="E15" s="15"/>
      <c r="F15" s="16"/>
      <c r="G15" s="16"/>
      <c r="H15" s="16"/>
      <c r="I15" s="16"/>
      <c r="J15" s="16"/>
      <c r="K15" s="16"/>
      <c r="L15" s="15">
        <v>10</v>
      </c>
      <c r="M15" s="15">
        <v>50</v>
      </c>
      <c r="N15" s="15">
        <v>0.1</v>
      </c>
      <c r="O15" s="15">
        <v>0.1</v>
      </c>
    </row>
    <row r="16" spans="1:15" s="4" customFormat="1" ht="12" customHeight="1" thickBot="1">
      <c r="A16" s="187"/>
      <c r="B16" s="210"/>
      <c r="C16" s="42" t="s">
        <v>0</v>
      </c>
      <c r="D16" s="18"/>
      <c r="E16" s="18"/>
      <c r="F16" s="18"/>
      <c r="G16" s="18"/>
      <c r="H16" s="18"/>
      <c r="I16" s="18"/>
      <c r="J16" s="18"/>
      <c r="K16" s="18"/>
      <c r="L16" s="18">
        <v>952</v>
      </c>
      <c r="M16" s="18">
        <v>5000</v>
      </c>
      <c r="N16" s="18">
        <v>11</v>
      </c>
      <c r="O16" s="18">
        <v>10</v>
      </c>
    </row>
    <row r="17" spans="1:15" s="4" customFormat="1" ht="12" customHeight="1">
      <c r="A17" s="187"/>
      <c r="B17" s="209" t="s">
        <v>2</v>
      </c>
      <c r="C17" s="41" t="s">
        <v>76</v>
      </c>
      <c r="D17" s="16">
        <v>5691</v>
      </c>
      <c r="E17" s="15">
        <v>18858</v>
      </c>
      <c r="F17" s="16">
        <v>167165</v>
      </c>
      <c r="G17" s="16">
        <v>24686</v>
      </c>
      <c r="H17" s="16">
        <v>14461</v>
      </c>
      <c r="I17" s="16">
        <v>18065</v>
      </c>
      <c r="J17" s="16">
        <v>4910</v>
      </c>
      <c r="K17" s="16">
        <v>2501</v>
      </c>
      <c r="L17" s="15">
        <v>21034</v>
      </c>
      <c r="M17" s="15">
        <v>11144</v>
      </c>
      <c r="N17" s="15">
        <v>770821</v>
      </c>
      <c r="O17" s="15">
        <v>49506</v>
      </c>
    </row>
    <row r="18" spans="1:15" s="4" customFormat="1" ht="12" customHeight="1" thickBot="1">
      <c r="A18" s="187"/>
      <c r="B18" s="210"/>
      <c r="C18" s="42" t="s">
        <v>0</v>
      </c>
      <c r="D18" s="18">
        <v>36022</v>
      </c>
      <c r="E18" s="18">
        <v>127069</v>
      </c>
      <c r="F18" s="18">
        <v>1128512</v>
      </c>
      <c r="G18" s="18">
        <v>162417</v>
      </c>
      <c r="H18" s="18">
        <v>96596</v>
      </c>
      <c r="I18" s="18">
        <v>114406</v>
      </c>
      <c r="J18" s="18">
        <v>29803</v>
      </c>
      <c r="K18" s="18">
        <v>15388</v>
      </c>
      <c r="L18" s="18">
        <v>128322</v>
      </c>
      <c r="M18" s="18">
        <v>68313</v>
      </c>
      <c r="N18" s="18">
        <v>5344581</v>
      </c>
      <c r="O18" s="18">
        <v>307375</v>
      </c>
    </row>
    <row r="19" spans="1:15" s="4" customFormat="1" ht="12" customHeight="1">
      <c r="A19" s="187"/>
      <c r="B19" s="209" t="s">
        <v>3</v>
      </c>
      <c r="C19" s="41" t="s">
        <v>76</v>
      </c>
      <c r="D19" s="16">
        <v>5986</v>
      </c>
      <c r="E19" s="15">
        <v>2715</v>
      </c>
      <c r="F19" s="16">
        <v>1379</v>
      </c>
      <c r="G19" s="16">
        <v>3499</v>
      </c>
      <c r="H19" s="16">
        <v>1100</v>
      </c>
      <c r="I19" s="16">
        <v>1280</v>
      </c>
      <c r="J19" s="16">
        <v>428</v>
      </c>
      <c r="K19" s="16">
        <v>257</v>
      </c>
      <c r="L19" s="15">
        <v>29</v>
      </c>
      <c r="M19" s="15">
        <v>25</v>
      </c>
      <c r="N19" s="15">
        <v>667</v>
      </c>
      <c r="O19" s="15">
        <v>2383</v>
      </c>
    </row>
    <row r="20" spans="1:15" s="4" customFormat="1" ht="12" customHeight="1" thickBot="1">
      <c r="A20" s="187"/>
      <c r="B20" s="210"/>
      <c r="C20" s="42" t="s">
        <v>0</v>
      </c>
      <c r="D20" s="18">
        <v>39951</v>
      </c>
      <c r="E20" s="18">
        <v>18613</v>
      </c>
      <c r="F20" s="18">
        <v>9360</v>
      </c>
      <c r="G20" s="18">
        <v>24118</v>
      </c>
      <c r="H20" s="18">
        <v>7517</v>
      </c>
      <c r="I20" s="18">
        <v>8361</v>
      </c>
      <c r="J20" s="18">
        <v>2706</v>
      </c>
      <c r="K20" s="18">
        <v>1616</v>
      </c>
      <c r="L20" s="18">
        <v>186</v>
      </c>
      <c r="M20" s="18">
        <v>169</v>
      </c>
      <c r="N20" s="18">
        <v>4463</v>
      </c>
      <c r="O20" s="18">
        <v>15432</v>
      </c>
    </row>
    <row r="21" spans="1:15" s="4" customFormat="1" ht="12" customHeight="1">
      <c r="A21" s="187"/>
      <c r="B21" s="209" t="s">
        <v>4</v>
      </c>
      <c r="C21" s="41" t="s">
        <v>76</v>
      </c>
      <c r="D21" s="16">
        <v>1795</v>
      </c>
      <c r="E21" s="15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s="4" customFormat="1" ht="12" customHeight="1" thickBot="1">
      <c r="A22" s="187"/>
      <c r="B22" s="210"/>
      <c r="C22" s="42" t="s">
        <v>0</v>
      </c>
      <c r="D22" s="18">
        <v>18731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4" customFormat="1" ht="12" customHeight="1">
      <c r="A23" s="187"/>
      <c r="B23" s="206" t="s">
        <v>126</v>
      </c>
      <c r="C23" s="41" t="s">
        <v>76</v>
      </c>
      <c r="D23" s="16">
        <v>110</v>
      </c>
      <c r="E23" s="15"/>
      <c r="F23" s="16"/>
      <c r="G23" s="16">
        <v>1091</v>
      </c>
      <c r="H23" s="16">
        <v>476</v>
      </c>
      <c r="I23" s="16">
        <v>337</v>
      </c>
      <c r="J23" s="16">
        <v>435</v>
      </c>
      <c r="K23" s="16">
        <v>347</v>
      </c>
      <c r="L23" s="15"/>
      <c r="M23" s="15">
        <v>250</v>
      </c>
      <c r="N23" s="15">
        <v>211</v>
      </c>
      <c r="O23" s="15">
        <v>550</v>
      </c>
    </row>
    <row r="24" spans="1:15" s="4" customFormat="1" ht="12" customHeight="1" thickBot="1">
      <c r="A24" s="187"/>
      <c r="B24" s="207"/>
      <c r="C24" s="42" t="s">
        <v>0</v>
      </c>
      <c r="D24" s="18">
        <v>10966</v>
      </c>
      <c r="E24" s="18"/>
      <c r="F24" s="18"/>
      <c r="G24" s="18">
        <v>110188</v>
      </c>
      <c r="H24" s="18">
        <v>48083</v>
      </c>
      <c r="I24" s="18">
        <v>33962</v>
      </c>
      <c r="J24" s="18">
        <v>43913</v>
      </c>
      <c r="K24" s="18">
        <v>35100</v>
      </c>
      <c r="L24" s="18"/>
      <c r="M24" s="18">
        <v>25625</v>
      </c>
      <c r="N24" s="18">
        <v>21610</v>
      </c>
      <c r="O24" s="18">
        <v>56300</v>
      </c>
    </row>
    <row r="25" spans="1:15" s="4" customFormat="1" ht="12" customHeight="1">
      <c r="A25" s="187"/>
      <c r="B25" s="206" t="s">
        <v>155</v>
      </c>
      <c r="C25" s="41" t="s">
        <v>76</v>
      </c>
      <c r="D25" s="16"/>
      <c r="E25" s="15"/>
      <c r="F25" s="16">
        <v>41</v>
      </c>
      <c r="G25" s="16">
        <v>489</v>
      </c>
      <c r="H25" s="16">
        <v>379</v>
      </c>
      <c r="I25" s="16">
        <v>93</v>
      </c>
      <c r="J25" s="16">
        <v>190</v>
      </c>
      <c r="K25" s="16">
        <v>233</v>
      </c>
      <c r="L25" s="15">
        <v>119</v>
      </c>
      <c r="M25" s="15">
        <v>61</v>
      </c>
      <c r="N25" s="15">
        <v>153</v>
      </c>
      <c r="O25" s="15">
        <v>172</v>
      </c>
    </row>
    <row r="26" spans="1:15" s="4" customFormat="1" ht="12" customHeight="1" thickBot="1">
      <c r="A26" s="187"/>
      <c r="B26" s="207"/>
      <c r="C26" s="42" t="s">
        <v>0</v>
      </c>
      <c r="D26" s="18"/>
      <c r="E26" s="18"/>
      <c r="F26" s="18">
        <v>4283</v>
      </c>
      <c r="G26" s="18">
        <v>48862</v>
      </c>
      <c r="H26" s="18">
        <v>37855</v>
      </c>
      <c r="I26" s="18">
        <v>9266</v>
      </c>
      <c r="J26" s="18">
        <v>18990</v>
      </c>
      <c r="K26" s="18">
        <v>23295</v>
      </c>
      <c r="L26" s="18">
        <v>11905</v>
      </c>
      <c r="M26" s="18">
        <v>6126</v>
      </c>
      <c r="N26" s="18">
        <v>15593</v>
      </c>
      <c r="O26" s="18">
        <v>17594</v>
      </c>
    </row>
    <row r="27" spans="1:15" s="4" customFormat="1" ht="12" customHeight="1">
      <c r="A27" s="187"/>
      <c r="B27" s="206" t="s">
        <v>157</v>
      </c>
      <c r="C27" s="41" t="s">
        <v>76</v>
      </c>
      <c r="D27" s="16"/>
      <c r="E27" s="16"/>
      <c r="F27" s="16"/>
      <c r="G27" s="16"/>
      <c r="H27" s="16"/>
      <c r="I27" s="16"/>
      <c r="J27" s="16">
        <v>193</v>
      </c>
      <c r="K27" s="16">
        <v>903</v>
      </c>
      <c r="L27" s="16"/>
      <c r="M27" s="16"/>
      <c r="N27" s="16">
        <v>542</v>
      </c>
      <c r="O27" s="16">
        <v>338</v>
      </c>
    </row>
    <row r="28" spans="1:15" s="4" customFormat="1" ht="12" customHeight="1" thickBot="1">
      <c r="A28" s="187"/>
      <c r="B28" s="207"/>
      <c r="C28" s="102" t="s">
        <v>0</v>
      </c>
      <c r="D28" s="103"/>
      <c r="E28" s="103"/>
      <c r="F28" s="103"/>
      <c r="G28" s="103"/>
      <c r="H28" s="103"/>
      <c r="I28" s="103"/>
      <c r="J28" s="103">
        <v>19348</v>
      </c>
      <c r="K28" s="103">
        <v>90316</v>
      </c>
      <c r="L28" s="103"/>
      <c r="M28" s="103"/>
      <c r="N28" s="103">
        <v>54167</v>
      </c>
      <c r="O28" s="103">
        <v>33800</v>
      </c>
    </row>
    <row r="29" spans="1:15" s="4" customFormat="1" ht="12" customHeight="1">
      <c r="A29" s="187"/>
      <c r="B29" s="206" t="s">
        <v>158</v>
      </c>
      <c r="C29" s="41" t="s">
        <v>76</v>
      </c>
      <c r="D29" s="16"/>
      <c r="E29" s="15"/>
      <c r="F29" s="16"/>
      <c r="G29" s="16"/>
      <c r="H29" s="16"/>
      <c r="I29" s="16"/>
      <c r="J29" s="16">
        <v>312</v>
      </c>
      <c r="K29" s="16">
        <v>33</v>
      </c>
      <c r="L29" s="15"/>
      <c r="M29" s="15"/>
      <c r="N29" s="15">
        <v>17</v>
      </c>
      <c r="O29" s="15"/>
    </row>
    <row r="30" spans="1:15" s="4" customFormat="1" ht="12" customHeight="1" thickBot="1">
      <c r="A30" s="187"/>
      <c r="B30" s="207"/>
      <c r="C30" s="42" t="s">
        <v>0</v>
      </c>
      <c r="D30" s="18"/>
      <c r="E30" s="18"/>
      <c r="F30" s="18"/>
      <c r="G30" s="18"/>
      <c r="H30" s="18"/>
      <c r="I30" s="18"/>
      <c r="J30" s="18">
        <v>31217</v>
      </c>
      <c r="K30" s="18">
        <v>3263</v>
      </c>
      <c r="L30" s="18"/>
      <c r="M30" s="18"/>
      <c r="N30" s="18">
        <v>1667</v>
      </c>
      <c r="O30" s="18"/>
    </row>
    <row r="31" spans="1:15" s="4" customFormat="1" ht="12" customHeight="1">
      <c r="A31" s="187"/>
      <c r="B31" s="209" t="s">
        <v>5</v>
      </c>
      <c r="C31" s="41" t="s">
        <v>76</v>
      </c>
      <c r="D31" s="16"/>
      <c r="E31" s="15"/>
      <c r="F31" s="16"/>
      <c r="G31" s="16">
        <v>286</v>
      </c>
      <c r="H31" s="16">
        <v>1100</v>
      </c>
      <c r="I31" s="16"/>
      <c r="J31" s="16"/>
      <c r="K31" s="16">
        <v>227</v>
      </c>
      <c r="L31" s="15">
        <v>16</v>
      </c>
      <c r="M31" s="15">
        <v>314</v>
      </c>
      <c r="N31" s="15">
        <v>441</v>
      </c>
      <c r="O31" s="15"/>
    </row>
    <row r="32" spans="1:15" s="4" customFormat="1" ht="12" customHeight="1" thickBot="1">
      <c r="A32" s="187"/>
      <c r="B32" s="210"/>
      <c r="C32" s="42" t="s">
        <v>0</v>
      </c>
      <c r="D32" s="18"/>
      <c r="E32" s="18"/>
      <c r="F32" s="18"/>
      <c r="G32" s="18">
        <v>5429</v>
      </c>
      <c r="H32" s="18">
        <v>20861</v>
      </c>
      <c r="I32" s="18"/>
      <c r="J32" s="18"/>
      <c r="K32" s="18">
        <v>4309</v>
      </c>
      <c r="L32" s="18">
        <v>309</v>
      </c>
      <c r="M32" s="18">
        <v>5950</v>
      </c>
      <c r="N32" s="18">
        <v>8353</v>
      </c>
      <c r="O32" s="18"/>
    </row>
    <row r="33" spans="1:15" s="4" customFormat="1" ht="12" customHeight="1">
      <c r="A33" s="187"/>
      <c r="B33" s="209" t="s">
        <v>16</v>
      </c>
      <c r="C33" s="41" t="s">
        <v>76</v>
      </c>
      <c r="D33" s="16"/>
      <c r="E33" s="15">
        <v>816</v>
      </c>
      <c r="F33" s="16">
        <v>105</v>
      </c>
      <c r="G33" s="16">
        <v>494</v>
      </c>
      <c r="H33" s="16">
        <v>1813</v>
      </c>
      <c r="I33" s="16">
        <v>720</v>
      </c>
      <c r="J33" s="16">
        <v>4037</v>
      </c>
      <c r="K33" s="16">
        <v>323</v>
      </c>
      <c r="L33" s="15">
        <v>381</v>
      </c>
      <c r="M33" s="15">
        <v>620</v>
      </c>
      <c r="N33" s="15">
        <v>969</v>
      </c>
      <c r="O33" s="15">
        <v>1380</v>
      </c>
    </row>
    <row r="34" spans="1:15" s="4" customFormat="1" ht="12" customHeight="1" thickBot="1">
      <c r="A34" s="187"/>
      <c r="B34" s="210"/>
      <c r="C34" s="42" t="s">
        <v>0</v>
      </c>
      <c r="D34" s="18"/>
      <c r="E34" s="18">
        <v>22005</v>
      </c>
      <c r="F34" s="18">
        <v>2826</v>
      </c>
      <c r="G34" s="18">
        <v>12517</v>
      </c>
      <c r="H34" s="18">
        <v>46108</v>
      </c>
      <c r="I34" s="18">
        <v>18432</v>
      </c>
      <c r="J34" s="18">
        <v>103621</v>
      </c>
      <c r="K34" s="18">
        <v>8299</v>
      </c>
      <c r="L34" s="18">
        <v>11914</v>
      </c>
      <c r="M34" s="18">
        <v>16120</v>
      </c>
      <c r="N34" s="18">
        <v>25206</v>
      </c>
      <c r="O34" s="18">
        <v>35880</v>
      </c>
    </row>
    <row r="35" spans="1:15" s="4" customFormat="1" ht="12" customHeight="1">
      <c r="A35" s="187"/>
      <c r="B35" s="209" t="s">
        <v>133</v>
      </c>
      <c r="C35" s="41" t="s">
        <v>76</v>
      </c>
      <c r="D35" s="16">
        <v>471</v>
      </c>
      <c r="E35" s="15"/>
      <c r="F35" s="16">
        <v>653</v>
      </c>
      <c r="G35" s="16">
        <v>913</v>
      </c>
      <c r="H35" s="16">
        <v>4106</v>
      </c>
      <c r="I35" s="16">
        <v>1050</v>
      </c>
      <c r="J35" s="16">
        <v>1944</v>
      </c>
      <c r="K35" s="16">
        <v>122</v>
      </c>
      <c r="L35" s="15">
        <v>2407</v>
      </c>
      <c r="M35" s="15">
        <v>1166</v>
      </c>
      <c r="N35" s="15"/>
      <c r="O35" s="15">
        <v>833</v>
      </c>
    </row>
    <row r="36" spans="1:15" s="4" customFormat="1" ht="12" customHeight="1" thickBot="1">
      <c r="A36" s="187"/>
      <c r="B36" s="210"/>
      <c r="C36" s="42" t="s">
        <v>0</v>
      </c>
      <c r="D36" s="18">
        <v>12407</v>
      </c>
      <c r="E36" s="18"/>
      <c r="F36" s="18">
        <v>17490</v>
      </c>
      <c r="G36" s="18">
        <v>23201</v>
      </c>
      <c r="H36" s="18">
        <v>103947</v>
      </c>
      <c r="I36" s="18">
        <v>26772</v>
      </c>
      <c r="J36" s="18">
        <v>49870</v>
      </c>
      <c r="K36" s="18">
        <v>3116</v>
      </c>
      <c r="L36" s="18">
        <v>61645</v>
      </c>
      <c r="M36" s="18">
        <v>30043</v>
      </c>
      <c r="N36" s="18"/>
      <c r="O36" s="18">
        <v>21558</v>
      </c>
    </row>
    <row r="37" spans="1:15" s="4" customFormat="1" ht="12" customHeight="1">
      <c r="A37" s="187"/>
      <c r="B37" s="206" t="s">
        <v>156</v>
      </c>
      <c r="C37" s="41" t="s">
        <v>76</v>
      </c>
      <c r="D37" s="16"/>
      <c r="E37" s="15">
        <v>232</v>
      </c>
      <c r="F37" s="16">
        <v>800</v>
      </c>
      <c r="G37" s="16">
        <v>95</v>
      </c>
      <c r="H37" s="16">
        <v>1076</v>
      </c>
      <c r="I37" s="16">
        <v>1925</v>
      </c>
      <c r="J37" s="16">
        <v>9</v>
      </c>
      <c r="K37" s="16">
        <v>142</v>
      </c>
      <c r="L37" s="15">
        <v>543</v>
      </c>
      <c r="M37" s="15">
        <v>720</v>
      </c>
      <c r="N37" s="15">
        <v>56</v>
      </c>
      <c r="O37" s="15">
        <v>330</v>
      </c>
    </row>
    <row r="38" spans="1:15" s="4" customFormat="1" ht="12" customHeight="1" thickBot="1">
      <c r="A38" s="187"/>
      <c r="B38" s="207"/>
      <c r="C38" s="42" t="s">
        <v>0</v>
      </c>
      <c r="D38" s="18"/>
      <c r="E38" s="18">
        <v>5789</v>
      </c>
      <c r="F38" s="18">
        <v>20021</v>
      </c>
      <c r="G38" s="18">
        <v>2419</v>
      </c>
      <c r="H38" s="18">
        <v>27314</v>
      </c>
      <c r="I38" s="18">
        <v>48896</v>
      </c>
      <c r="J38" s="18">
        <v>220</v>
      </c>
      <c r="K38" s="18">
        <v>3608</v>
      </c>
      <c r="L38" s="18">
        <v>13830</v>
      </c>
      <c r="M38" s="18">
        <v>18573</v>
      </c>
      <c r="N38" s="18">
        <v>1444</v>
      </c>
      <c r="O38" s="18">
        <v>8574</v>
      </c>
    </row>
    <row r="39" spans="1:15" s="4" customFormat="1" ht="12" customHeight="1">
      <c r="A39" s="187"/>
      <c r="B39" s="209" t="s">
        <v>6</v>
      </c>
      <c r="C39" s="41" t="s">
        <v>76</v>
      </c>
      <c r="D39" s="16">
        <v>80715</v>
      </c>
      <c r="E39" s="15">
        <v>19558</v>
      </c>
      <c r="F39" s="16">
        <v>21923</v>
      </c>
      <c r="G39" s="16">
        <v>109211</v>
      </c>
      <c r="H39" s="16">
        <v>80053</v>
      </c>
      <c r="I39" s="16">
        <v>21750</v>
      </c>
      <c r="J39" s="16">
        <v>246272</v>
      </c>
      <c r="K39" s="16">
        <v>16129</v>
      </c>
      <c r="L39" s="15">
        <v>30592</v>
      </c>
      <c r="M39" s="15">
        <v>61156</v>
      </c>
      <c r="N39" s="15">
        <v>22694</v>
      </c>
      <c r="O39" s="15">
        <v>7929</v>
      </c>
    </row>
    <row r="40" spans="1:15" s="4" customFormat="1" ht="12" customHeight="1" thickBot="1">
      <c r="A40" s="187"/>
      <c r="B40" s="210"/>
      <c r="C40" s="42" t="s">
        <v>0</v>
      </c>
      <c r="D40" s="18">
        <v>131998</v>
      </c>
      <c r="E40" s="18">
        <v>31890</v>
      </c>
      <c r="F40" s="18">
        <v>35973</v>
      </c>
      <c r="G40" s="18">
        <v>180007</v>
      </c>
      <c r="H40" s="18">
        <v>129966</v>
      </c>
      <c r="I40" s="18">
        <v>33129</v>
      </c>
      <c r="J40" s="18">
        <v>369622</v>
      </c>
      <c r="K40" s="18">
        <v>24466</v>
      </c>
      <c r="L40" s="18">
        <v>45597</v>
      </c>
      <c r="M40" s="18">
        <v>91775</v>
      </c>
      <c r="N40" s="18">
        <v>34598</v>
      </c>
      <c r="O40" s="18">
        <v>12322</v>
      </c>
    </row>
    <row r="41" spans="1:15" s="4" customFormat="1" ht="12" customHeight="1">
      <c r="A41" s="187"/>
      <c r="B41" s="209" t="s">
        <v>13</v>
      </c>
      <c r="C41" s="41" t="s">
        <v>76</v>
      </c>
      <c r="D41" s="16">
        <v>24</v>
      </c>
      <c r="E41" s="15">
        <v>26</v>
      </c>
      <c r="F41" s="16">
        <v>5</v>
      </c>
      <c r="G41" s="16">
        <v>95</v>
      </c>
      <c r="H41" s="16">
        <v>982</v>
      </c>
      <c r="I41" s="16">
        <v>552</v>
      </c>
      <c r="J41" s="16">
        <v>1149</v>
      </c>
      <c r="K41" s="16">
        <v>227</v>
      </c>
      <c r="L41" s="15">
        <v>113</v>
      </c>
      <c r="M41" s="15">
        <v>258</v>
      </c>
      <c r="N41" s="15">
        <v>37</v>
      </c>
      <c r="O41" s="15">
        <v>125</v>
      </c>
    </row>
    <row r="42" spans="1:15" s="4" customFormat="1" ht="12" customHeight="1" thickBot="1">
      <c r="A42" s="187"/>
      <c r="B42" s="210"/>
      <c r="C42" s="42" t="s">
        <v>0</v>
      </c>
      <c r="D42" s="18">
        <v>2430</v>
      </c>
      <c r="E42" s="18">
        <v>2692</v>
      </c>
      <c r="F42" s="18">
        <v>539</v>
      </c>
      <c r="G42" s="18">
        <v>9762</v>
      </c>
      <c r="H42" s="18">
        <v>98590</v>
      </c>
      <c r="I42" s="18">
        <v>55150</v>
      </c>
      <c r="J42" s="18">
        <v>114913</v>
      </c>
      <c r="K42" s="18">
        <v>22701</v>
      </c>
      <c r="L42" s="18">
        <v>11319</v>
      </c>
      <c r="M42" s="18">
        <v>26110</v>
      </c>
      <c r="N42" s="18">
        <v>3681</v>
      </c>
      <c r="O42" s="18">
        <v>12625</v>
      </c>
    </row>
    <row r="43" spans="1:15" s="4" customFormat="1" ht="12" customHeight="1">
      <c r="A43" s="187"/>
      <c r="B43" s="209" t="s">
        <v>15</v>
      </c>
      <c r="C43" s="41" t="s">
        <v>76</v>
      </c>
      <c r="D43" s="16"/>
      <c r="E43" s="15">
        <v>526</v>
      </c>
      <c r="F43" s="16">
        <v>135</v>
      </c>
      <c r="G43" s="16">
        <v>298</v>
      </c>
      <c r="H43" s="16">
        <v>747</v>
      </c>
      <c r="I43" s="16">
        <v>406</v>
      </c>
      <c r="J43" s="16">
        <v>510</v>
      </c>
      <c r="K43" s="16">
        <v>447</v>
      </c>
      <c r="L43" s="15">
        <v>545</v>
      </c>
      <c r="M43" s="15">
        <v>5354</v>
      </c>
      <c r="N43" s="15">
        <v>12</v>
      </c>
      <c r="O43" s="15">
        <v>274</v>
      </c>
    </row>
    <row r="44" spans="1:15" s="4" customFormat="1" ht="12" customHeight="1" thickBot="1">
      <c r="A44" s="187"/>
      <c r="B44" s="210"/>
      <c r="C44" s="42" t="s">
        <v>0</v>
      </c>
      <c r="D44" s="18"/>
      <c r="E44" s="18">
        <v>54737</v>
      </c>
      <c r="F44" s="18">
        <v>14211</v>
      </c>
      <c r="G44" s="18">
        <v>30622</v>
      </c>
      <c r="H44" s="18">
        <v>75419</v>
      </c>
      <c r="I44" s="18">
        <v>40801</v>
      </c>
      <c r="J44" s="18">
        <v>51100</v>
      </c>
      <c r="K44" s="18">
        <v>44707</v>
      </c>
      <c r="L44" s="18">
        <v>54529</v>
      </c>
      <c r="M44" s="18">
        <v>535385</v>
      </c>
      <c r="N44" s="18">
        <v>1178</v>
      </c>
      <c r="O44" s="18">
        <v>27743</v>
      </c>
    </row>
    <row r="45" spans="1:15" s="4" customFormat="1" ht="12" customHeight="1">
      <c r="A45" s="187"/>
      <c r="B45" s="209" t="s">
        <v>14</v>
      </c>
      <c r="C45" s="41" t="s">
        <v>76</v>
      </c>
      <c r="D45" s="16"/>
      <c r="E45" s="15">
        <v>1</v>
      </c>
      <c r="F45" s="15">
        <v>285</v>
      </c>
      <c r="G45" s="15">
        <v>476</v>
      </c>
      <c r="H45" s="15">
        <v>71</v>
      </c>
      <c r="I45" s="15">
        <v>27</v>
      </c>
      <c r="J45" s="16"/>
      <c r="K45" s="16">
        <v>74</v>
      </c>
      <c r="L45" s="15"/>
      <c r="M45" s="15"/>
      <c r="N45" s="15">
        <v>301</v>
      </c>
      <c r="O45" s="15"/>
    </row>
    <row r="46" spans="1:15" s="4" customFormat="1" ht="12" customHeight="1" thickBot="1">
      <c r="A46" s="187"/>
      <c r="B46" s="210"/>
      <c r="C46" s="42" t="s">
        <v>0</v>
      </c>
      <c r="D46" s="18"/>
      <c r="E46" s="18">
        <v>74</v>
      </c>
      <c r="F46" s="18">
        <v>21363</v>
      </c>
      <c r="G46" s="18">
        <v>36429</v>
      </c>
      <c r="H46" s="18">
        <v>5291</v>
      </c>
      <c r="I46" s="18">
        <v>1908</v>
      </c>
      <c r="J46" s="18"/>
      <c r="K46" s="18">
        <v>5305</v>
      </c>
      <c r="L46" s="18"/>
      <c r="M46" s="18"/>
      <c r="N46" s="18">
        <v>21564</v>
      </c>
      <c r="O46" s="18"/>
    </row>
    <row r="47" spans="1:15" s="4" customFormat="1" ht="12" customHeight="1">
      <c r="A47" s="187"/>
      <c r="B47" s="209" t="s">
        <v>7</v>
      </c>
      <c r="C47" s="41" t="s">
        <v>76</v>
      </c>
      <c r="D47" s="16">
        <v>4242</v>
      </c>
      <c r="E47" s="15"/>
      <c r="F47" s="16"/>
      <c r="G47" s="16"/>
      <c r="H47" s="16"/>
      <c r="I47" s="16"/>
      <c r="J47" s="16"/>
      <c r="K47" s="16"/>
      <c r="L47" s="15"/>
      <c r="M47" s="15"/>
      <c r="N47" s="15"/>
      <c r="O47" s="15"/>
    </row>
    <row r="48" spans="1:15" s="4" customFormat="1" ht="12" customHeight="1" thickBot="1">
      <c r="A48" s="187"/>
      <c r="B48" s="210"/>
      <c r="C48" s="42" t="s">
        <v>0</v>
      </c>
      <c r="D48" s="18">
        <v>7924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s="4" customFormat="1" ht="12" customHeight="1">
      <c r="A49" s="187"/>
      <c r="B49" s="209" t="s">
        <v>8</v>
      </c>
      <c r="C49" s="41" t="s">
        <v>76</v>
      </c>
      <c r="D49" s="16">
        <v>57</v>
      </c>
      <c r="E49" s="15"/>
      <c r="F49" s="16"/>
      <c r="G49" s="16"/>
      <c r="H49" s="16"/>
      <c r="I49" s="16">
        <v>1458</v>
      </c>
      <c r="J49" s="16">
        <v>343</v>
      </c>
      <c r="K49" s="16">
        <v>416</v>
      </c>
      <c r="L49" s="15"/>
      <c r="M49" s="15">
        <v>948</v>
      </c>
      <c r="N49" s="15">
        <v>722</v>
      </c>
      <c r="O49" s="15">
        <v>655</v>
      </c>
    </row>
    <row r="50" spans="1:15" s="4" customFormat="1" ht="12" customHeight="1" thickBot="1">
      <c r="A50" s="187"/>
      <c r="B50" s="210"/>
      <c r="C50" s="42" t="s">
        <v>0</v>
      </c>
      <c r="D50" s="18">
        <v>5714</v>
      </c>
      <c r="E50" s="18"/>
      <c r="F50" s="18"/>
      <c r="G50" s="18"/>
      <c r="H50" s="18"/>
      <c r="I50" s="18">
        <v>145896</v>
      </c>
      <c r="J50" s="18">
        <v>34348</v>
      </c>
      <c r="K50" s="18">
        <v>41995</v>
      </c>
      <c r="L50" s="18"/>
      <c r="M50" s="18">
        <v>95224</v>
      </c>
      <c r="N50" s="18">
        <v>72569</v>
      </c>
      <c r="O50" s="18">
        <v>65834</v>
      </c>
    </row>
    <row r="51" spans="1:15" s="4" customFormat="1" ht="12" customHeight="1">
      <c r="A51" s="187"/>
      <c r="B51" s="209" t="s">
        <v>9</v>
      </c>
      <c r="C51" s="41" t="s">
        <v>76</v>
      </c>
      <c r="D51" s="16">
        <v>12673</v>
      </c>
      <c r="E51" s="15">
        <v>6980</v>
      </c>
      <c r="F51" s="16">
        <v>5804</v>
      </c>
      <c r="G51" s="16">
        <v>10291</v>
      </c>
      <c r="H51" s="16">
        <v>8931</v>
      </c>
      <c r="I51" s="16">
        <v>8532</v>
      </c>
      <c r="J51" s="16">
        <v>264</v>
      </c>
      <c r="K51" s="16">
        <v>9097</v>
      </c>
      <c r="L51" s="15">
        <v>8061</v>
      </c>
      <c r="M51" s="15">
        <v>969</v>
      </c>
      <c r="N51" s="15">
        <v>6262</v>
      </c>
      <c r="O51" s="15">
        <v>648</v>
      </c>
    </row>
    <row r="52" spans="1:15" s="4" customFormat="1" ht="12" customHeight="1" thickBot="1">
      <c r="A52" s="187"/>
      <c r="B52" s="210"/>
      <c r="C52" s="42" t="s">
        <v>0</v>
      </c>
      <c r="D52" s="18">
        <v>104172</v>
      </c>
      <c r="E52" s="18">
        <v>58840</v>
      </c>
      <c r="F52" s="18">
        <v>49720</v>
      </c>
      <c r="G52" s="18">
        <v>91311</v>
      </c>
      <c r="H52" s="18">
        <v>79648</v>
      </c>
      <c r="I52" s="18">
        <v>74339</v>
      </c>
      <c r="J52" s="18">
        <v>2267</v>
      </c>
      <c r="K52" s="18">
        <v>77323</v>
      </c>
      <c r="L52" s="18">
        <v>68511</v>
      </c>
      <c r="M52" s="18">
        <v>8290</v>
      </c>
      <c r="N52" s="18">
        <v>55209</v>
      </c>
      <c r="O52" s="18">
        <v>5697</v>
      </c>
    </row>
    <row r="53" spans="1:15" s="4" customFormat="1" ht="12" customHeight="1">
      <c r="A53" s="187"/>
      <c r="B53" s="209" t="s">
        <v>10</v>
      </c>
      <c r="C53" s="41" t="s">
        <v>76</v>
      </c>
      <c r="D53" s="16">
        <v>2975</v>
      </c>
      <c r="E53" s="15">
        <v>2900</v>
      </c>
      <c r="F53" s="16">
        <v>803</v>
      </c>
      <c r="G53" s="16">
        <v>2467</v>
      </c>
      <c r="H53" s="16">
        <v>38427</v>
      </c>
      <c r="I53" s="16">
        <v>78807</v>
      </c>
      <c r="J53" s="16">
        <v>18109</v>
      </c>
      <c r="K53" s="16">
        <v>1399</v>
      </c>
      <c r="L53" s="15">
        <v>1892</v>
      </c>
      <c r="M53" s="15">
        <v>6977</v>
      </c>
      <c r="N53" s="15">
        <v>3198</v>
      </c>
      <c r="O53" s="15">
        <v>66782</v>
      </c>
    </row>
    <row r="54" spans="1:15" s="4" customFormat="1" ht="12" customHeight="1" thickBot="1">
      <c r="A54" s="187"/>
      <c r="B54" s="210"/>
      <c r="C54" s="42" t="s">
        <v>0</v>
      </c>
      <c r="D54" s="18">
        <v>23533</v>
      </c>
      <c r="E54" s="18">
        <v>23480</v>
      </c>
      <c r="F54" s="18">
        <v>6615</v>
      </c>
      <c r="G54" s="18">
        <v>20321</v>
      </c>
      <c r="H54" s="18">
        <v>322575</v>
      </c>
      <c r="I54" s="18">
        <v>650247</v>
      </c>
      <c r="J54" s="18">
        <v>149669</v>
      </c>
      <c r="K54" s="18">
        <v>11546</v>
      </c>
      <c r="L54" s="18">
        <v>15612</v>
      </c>
      <c r="M54" s="18">
        <v>57691</v>
      </c>
      <c r="N54" s="18">
        <v>26443</v>
      </c>
      <c r="O54" s="18">
        <v>550954</v>
      </c>
    </row>
    <row r="55" spans="1:15" s="4" customFormat="1" ht="12" customHeight="1">
      <c r="A55" s="187"/>
      <c r="B55" s="209" t="s">
        <v>134</v>
      </c>
      <c r="C55" s="41" t="s">
        <v>76</v>
      </c>
      <c r="D55" s="16">
        <v>546</v>
      </c>
      <c r="E55" s="15">
        <v>482</v>
      </c>
      <c r="F55" s="16"/>
      <c r="G55" s="16">
        <v>180</v>
      </c>
      <c r="H55" s="16">
        <v>7548</v>
      </c>
      <c r="I55" s="16">
        <v>2566</v>
      </c>
      <c r="J55" s="16">
        <v>435</v>
      </c>
      <c r="K55" s="16">
        <v>10220</v>
      </c>
      <c r="L55" s="15">
        <v>536</v>
      </c>
      <c r="M55" s="15">
        <v>3896</v>
      </c>
      <c r="N55" s="15">
        <v>3192</v>
      </c>
      <c r="O55" s="15">
        <v>1788</v>
      </c>
    </row>
    <row r="56" spans="1:15" s="4" customFormat="1" ht="12" customHeight="1" thickBot="1">
      <c r="A56" s="187"/>
      <c r="B56" s="210"/>
      <c r="C56" s="42" t="s">
        <v>0</v>
      </c>
      <c r="D56" s="18">
        <v>5550</v>
      </c>
      <c r="E56" s="18">
        <v>4915</v>
      </c>
      <c r="F56" s="18"/>
      <c r="G56" s="18">
        <v>1814</v>
      </c>
      <c r="H56" s="18">
        <v>76007</v>
      </c>
      <c r="I56" s="18">
        <v>25956</v>
      </c>
      <c r="J56" s="18">
        <v>4400</v>
      </c>
      <c r="K56" s="18">
        <v>103556</v>
      </c>
      <c r="L56" s="18">
        <v>5441</v>
      </c>
      <c r="M56" s="18">
        <v>39661</v>
      </c>
      <c r="N56" s="18">
        <v>32521</v>
      </c>
      <c r="O56" s="18">
        <v>18182</v>
      </c>
    </row>
    <row r="57" spans="1:15" s="4" customFormat="1" ht="13.5" customHeight="1">
      <c r="A57" s="183" t="s">
        <v>46</v>
      </c>
      <c r="B57" s="209" t="s">
        <v>49</v>
      </c>
      <c r="C57" s="41" t="s">
        <v>76</v>
      </c>
      <c r="D57" s="16">
        <v>1429</v>
      </c>
      <c r="E57" s="15"/>
      <c r="F57" s="16">
        <v>21991</v>
      </c>
      <c r="G57" s="16">
        <v>260</v>
      </c>
      <c r="H57" s="16"/>
      <c r="I57" s="16">
        <v>500</v>
      </c>
      <c r="J57" s="16"/>
      <c r="K57" s="16"/>
      <c r="L57" s="27"/>
      <c r="M57" s="15"/>
      <c r="N57" s="15"/>
      <c r="O57" s="15"/>
    </row>
    <row r="58" spans="1:15" s="4" customFormat="1" ht="13.5" customHeight="1" thickBot="1">
      <c r="A58" s="189"/>
      <c r="B58" s="210"/>
      <c r="C58" s="42" t="s">
        <v>0</v>
      </c>
      <c r="D58" s="18">
        <v>4143</v>
      </c>
      <c r="E58" s="18"/>
      <c r="F58" s="18">
        <v>54387</v>
      </c>
      <c r="G58" s="18">
        <v>790</v>
      </c>
      <c r="H58" s="18"/>
      <c r="I58" s="18">
        <v>1750</v>
      </c>
      <c r="J58" s="18"/>
      <c r="K58" s="18"/>
      <c r="L58" s="45"/>
      <c r="M58" s="18"/>
      <c r="N58" s="18"/>
      <c r="O58" s="18"/>
    </row>
    <row r="59" spans="1:15" s="4" customFormat="1" ht="13.5" customHeight="1">
      <c r="A59" s="189"/>
      <c r="B59" s="209" t="s">
        <v>11</v>
      </c>
      <c r="C59" s="41" t="s">
        <v>76</v>
      </c>
      <c r="D59" s="16">
        <v>81</v>
      </c>
      <c r="E59" s="15">
        <v>85</v>
      </c>
      <c r="F59" s="16">
        <v>120</v>
      </c>
      <c r="G59" s="16">
        <v>572</v>
      </c>
      <c r="H59" s="16">
        <v>356</v>
      </c>
      <c r="I59" s="16">
        <v>170</v>
      </c>
      <c r="J59" s="16">
        <v>205</v>
      </c>
      <c r="K59" s="16">
        <v>160</v>
      </c>
      <c r="L59" s="15">
        <v>61</v>
      </c>
      <c r="M59" s="15">
        <v>607</v>
      </c>
      <c r="N59" s="15">
        <v>1139</v>
      </c>
      <c r="O59" s="15">
        <v>5427</v>
      </c>
    </row>
    <row r="60" spans="1:15" s="4" customFormat="1" ht="13.5" customHeight="1" thickBot="1">
      <c r="A60" s="189"/>
      <c r="B60" s="210"/>
      <c r="C60" s="42" t="s">
        <v>0</v>
      </c>
      <c r="D60" s="18">
        <v>1276</v>
      </c>
      <c r="E60" s="18">
        <v>1348</v>
      </c>
      <c r="F60" s="18">
        <v>1871</v>
      </c>
      <c r="G60" s="18">
        <v>8483</v>
      </c>
      <c r="H60" s="18">
        <v>5552</v>
      </c>
      <c r="I60" s="18">
        <v>2645</v>
      </c>
      <c r="J60" s="18">
        <v>2984</v>
      </c>
      <c r="K60" s="18">
        <v>2340</v>
      </c>
      <c r="L60" s="18">
        <v>897</v>
      </c>
      <c r="M60" s="18">
        <v>8480</v>
      </c>
      <c r="N60" s="18">
        <v>15541</v>
      </c>
      <c r="O60" s="18">
        <v>84054</v>
      </c>
    </row>
    <row r="61" spans="1:15" s="4" customFormat="1" ht="13.5" customHeight="1">
      <c r="A61" s="189"/>
      <c r="B61" s="209" t="s">
        <v>127</v>
      </c>
      <c r="C61" s="41" t="s">
        <v>76</v>
      </c>
      <c r="D61" s="16"/>
      <c r="E61" s="15"/>
      <c r="F61" s="16"/>
      <c r="G61" s="16"/>
      <c r="H61" s="16">
        <v>50</v>
      </c>
      <c r="I61" s="16">
        <v>65</v>
      </c>
      <c r="J61" s="16"/>
      <c r="K61" s="16"/>
      <c r="L61" s="15"/>
      <c r="M61" s="15"/>
      <c r="N61" s="15">
        <v>278</v>
      </c>
      <c r="O61" s="15">
        <v>300</v>
      </c>
    </row>
    <row r="62" spans="1:15" s="4" customFormat="1" ht="13.5" customHeight="1" thickBot="1">
      <c r="A62" s="189"/>
      <c r="B62" s="210"/>
      <c r="C62" s="42" t="s">
        <v>0</v>
      </c>
      <c r="D62" s="18"/>
      <c r="E62" s="18"/>
      <c r="F62" s="18"/>
      <c r="G62" s="18"/>
      <c r="H62" s="18">
        <v>162</v>
      </c>
      <c r="I62" s="18">
        <v>210</v>
      </c>
      <c r="J62" s="18"/>
      <c r="K62" s="18"/>
      <c r="L62" s="18"/>
      <c r="M62" s="18"/>
      <c r="N62" s="18">
        <v>806</v>
      </c>
      <c r="O62" s="18">
        <v>999</v>
      </c>
    </row>
    <row r="63" spans="1:15" s="4" customFormat="1" ht="13.5" customHeight="1">
      <c r="A63" s="189"/>
      <c r="B63" s="209" t="s">
        <v>138</v>
      </c>
      <c r="C63" s="41" t="s">
        <v>76</v>
      </c>
      <c r="D63" s="16"/>
      <c r="E63" s="15"/>
      <c r="F63" s="16">
        <v>22196</v>
      </c>
      <c r="G63" s="16"/>
      <c r="H63" s="16">
        <v>375</v>
      </c>
      <c r="I63" s="16"/>
      <c r="J63" s="16"/>
      <c r="K63" s="16"/>
      <c r="L63" s="15"/>
      <c r="M63" s="15"/>
      <c r="N63" s="15"/>
      <c r="O63" s="15"/>
    </row>
    <row r="64" spans="1:15" s="4" customFormat="1" ht="13.5" customHeight="1" thickBot="1">
      <c r="A64" s="190"/>
      <c r="B64" s="210"/>
      <c r="C64" s="42" t="s">
        <v>0</v>
      </c>
      <c r="D64" s="18"/>
      <c r="E64" s="18"/>
      <c r="F64" s="18">
        <v>66589</v>
      </c>
      <c r="G64" s="18"/>
      <c r="H64" s="18">
        <v>1214</v>
      </c>
      <c r="I64" s="18"/>
      <c r="J64" s="18"/>
      <c r="K64" s="18"/>
      <c r="L64" s="18"/>
      <c r="M64" s="18"/>
      <c r="N64" s="18"/>
      <c r="O64" s="18"/>
    </row>
    <row r="65" spans="1:15" s="4" customFormat="1" ht="13.5" customHeight="1">
      <c r="A65" s="183" t="s">
        <v>45</v>
      </c>
      <c r="B65" s="209" t="s">
        <v>12</v>
      </c>
      <c r="C65" s="41" t="s">
        <v>76</v>
      </c>
      <c r="D65" s="16"/>
      <c r="E65" s="15">
        <v>5</v>
      </c>
      <c r="F65" s="16"/>
      <c r="G65" s="16">
        <v>14</v>
      </c>
      <c r="H65" s="16"/>
      <c r="I65" s="16"/>
      <c r="J65" s="16"/>
      <c r="K65" s="16"/>
      <c r="L65" s="16"/>
      <c r="M65" s="16"/>
      <c r="N65" s="16"/>
      <c r="O65" s="16"/>
    </row>
    <row r="66" spans="1:15" s="4" customFormat="1" ht="13.5" customHeight="1" thickBot="1">
      <c r="A66" s="189"/>
      <c r="B66" s="210"/>
      <c r="C66" s="42" t="s">
        <v>0</v>
      </c>
      <c r="D66" s="18"/>
      <c r="E66" s="18">
        <v>534</v>
      </c>
      <c r="F66" s="18"/>
      <c r="G66" s="18">
        <v>1457</v>
      </c>
      <c r="H66" s="18"/>
      <c r="I66" s="18"/>
      <c r="J66" s="18"/>
      <c r="K66" s="18"/>
      <c r="L66" s="18"/>
      <c r="M66" s="18"/>
      <c r="N66" s="18"/>
      <c r="O66" s="18"/>
    </row>
    <row r="67" spans="1:15" ht="13.5" customHeight="1" thickBot="1">
      <c r="A67" s="182" t="s">
        <v>77</v>
      </c>
      <c r="B67" s="182"/>
      <c r="C67" s="40" t="s">
        <v>76</v>
      </c>
      <c r="D67" s="36">
        <f>D5+D7+D9+D11+D13+D15+D17+D19+D21+D23+D25+D27+D29+D31+D33+D35+D37+D39+D41+D43+D45+D47+D49+D51+D53+D55+D57+D59+D61+D63+D65</f>
        <v>141674</v>
      </c>
      <c r="E67" s="36">
        <f aca="true" t="shared" si="0" ref="E67:O68">E5+E7+E9+E11+E13+E15+E17+E19+E21+E23+E25+E27+E29+E31+E33+E35+E37+E39+E41+E43+E45+E47+E49+E51+E53+E55+E57+E59+E61+E63+E65</f>
        <v>78481</v>
      </c>
      <c r="F67" s="36">
        <f t="shared" si="0"/>
        <v>262383</v>
      </c>
      <c r="G67" s="36">
        <f t="shared" si="0"/>
        <v>199272</v>
      </c>
      <c r="H67" s="36">
        <f t="shared" si="0"/>
        <v>188763</v>
      </c>
      <c r="I67" s="36">
        <f t="shared" si="0"/>
        <v>179182</v>
      </c>
      <c r="J67" s="36">
        <f t="shared" si="0"/>
        <v>304969</v>
      </c>
      <c r="K67" s="36">
        <f t="shared" si="0"/>
        <v>59821</v>
      </c>
      <c r="L67" s="36">
        <f t="shared" si="0"/>
        <v>88882</v>
      </c>
      <c r="M67" s="36">
        <f t="shared" si="0"/>
        <v>108324</v>
      </c>
      <c r="N67" s="36">
        <f t="shared" si="0"/>
        <v>835905.1</v>
      </c>
      <c r="O67" s="36">
        <f t="shared" si="0"/>
        <v>159291.1</v>
      </c>
    </row>
    <row r="68" spans="1:15" ht="13.5" customHeight="1" thickBot="1">
      <c r="A68" s="182" t="s">
        <v>78</v>
      </c>
      <c r="B68" s="182"/>
      <c r="C68" s="40" t="s">
        <v>0</v>
      </c>
      <c r="D68" s="36">
        <f>D6+D8+D10+D12+D14+D16+D18+D20+D22+D24+D26+D28+D30+D32+D34+D36+D38+D40+D42+D44+D46+D48+D50+D52+D54+D56+D58+D60+D62+D64+D66</f>
        <v>730967</v>
      </c>
      <c r="E68" s="36">
        <f aca="true" t="shared" si="1" ref="E68:O68">E6+E8+E10+E12+E14+E16+E18+E20+E22+E24+E26+E28+E30+E32+E34+E36+E38+E40+E42+E44+E46+E48+E50+E52+E54+E56+E58+E60+E62+E64+E66</f>
        <v>683899</v>
      </c>
      <c r="F68" s="36">
        <f t="shared" si="1"/>
        <v>1669917</v>
      </c>
      <c r="G68" s="36">
        <f t="shared" si="1"/>
        <v>1353842</v>
      </c>
      <c r="H68" s="36">
        <f t="shared" si="1"/>
        <v>1528082</v>
      </c>
      <c r="I68" s="36">
        <f t="shared" si="1"/>
        <v>1772136</v>
      </c>
      <c r="J68" s="36">
        <f t="shared" si="1"/>
        <v>1312824</v>
      </c>
      <c r="K68" s="36">
        <f t="shared" si="1"/>
        <v>707681</v>
      </c>
      <c r="L68" s="36">
        <f t="shared" si="1"/>
        <v>703487</v>
      </c>
      <c r="M68" s="36">
        <f t="shared" si="1"/>
        <v>1197717</v>
      </c>
      <c r="N68" s="36">
        <f t="shared" si="1"/>
        <v>6015135</v>
      </c>
      <c r="O68" s="36">
        <f t="shared" si="1"/>
        <v>1502804</v>
      </c>
    </row>
    <row r="69" spans="1:8" ht="13.5" customHeight="1">
      <c r="A69" s="14" t="s">
        <v>27</v>
      </c>
      <c r="H69" s="9"/>
    </row>
  </sheetData>
  <sheetProtection/>
  <mergeCells count="38">
    <mergeCell ref="B33:B34"/>
    <mergeCell ref="B35:B36"/>
    <mergeCell ref="B37:B38"/>
    <mergeCell ref="B39:B40"/>
    <mergeCell ref="B41:B42"/>
    <mergeCell ref="B43:B44"/>
    <mergeCell ref="B17:B18"/>
    <mergeCell ref="B19:B20"/>
    <mergeCell ref="B21:B22"/>
    <mergeCell ref="B23:B24"/>
    <mergeCell ref="B25:B26"/>
    <mergeCell ref="B31:B32"/>
    <mergeCell ref="B63:B64"/>
    <mergeCell ref="A57:A64"/>
    <mergeCell ref="B61:B62"/>
    <mergeCell ref="D3:O3"/>
    <mergeCell ref="A9:A56"/>
    <mergeCell ref="B53:B54"/>
    <mergeCell ref="B55:B56"/>
    <mergeCell ref="A67:B67"/>
    <mergeCell ref="A68:B68"/>
    <mergeCell ref="A65:A66"/>
    <mergeCell ref="B65:B66"/>
    <mergeCell ref="B57:B58"/>
    <mergeCell ref="B59:B60"/>
    <mergeCell ref="B15:B16"/>
    <mergeCell ref="B29:B30"/>
    <mergeCell ref="B45:B46"/>
    <mergeCell ref="B47:B48"/>
    <mergeCell ref="B51:B52"/>
    <mergeCell ref="B49:B50"/>
    <mergeCell ref="B27:B28"/>
    <mergeCell ref="B11:B12"/>
    <mergeCell ref="B13:B14"/>
    <mergeCell ref="A5:A8"/>
    <mergeCell ref="B5:B6"/>
    <mergeCell ref="B7:B8"/>
    <mergeCell ref="B9:B1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140625" style="10" customWidth="1"/>
    <col min="2" max="2" width="24.8515625" style="10" customWidth="1"/>
    <col min="3" max="3" width="16.00390625" style="89" customWidth="1"/>
    <col min="4" max="4" width="20.57421875" style="89" customWidth="1"/>
    <col min="5" max="5" width="12.00390625" style="89" customWidth="1"/>
    <col min="6" max="6" width="14.8515625" style="89" customWidth="1"/>
    <col min="7" max="7" width="18.57421875" style="89" customWidth="1"/>
    <col min="8" max="8" width="13.8515625" style="89" customWidth="1"/>
    <col min="9" max="9" width="12.421875" style="89" customWidth="1"/>
    <col min="10" max="16384" width="9.140625" style="3" customWidth="1"/>
  </cols>
  <sheetData>
    <row r="1" spans="1:11" ht="19.5" customHeight="1">
      <c r="A1" s="54" t="s">
        <v>113</v>
      </c>
      <c r="B1" s="54"/>
      <c r="C1" s="86"/>
      <c r="D1" s="86"/>
      <c r="E1" s="86"/>
      <c r="F1" s="86"/>
      <c r="G1" s="86"/>
      <c r="H1" s="86"/>
      <c r="I1" s="86"/>
      <c r="J1" s="12"/>
      <c r="K1" s="12"/>
    </row>
    <row r="2" ht="6.75" customHeight="1" thickBot="1">
      <c r="A2" s="14"/>
    </row>
    <row r="3" spans="3:9" ht="13.5" customHeight="1" thickBot="1">
      <c r="C3" s="195">
        <v>2013</v>
      </c>
      <c r="D3" s="195"/>
      <c r="E3" s="195"/>
      <c r="F3" s="195"/>
      <c r="G3" s="195"/>
      <c r="H3" s="195"/>
      <c r="I3" s="195"/>
    </row>
    <row r="4" spans="1:9" ht="13.5" customHeight="1" thickBot="1">
      <c r="A4" s="216" t="s">
        <v>59</v>
      </c>
      <c r="B4" s="216" t="s">
        <v>60</v>
      </c>
      <c r="C4" s="215" t="s">
        <v>114</v>
      </c>
      <c r="D4" s="215" t="s">
        <v>152</v>
      </c>
      <c r="E4" s="215" t="s">
        <v>123</v>
      </c>
      <c r="F4" s="215" t="s">
        <v>115</v>
      </c>
      <c r="G4" s="195" t="s">
        <v>79</v>
      </c>
      <c r="H4" s="195"/>
      <c r="I4" s="195"/>
    </row>
    <row r="5" spans="1:9" ht="24.75" customHeight="1" thickBot="1">
      <c r="A5" s="217"/>
      <c r="B5" s="217"/>
      <c r="C5" s="205"/>
      <c r="D5" s="205"/>
      <c r="E5" s="205"/>
      <c r="F5" s="205"/>
      <c r="G5" s="91" t="s">
        <v>116</v>
      </c>
      <c r="H5" s="91" t="s">
        <v>136</v>
      </c>
      <c r="I5" s="91" t="s">
        <v>117</v>
      </c>
    </row>
    <row r="6" spans="1:9" ht="22.5" customHeight="1">
      <c r="A6" s="218" t="s">
        <v>41</v>
      </c>
      <c r="B6" s="61" t="s">
        <v>42</v>
      </c>
      <c r="C6" s="16">
        <v>100000</v>
      </c>
      <c r="D6" s="104">
        <v>1105</v>
      </c>
      <c r="E6" s="16">
        <v>51562</v>
      </c>
      <c r="F6" s="16">
        <v>4267</v>
      </c>
      <c r="G6" s="138">
        <f>D6/D$42</f>
        <v>0.10477906315190594</v>
      </c>
      <c r="H6" s="137">
        <f>E6/E$42</f>
        <v>0.1374406960136307</v>
      </c>
      <c r="I6" s="138">
        <f>F6/F$42</f>
        <v>0.08299701097945227</v>
      </c>
    </row>
    <row r="7" spans="1:9" ht="22.5" customHeight="1" thickBot="1">
      <c r="A7" s="219"/>
      <c r="B7" s="63" t="s">
        <v>43</v>
      </c>
      <c r="C7" s="18">
        <v>65000</v>
      </c>
      <c r="D7" s="18">
        <v>716</v>
      </c>
      <c r="E7" s="18">
        <v>21927</v>
      </c>
      <c r="F7" s="18">
        <v>1835</v>
      </c>
      <c r="G7" s="140">
        <f>D7/D$42</f>
        <v>0.06789304001517163</v>
      </c>
      <c r="H7" s="142">
        <f>E7/E$42</f>
        <v>0.05844734768804315</v>
      </c>
      <c r="I7" s="140">
        <f>F7/F$42</f>
        <v>0.03569241039308528</v>
      </c>
    </row>
    <row r="8" spans="1:9" ht="22.5" customHeight="1" thickBot="1">
      <c r="A8" s="189"/>
      <c r="B8" s="60" t="s">
        <v>128</v>
      </c>
      <c r="C8" s="21">
        <f>SUM(C6:C7)</f>
        <v>165000</v>
      </c>
      <c r="D8" s="21">
        <f aca="true" t="shared" si="0" ref="D8:I8">SUM(D6:D7)</f>
        <v>1821</v>
      </c>
      <c r="E8" s="21">
        <f t="shared" si="0"/>
        <v>73489</v>
      </c>
      <c r="F8" s="21">
        <f>SUM(F6:F7)</f>
        <v>6102</v>
      </c>
      <c r="G8" s="139">
        <f t="shared" si="0"/>
        <v>0.17267210316707757</v>
      </c>
      <c r="H8" s="139">
        <f t="shared" si="0"/>
        <v>0.19588804370167384</v>
      </c>
      <c r="I8" s="139">
        <f t="shared" si="0"/>
        <v>0.11868942137253755</v>
      </c>
    </row>
    <row r="9" spans="1:9" s="4" customFormat="1" ht="12.75" customHeight="1">
      <c r="A9" s="186" t="s">
        <v>48</v>
      </c>
      <c r="B9" s="229" t="s">
        <v>186</v>
      </c>
      <c r="C9" s="16">
        <v>51033</v>
      </c>
      <c r="D9" s="104">
        <v>100</v>
      </c>
      <c r="E9" s="16">
        <v>0.17</v>
      </c>
      <c r="F9" s="16">
        <v>0.09</v>
      </c>
      <c r="G9" s="138">
        <f>D9/D$42</f>
        <v>0.009482268158543524</v>
      </c>
      <c r="H9" s="138">
        <f>E9/E$42</f>
        <v>4.531422039935849E-07</v>
      </c>
      <c r="I9" s="138">
        <f>F9/F$42</f>
        <v>1.75058143617312E-06</v>
      </c>
    </row>
    <row r="10" spans="1:9" s="4" customFormat="1" ht="12.75" customHeight="1">
      <c r="A10" s="187"/>
      <c r="B10" s="230" t="s">
        <v>167</v>
      </c>
      <c r="C10" s="17">
        <v>400</v>
      </c>
      <c r="D10" s="17">
        <v>40</v>
      </c>
      <c r="E10" s="17">
        <v>543</v>
      </c>
      <c r="F10" s="17">
        <v>5</v>
      </c>
      <c r="G10" s="141">
        <f>D10/D$42</f>
        <v>0.0037929072634174093</v>
      </c>
      <c r="H10" s="141">
        <f>E10/E$42</f>
        <v>0.0014473895104030387</v>
      </c>
      <c r="I10" s="141">
        <f>F10/F$42</f>
        <v>9.725452423184001E-05</v>
      </c>
    </row>
    <row r="11" spans="1:9" s="4" customFormat="1" ht="12.75" customHeight="1">
      <c r="A11" s="187"/>
      <c r="B11" s="230" t="s">
        <v>168</v>
      </c>
      <c r="C11" s="17">
        <v>550</v>
      </c>
      <c r="D11" s="105">
        <v>55</v>
      </c>
      <c r="E11" s="17">
        <v>822</v>
      </c>
      <c r="F11" s="17">
        <v>8</v>
      </c>
      <c r="G11" s="141">
        <f aca="true" t="shared" si="1" ref="G11:G32">D11/D$42</f>
        <v>0.0052152474871989376</v>
      </c>
      <c r="H11" s="141">
        <f aca="true" t="shared" si="2" ref="H11:H32">E11/E$42</f>
        <v>0.0021910758334278044</v>
      </c>
      <c r="I11" s="141">
        <f aca="true" t="shared" si="3" ref="I11:I32">F11/F$42</f>
        <v>0.000155607238770944</v>
      </c>
    </row>
    <row r="12" spans="1:9" s="4" customFormat="1" ht="12.75" customHeight="1">
      <c r="A12" s="187"/>
      <c r="B12" s="230" t="s">
        <v>169</v>
      </c>
      <c r="C12" s="17">
        <v>350</v>
      </c>
      <c r="D12" s="105">
        <v>35</v>
      </c>
      <c r="E12" s="17">
        <v>120</v>
      </c>
      <c r="F12" s="17">
        <v>1</v>
      </c>
      <c r="G12" s="141">
        <f t="shared" si="1"/>
        <v>0.0033187938554902333</v>
      </c>
      <c r="H12" s="141">
        <f t="shared" si="2"/>
        <v>0.00031986508517194227</v>
      </c>
      <c r="I12" s="141">
        <f t="shared" si="3"/>
        <v>1.9450904846368E-05</v>
      </c>
    </row>
    <row r="13" spans="1:9" s="4" customFormat="1" ht="12.75" customHeight="1">
      <c r="A13" s="187"/>
      <c r="B13" s="231" t="s">
        <v>170</v>
      </c>
      <c r="C13" s="17">
        <v>349749</v>
      </c>
      <c r="D13" s="105">
        <v>2182</v>
      </c>
      <c r="E13" s="17">
        <v>139632</v>
      </c>
      <c r="F13" s="17">
        <v>20513</v>
      </c>
      <c r="G13" s="141">
        <f t="shared" si="1"/>
        <v>0.2069030912194197</v>
      </c>
      <c r="H13" s="141">
        <f t="shared" si="2"/>
        <v>0.372195013106072</v>
      </c>
      <c r="I13" s="141">
        <f t="shared" si="3"/>
        <v>0.39899641111354683</v>
      </c>
    </row>
    <row r="14" spans="1:9" s="4" customFormat="1" ht="12.75" customHeight="1">
      <c r="A14" s="187"/>
      <c r="B14" s="231" t="s">
        <v>171</v>
      </c>
      <c r="C14" s="17">
        <v>102018</v>
      </c>
      <c r="D14" s="105">
        <v>662</v>
      </c>
      <c r="E14" s="17">
        <v>2684</v>
      </c>
      <c r="F14" s="17">
        <v>400</v>
      </c>
      <c r="G14" s="141">
        <f t="shared" si="1"/>
        <v>0.06277261520955812</v>
      </c>
      <c r="H14" s="141">
        <f t="shared" si="2"/>
        <v>0.007154315738345775</v>
      </c>
      <c r="I14" s="141">
        <f t="shared" si="3"/>
        <v>0.0077803619385472</v>
      </c>
    </row>
    <row r="15" spans="1:9" s="4" customFormat="1" ht="12.75" customHeight="1">
      <c r="A15" s="187"/>
      <c r="B15" s="231" t="s">
        <v>172</v>
      </c>
      <c r="C15" s="17"/>
      <c r="D15" s="105"/>
      <c r="E15" s="17">
        <v>393</v>
      </c>
      <c r="F15" s="17">
        <v>38</v>
      </c>
      <c r="G15" s="141">
        <f t="shared" si="1"/>
        <v>0</v>
      </c>
      <c r="H15" s="141">
        <f t="shared" si="2"/>
        <v>0.0010475581539381108</v>
      </c>
      <c r="I15" s="141">
        <f t="shared" si="3"/>
        <v>0.000739134384161984</v>
      </c>
    </row>
    <row r="16" spans="1:9" s="4" customFormat="1" ht="12.75" customHeight="1">
      <c r="A16" s="187"/>
      <c r="B16" s="231" t="s">
        <v>173</v>
      </c>
      <c r="C16" s="17">
        <v>1250</v>
      </c>
      <c r="D16" s="105">
        <v>128</v>
      </c>
      <c r="E16" s="17">
        <v>7890</v>
      </c>
      <c r="F16" s="17">
        <v>78</v>
      </c>
      <c r="G16" s="141">
        <f t="shared" si="1"/>
        <v>0.01213730324293571</v>
      </c>
      <c r="H16" s="141">
        <f t="shared" si="2"/>
        <v>0.021031129350055203</v>
      </c>
      <c r="I16" s="141">
        <f t="shared" si="3"/>
        <v>0.0015171705780167041</v>
      </c>
    </row>
    <row r="17" spans="1:9" s="4" customFormat="1" ht="12.75" customHeight="1">
      <c r="A17" s="187"/>
      <c r="B17" s="231" t="s">
        <v>174</v>
      </c>
      <c r="C17" s="17">
        <v>1500</v>
      </c>
      <c r="D17" s="105">
        <v>154</v>
      </c>
      <c r="E17" s="17">
        <v>3684</v>
      </c>
      <c r="F17" s="17">
        <v>37</v>
      </c>
      <c r="G17" s="141">
        <f t="shared" si="1"/>
        <v>0.014602692964157026</v>
      </c>
      <c r="H17" s="141">
        <f t="shared" si="2"/>
        <v>0.009819858114778627</v>
      </c>
      <c r="I17" s="141">
        <f t="shared" si="3"/>
        <v>0.0007196834793156161</v>
      </c>
    </row>
    <row r="18" spans="1:9" s="4" customFormat="1" ht="12.75" customHeight="1">
      <c r="A18" s="187"/>
      <c r="B18" s="231" t="s">
        <v>175</v>
      </c>
      <c r="C18" s="17">
        <v>1500</v>
      </c>
      <c r="D18" s="105">
        <v>150</v>
      </c>
      <c r="E18" s="17">
        <v>4062</v>
      </c>
      <c r="F18" s="17">
        <v>41</v>
      </c>
      <c r="G18" s="141">
        <f t="shared" si="1"/>
        <v>0.014223402237815286</v>
      </c>
      <c r="H18" s="141">
        <f t="shared" si="2"/>
        <v>0.010827433133070245</v>
      </c>
      <c r="I18" s="141">
        <f t="shared" si="3"/>
        <v>0.000797487098701088</v>
      </c>
    </row>
    <row r="19" spans="1:9" s="4" customFormat="1" ht="12.75" customHeight="1">
      <c r="A19" s="187"/>
      <c r="B19" s="231" t="s">
        <v>176</v>
      </c>
      <c r="C19" s="17">
        <v>750</v>
      </c>
      <c r="D19" s="105">
        <v>75</v>
      </c>
      <c r="E19" s="17">
        <v>810</v>
      </c>
      <c r="F19" s="17">
        <v>8</v>
      </c>
      <c r="G19" s="141">
        <f t="shared" si="1"/>
        <v>0.007111701118907643</v>
      </c>
      <c r="H19" s="141">
        <f t="shared" si="2"/>
        <v>0.00215908932491061</v>
      </c>
      <c r="I19" s="141">
        <f t="shared" si="3"/>
        <v>0.000155607238770944</v>
      </c>
    </row>
    <row r="20" spans="1:9" s="4" customFormat="1" ht="12.75" customHeight="1">
      <c r="A20" s="187"/>
      <c r="B20" s="231" t="s">
        <v>177</v>
      </c>
      <c r="C20" s="17">
        <v>16822</v>
      </c>
      <c r="D20" s="105">
        <v>320</v>
      </c>
      <c r="E20" s="17">
        <v>889</v>
      </c>
      <c r="F20" s="17">
        <v>47</v>
      </c>
      <c r="G20" s="141">
        <f t="shared" si="1"/>
        <v>0.030343258107339274</v>
      </c>
      <c r="H20" s="141">
        <f t="shared" si="2"/>
        <v>0.0023696671726488056</v>
      </c>
      <c r="I20" s="141">
        <f t="shared" si="3"/>
        <v>0.000914192527779296</v>
      </c>
    </row>
    <row r="21" spans="1:9" s="4" customFormat="1" ht="12.75" customHeight="1">
      <c r="A21" s="187"/>
      <c r="B21" s="231" t="s">
        <v>178</v>
      </c>
      <c r="C21" s="17">
        <v>2400</v>
      </c>
      <c r="D21" s="105">
        <v>62</v>
      </c>
      <c r="E21" s="17">
        <v>6265</v>
      </c>
      <c r="F21" s="17">
        <v>243</v>
      </c>
      <c r="G21" s="141">
        <f t="shared" si="1"/>
        <v>0.0058790062582969845</v>
      </c>
      <c r="H21" s="141">
        <f t="shared" si="2"/>
        <v>0.016699622988351818</v>
      </c>
      <c r="I21" s="141">
        <f t="shared" si="3"/>
        <v>0.004726569877667425</v>
      </c>
    </row>
    <row r="22" spans="1:9" s="4" customFormat="1" ht="12.75" customHeight="1">
      <c r="A22" s="187"/>
      <c r="B22" s="231" t="s">
        <v>179</v>
      </c>
      <c r="C22" s="17">
        <v>5400</v>
      </c>
      <c r="D22" s="105">
        <v>140</v>
      </c>
      <c r="E22" s="17">
        <v>7227</v>
      </c>
      <c r="F22" s="17">
        <v>282</v>
      </c>
      <c r="G22" s="141">
        <f t="shared" si="1"/>
        <v>0.013275175421960933</v>
      </c>
      <c r="H22" s="141">
        <f t="shared" si="2"/>
        <v>0.01926387475448022</v>
      </c>
      <c r="I22" s="141">
        <f t="shared" si="3"/>
        <v>0.005485155166675777</v>
      </c>
    </row>
    <row r="23" spans="1:9" s="4" customFormat="1" ht="12.75" customHeight="1">
      <c r="A23" s="187"/>
      <c r="B23" s="231" t="s">
        <v>180</v>
      </c>
      <c r="C23" s="17">
        <v>5000</v>
      </c>
      <c r="D23" s="105">
        <v>129</v>
      </c>
      <c r="E23" s="17">
        <v>2998</v>
      </c>
      <c r="F23" s="17">
        <v>118</v>
      </c>
      <c r="G23" s="141">
        <f t="shared" si="1"/>
        <v>0.012232125924521145</v>
      </c>
      <c r="H23" s="141">
        <f t="shared" si="2"/>
        <v>0.00799129604454569</v>
      </c>
      <c r="I23" s="141">
        <f t="shared" si="3"/>
        <v>0.002295206771871424</v>
      </c>
    </row>
    <row r="24" spans="1:9" s="4" customFormat="1" ht="12.75" customHeight="1">
      <c r="A24" s="187"/>
      <c r="B24" s="231" t="s">
        <v>161</v>
      </c>
      <c r="C24" s="17">
        <v>565515</v>
      </c>
      <c r="D24" s="105">
        <v>877</v>
      </c>
      <c r="E24" s="17">
        <v>23732</v>
      </c>
      <c r="F24" s="17">
        <v>15216</v>
      </c>
      <c r="G24" s="141">
        <f t="shared" si="1"/>
        <v>0.08315949175042671</v>
      </c>
      <c r="H24" s="141">
        <f t="shared" si="2"/>
        <v>0.06325865167750444</v>
      </c>
      <c r="I24" s="141">
        <f t="shared" si="3"/>
        <v>0.2959649681423355</v>
      </c>
    </row>
    <row r="25" spans="1:9" s="4" customFormat="1" ht="12.75" customHeight="1">
      <c r="A25" s="187"/>
      <c r="B25" s="231" t="s">
        <v>162</v>
      </c>
      <c r="C25" s="17">
        <v>2000</v>
      </c>
      <c r="D25" s="105">
        <v>202</v>
      </c>
      <c r="E25" s="17">
        <v>7545</v>
      </c>
      <c r="F25" s="17">
        <v>75</v>
      </c>
      <c r="G25" s="141">
        <f t="shared" si="1"/>
        <v>0.01915418168025792</v>
      </c>
      <c r="H25" s="141">
        <f t="shared" si="2"/>
        <v>0.02011151723018587</v>
      </c>
      <c r="I25" s="141">
        <f t="shared" si="3"/>
        <v>0.0014588178634776</v>
      </c>
    </row>
    <row r="26" spans="1:9" s="4" customFormat="1" ht="12.75" customHeight="1">
      <c r="A26" s="187"/>
      <c r="B26" s="231" t="s">
        <v>163</v>
      </c>
      <c r="C26" s="17">
        <v>2000</v>
      </c>
      <c r="D26" s="105">
        <v>203</v>
      </c>
      <c r="E26" s="56">
        <v>18731</v>
      </c>
      <c r="F26" s="56">
        <v>186</v>
      </c>
      <c r="G26" s="141">
        <f t="shared" si="1"/>
        <v>0.019249004361843354</v>
      </c>
      <c r="H26" s="141">
        <f t="shared" si="2"/>
        <v>0.04992827425296375</v>
      </c>
      <c r="I26" s="141">
        <f t="shared" si="3"/>
        <v>0.003617868301424448</v>
      </c>
    </row>
    <row r="27" spans="1:9" s="4" customFormat="1" ht="12.75" customHeight="1">
      <c r="A27" s="187"/>
      <c r="B27" s="133" t="s">
        <v>164</v>
      </c>
      <c r="C27" s="17">
        <v>1309</v>
      </c>
      <c r="D27" s="105">
        <v>96</v>
      </c>
      <c r="E27" s="17">
        <v>1805</v>
      </c>
      <c r="F27" s="17">
        <v>24</v>
      </c>
      <c r="G27" s="141">
        <f t="shared" si="1"/>
        <v>0.009102977432201783</v>
      </c>
      <c r="H27" s="141">
        <f t="shared" si="2"/>
        <v>0.004811303989461298</v>
      </c>
      <c r="I27" s="141">
        <f t="shared" si="3"/>
        <v>0.00046682171631283204</v>
      </c>
    </row>
    <row r="28" spans="1:9" s="4" customFormat="1" ht="12.75" customHeight="1">
      <c r="A28" s="187"/>
      <c r="B28" s="231" t="s">
        <v>188</v>
      </c>
      <c r="C28" s="17">
        <v>51400</v>
      </c>
      <c r="D28" s="105">
        <v>95</v>
      </c>
      <c r="E28" s="17">
        <v>166</v>
      </c>
      <c r="F28" s="17">
        <v>89</v>
      </c>
      <c r="G28" s="141">
        <f t="shared" si="1"/>
        <v>0.009008154750616348</v>
      </c>
      <c r="H28" s="141">
        <f t="shared" si="2"/>
        <v>0.0004424800344878534</v>
      </c>
      <c r="I28" s="141">
        <f t="shared" si="3"/>
        <v>0.0017311305313267521</v>
      </c>
    </row>
    <row r="29" spans="1:9" s="4" customFormat="1" ht="12.75" customHeight="1">
      <c r="A29" s="187"/>
      <c r="B29" s="231" t="s">
        <v>182</v>
      </c>
      <c r="C29" s="17">
        <v>200</v>
      </c>
      <c r="D29" s="105">
        <v>20</v>
      </c>
      <c r="E29" s="17">
        <v>9153</v>
      </c>
      <c r="F29" s="17">
        <v>91</v>
      </c>
      <c r="G29" s="141">
        <f t="shared" si="1"/>
        <v>0.0018964536317087046</v>
      </c>
      <c r="H29" s="141">
        <f t="shared" si="2"/>
        <v>0.024397709371489894</v>
      </c>
      <c r="I29" s="141">
        <f t="shared" si="3"/>
        <v>0.0017700323410194882</v>
      </c>
    </row>
    <row r="30" spans="1:9" s="4" customFormat="1" ht="12.75" customHeight="1">
      <c r="A30" s="187"/>
      <c r="B30" s="231" t="s">
        <v>189</v>
      </c>
      <c r="C30" s="17">
        <v>73896</v>
      </c>
      <c r="D30" s="105">
        <v>650</v>
      </c>
      <c r="E30" s="17">
        <v>13481</v>
      </c>
      <c r="F30" s="17">
        <v>1568</v>
      </c>
      <c r="G30" s="141">
        <f t="shared" si="1"/>
        <v>0.0616347430305329</v>
      </c>
      <c r="H30" s="141">
        <f t="shared" si="2"/>
        <v>0.03593417677669128</v>
      </c>
      <c r="I30" s="141">
        <f t="shared" si="3"/>
        <v>0.030499018799105024</v>
      </c>
    </row>
    <row r="31" spans="1:9" s="4" customFormat="1" ht="12.75" customHeight="1">
      <c r="A31" s="187"/>
      <c r="B31" s="231" t="s">
        <v>184</v>
      </c>
      <c r="C31" s="17">
        <v>215000</v>
      </c>
      <c r="D31" s="105">
        <v>1774</v>
      </c>
      <c r="E31" s="17">
        <v>37588</v>
      </c>
      <c r="F31" s="17">
        <v>4545</v>
      </c>
      <c r="G31" s="141">
        <f t="shared" si="1"/>
        <v>0.1682154371325621</v>
      </c>
      <c r="H31" s="141">
        <f t="shared" si="2"/>
        <v>0.10019240684535805</v>
      </c>
      <c r="I31" s="141">
        <f t="shared" si="3"/>
        <v>0.08840436252674257</v>
      </c>
    </row>
    <row r="32" spans="1:9" s="4" customFormat="1" ht="12.75" customHeight="1" thickBot="1">
      <c r="A32" s="187"/>
      <c r="B32" s="232" t="s">
        <v>185</v>
      </c>
      <c r="C32" s="17">
        <v>20000</v>
      </c>
      <c r="D32" s="105">
        <v>203</v>
      </c>
      <c r="E32" s="17">
        <v>6213</v>
      </c>
      <c r="F32" s="17">
        <v>613</v>
      </c>
      <c r="G32" s="141">
        <f t="shared" si="1"/>
        <v>0.019249004361843354</v>
      </c>
      <c r="H32" s="141">
        <f t="shared" si="2"/>
        <v>0.016561014784777308</v>
      </c>
      <c r="I32" s="141">
        <f t="shared" si="3"/>
        <v>0.011923404670823584</v>
      </c>
    </row>
    <row r="33" spans="1:9" s="4" customFormat="1" ht="12.75" customHeight="1" thickBot="1">
      <c r="A33" s="188"/>
      <c r="B33" s="52" t="s">
        <v>128</v>
      </c>
      <c r="C33" s="21">
        <f>SUM(C9:C32)</f>
        <v>1470042</v>
      </c>
      <c r="D33" s="21">
        <f>SUM(D9:D32)</f>
        <v>8352</v>
      </c>
      <c r="E33" s="21">
        <f>SUM(E9:E32)</f>
        <v>296433.17000000004</v>
      </c>
      <c r="F33" s="21">
        <f>SUM(F9:F32)</f>
        <v>44226.09</v>
      </c>
      <c r="G33" s="139">
        <f>SUM(G9:G32)</f>
        <v>0.7919590366015552</v>
      </c>
      <c r="H33" s="139">
        <f>SUM(H9:H32)</f>
        <v>0.7901551764153236</v>
      </c>
      <c r="I33" s="139">
        <f>SUM(I9:I32)</f>
        <v>0.8602374683169074</v>
      </c>
    </row>
    <row r="34" spans="1:9" s="4" customFormat="1" ht="12.75" customHeight="1">
      <c r="A34" s="183" t="s">
        <v>124</v>
      </c>
      <c r="B34" s="65" t="s">
        <v>81</v>
      </c>
      <c r="C34" s="16">
        <v>19516</v>
      </c>
      <c r="D34" s="104">
        <v>304</v>
      </c>
      <c r="E34" s="16">
        <v>2692</v>
      </c>
      <c r="F34" s="16">
        <v>178</v>
      </c>
      <c r="G34" s="138">
        <f>D34/D$42</f>
        <v>0.028826095201972313</v>
      </c>
      <c r="H34" s="138">
        <f>E34/E$42</f>
        <v>0.007175640077357237</v>
      </c>
      <c r="I34" s="138">
        <f>F34/F$42</f>
        <v>0.0034622610626535042</v>
      </c>
    </row>
    <row r="35" spans="1:9" s="4" customFormat="1" ht="12.75" customHeight="1">
      <c r="A35" s="189"/>
      <c r="B35" s="67" t="s">
        <v>129</v>
      </c>
      <c r="C35" s="17">
        <v>6000</v>
      </c>
      <c r="D35" s="105">
        <v>21</v>
      </c>
      <c r="E35" s="17">
        <v>42</v>
      </c>
      <c r="F35" s="17">
        <v>13</v>
      </c>
      <c r="G35" s="141">
        <f>D35/D$42</f>
        <v>0.00199127631329414</v>
      </c>
      <c r="H35" s="141">
        <f>E35/E$42</f>
        <v>0.00011195277981017978</v>
      </c>
      <c r="I35" s="141">
        <f>F35/F$42</f>
        <v>0.000252861763002784</v>
      </c>
    </row>
    <row r="36" spans="1:9" s="4" customFormat="1" ht="12.75" customHeight="1" thickBot="1">
      <c r="A36" s="189"/>
      <c r="B36" s="66" t="s">
        <v>130</v>
      </c>
      <c r="C36" s="18">
        <v>3000</v>
      </c>
      <c r="D36" s="106">
        <v>10</v>
      </c>
      <c r="E36" s="18">
        <v>1289</v>
      </c>
      <c r="F36" s="18">
        <v>429</v>
      </c>
      <c r="G36" s="140">
        <f>D36/D$42</f>
        <v>0.0009482268158543523</v>
      </c>
      <c r="H36" s="140">
        <f>E36/E$42</f>
        <v>0.0034358841232219463</v>
      </c>
      <c r="I36" s="140">
        <f>F36/F$42</f>
        <v>0.008344438179091872</v>
      </c>
    </row>
    <row r="37" spans="1:9" s="68" customFormat="1" ht="12.75" customHeight="1" thickBot="1">
      <c r="A37" s="190"/>
      <c r="B37" s="60" t="s">
        <v>128</v>
      </c>
      <c r="C37" s="21">
        <f aca="true" t="shared" si="4" ref="C37:I37">SUM(C34:C36)</f>
        <v>28516</v>
      </c>
      <c r="D37" s="21">
        <f t="shared" si="4"/>
        <v>335</v>
      </c>
      <c r="E37" s="21">
        <f t="shared" si="4"/>
        <v>4023</v>
      </c>
      <c r="F37" s="21">
        <f t="shared" si="4"/>
        <v>620</v>
      </c>
      <c r="G37" s="139">
        <f t="shared" si="4"/>
        <v>0.0317655983311208</v>
      </c>
      <c r="H37" s="139">
        <f t="shared" si="4"/>
        <v>0.010723476980389364</v>
      </c>
      <c r="I37" s="139">
        <f t="shared" si="4"/>
        <v>0.01205956100474816</v>
      </c>
    </row>
    <row r="38" spans="1:9" s="4" customFormat="1" ht="18" customHeight="1" thickBot="1">
      <c r="A38" s="219" t="s">
        <v>45</v>
      </c>
      <c r="B38" s="67" t="s">
        <v>26</v>
      </c>
      <c r="C38" s="17"/>
      <c r="D38" s="105"/>
      <c r="E38" s="17">
        <v>41</v>
      </c>
      <c r="F38" s="17">
        <v>0.4</v>
      </c>
      <c r="G38" s="138">
        <f>D38/D$42</f>
        <v>0</v>
      </c>
      <c r="H38" s="138">
        <f>E38/E$42</f>
        <v>0.00010928723743374694</v>
      </c>
      <c r="I38" s="138">
        <f>F38/F$42</f>
        <v>7.780361938547201E-06</v>
      </c>
    </row>
    <row r="39" spans="1:9" ht="18" customHeight="1" thickBot="1">
      <c r="A39" s="220"/>
      <c r="B39" s="60" t="s">
        <v>128</v>
      </c>
      <c r="C39" s="21">
        <f aca="true" t="shared" si="5" ref="C39:I39">SUM(C38:C38)</f>
        <v>0</v>
      </c>
      <c r="D39" s="21">
        <f t="shared" si="5"/>
        <v>0</v>
      </c>
      <c r="E39" s="21">
        <f t="shared" si="5"/>
        <v>41</v>
      </c>
      <c r="F39" s="21">
        <f t="shared" si="5"/>
        <v>0.4</v>
      </c>
      <c r="G39" s="139">
        <f t="shared" si="5"/>
        <v>0</v>
      </c>
      <c r="H39" s="48">
        <f t="shared" si="5"/>
        <v>0.00010928723743374694</v>
      </c>
      <c r="I39" s="139">
        <f t="shared" si="5"/>
        <v>7.780361938547201E-06</v>
      </c>
    </row>
    <row r="40" spans="1:9" ht="18" customHeight="1" thickBot="1">
      <c r="A40" s="213" t="s">
        <v>125</v>
      </c>
      <c r="B40" s="69" t="s">
        <v>49</v>
      </c>
      <c r="C40" s="107">
        <v>10920</v>
      </c>
      <c r="D40" s="107">
        <v>38</v>
      </c>
      <c r="E40" s="107">
        <v>1172</v>
      </c>
      <c r="F40" s="107">
        <v>463</v>
      </c>
      <c r="G40" s="138">
        <f>D40/D$42</f>
        <v>0.003603261900246539</v>
      </c>
      <c r="H40" s="138">
        <f>E40/E$42</f>
        <v>0.0031240156651793026</v>
      </c>
      <c r="I40" s="138">
        <f>F40/F$42</f>
        <v>0.009005768943868385</v>
      </c>
    </row>
    <row r="41" spans="1:9" ht="18" customHeight="1" thickBot="1">
      <c r="A41" s="214"/>
      <c r="B41" s="60" t="s">
        <v>128</v>
      </c>
      <c r="C41" s="21">
        <f>SUM(C40)</f>
        <v>10920</v>
      </c>
      <c r="D41" s="21">
        <f aca="true" t="shared" si="6" ref="D41:I41">SUM(D40)</f>
        <v>38</v>
      </c>
      <c r="E41" s="21">
        <f t="shared" si="6"/>
        <v>1172</v>
      </c>
      <c r="F41" s="21">
        <f t="shared" si="6"/>
        <v>463</v>
      </c>
      <c r="G41" s="139">
        <f t="shared" si="6"/>
        <v>0.003603261900246539</v>
      </c>
      <c r="H41" s="139">
        <f>SUM(H40)</f>
        <v>0.0031240156651793026</v>
      </c>
      <c r="I41" s="139">
        <f t="shared" si="6"/>
        <v>0.009005768943868385</v>
      </c>
    </row>
    <row r="42" spans="1:9" ht="18" customHeight="1" thickBot="1">
      <c r="A42" s="60" t="s">
        <v>122</v>
      </c>
      <c r="B42" s="60" t="s">
        <v>128</v>
      </c>
      <c r="C42" s="108">
        <f>C8+C33+C37+C39+C41</f>
        <v>1674478</v>
      </c>
      <c r="D42" s="108">
        <f>D8+D33+D37+D39+D41</f>
        <v>10546</v>
      </c>
      <c r="E42" s="108">
        <f>E8+E33+E37+E39+E41</f>
        <v>375158.17000000004</v>
      </c>
      <c r="F42" s="108">
        <f>F8+F33+F37+F39+F41</f>
        <v>51411.49</v>
      </c>
      <c r="G42" s="109">
        <v>100</v>
      </c>
      <c r="H42" s="109">
        <v>100</v>
      </c>
      <c r="I42" s="109">
        <v>100</v>
      </c>
    </row>
    <row r="43" spans="1:8" ht="13.5" customHeight="1">
      <c r="A43" s="7" t="s">
        <v>27</v>
      </c>
      <c r="C43" s="87"/>
      <c r="H43" s="110"/>
    </row>
  </sheetData>
  <sheetProtection/>
  <mergeCells count="13">
    <mergeCell ref="G4:I4"/>
    <mergeCell ref="A38:A39"/>
    <mergeCell ref="A4:A5"/>
    <mergeCell ref="C3:I3"/>
    <mergeCell ref="A40:A41"/>
    <mergeCell ref="A9:A33"/>
    <mergeCell ref="A34:A37"/>
    <mergeCell ref="F4:F5"/>
    <mergeCell ref="C4:C5"/>
    <mergeCell ref="E4:E5"/>
    <mergeCell ref="D4:D5"/>
    <mergeCell ref="B4:B5"/>
    <mergeCell ref="A6:A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98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2.75"/>
  <cols>
    <col min="1" max="1" width="6.00390625" style="10" customWidth="1"/>
    <col min="2" max="2" width="24.7109375" style="58" customWidth="1"/>
    <col min="3" max="3" width="9.00390625" style="58" customWidth="1"/>
    <col min="4" max="4" width="6.421875" style="6" customWidth="1"/>
    <col min="5" max="16" width="7.7109375" style="3" customWidth="1"/>
    <col min="17" max="16384" width="9.140625" style="3" customWidth="1"/>
  </cols>
  <sheetData>
    <row r="1" spans="1:23" ht="19.5" customHeight="1">
      <c r="A1" s="54" t="s">
        <v>119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2"/>
      <c r="R1" s="12"/>
      <c r="S1" s="12"/>
      <c r="T1" s="12"/>
      <c r="U1" s="12"/>
      <c r="V1" s="12"/>
      <c r="W1" s="12"/>
    </row>
    <row r="2" spans="1:16" ht="6.75" customHeight="1" thickBot="1">
      <c r="A2" s="14"/>
      <c r="N2" s="10"/>
      <c r="O2" s="6"/>
      <c r="P2" s="6"/>
    </row>
    <row r="3" spans="1:16" ht="13.5" customHeight="1" thickBot="1">
      <c r="A3" s="14"/>
      <c r="B3" s="3"/>
      <c r="C3" s="3"/>
      <c r="D3" s="3"/>
      <c r="E3" s="195">
        <v>2013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ht="13.5" customHeight="1" thickBot="1">
      <c r="A4" s="19" t="s">
        <v>59</v>
      </c>
      <c r="B4" s="76" t="s">
        <v>60</v>
      </c>
      <c r="C4" s="22" t="s">
        <v>61</v>
      </c>
      <c r="D4" s="52" t="s">
        <v>82</v>
      </c>
      <c r="E4" s="73" t="s">
        <v>87</v>
      </c>
      <c r="F4" s="73" t="s">
        <v>88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89</v>
      </c>
      <c r="M4" s="73" t="s">
        <v>90</v>
      </c>
      <c r="N4" s="73" t="s">
        <v>91</v>
      </c>
      <c r="O4" s="73" t="s">
        <v>92</v>
      </c>
      <c r="P4" s="73" t="s">
        <v>93</v>
      </c>
    </row>
    <row r="5" spans="1:16" ht="12.75" customHeight="1">
      <c r="A5" s="183" t="s">
        <v>41</v>
      </c>
      <c r="B5" s="209" t="s">
        <v>42</v>
      </c>
      <c r="C5" s="70" t="s">
        <v>0</v>
      </c>
      <c r="D5" s="41" t="s">
        <v>83</v>
      </c>
      <c r="E5" s="46">
        <v>13.3</v>
      </c>
      <c r="F5" s="27">
        <v>13</v>
      </c>
      <c r="G5" s="46">
        <v>12.85</v>
      </c>
      <c r="H5" s="46">
        <v>14.5</v>
      </c>
      <c r="I5" s="46">
        <v>13.34</v>
      </c>
      <c r="J5" s="46">
        <v>12.71</v>
      </c>
      <c r="K5" s="46">
        <v>11.9</v>
      </c>
      <c r="L5" s="46">
        <v>11.6</v>
      </c>
      <c r="M5" s="27">
        <v>11.9</v>
      </c>
      <c r="N5" s="27">
        <v>12.16</v>
      </c>
      <c r="O5" s="27">
        <v>11.9</v>
      </c>
      <c r="P5" s="27">
        <v>11.35</v>
      </c>
    </row>
    <row r="6" spans="1:16" ht="12.75" customHeight="1">
      <c r="A6" s="189"/>
      <c r="B6" s="225"/>
      <c r="C6" s="71" t="s">
        <v>0</v>
      </c>
      <c r="D6" s="43" t="s">
        <v>84</v>
      </c>
      <c r="E6" s="47">
        <v>12.77</v>
      </c>
      <c r="F6" s="28">
        <v>12.02</v>
      </c>
      <c r="G6" s="47">
        <v>12.16</v>
      </c>
      <c r="H6" s="47">
        <v>12.13</v>
      </c>
      <c r="I6" s="47">
        <v>12.5</v>
      </c>
      <c r="J6" s="47">
        <v>10.55</v>
      </c>
      <c r="K6" s="47">
        <v>11</v>
      </c>
      <c r="L6" s="47">
        <v>11</v>
      </c>
      <c r="M6" s="28">
        <v>10.53</v>
      </c>
      <c r="N6" s="28">
        <v>11.08</v>
      </c>
      <c r="O6" s="28">
        <v>11</v>
      </c>
      <c r="P6" s="28">
        <v>11</v>
      </c>
    </row>
    <row r="7" spans="1:16" ht="12.75" customHeight="1" thickBot="1">
      <c r="A7" s="189"/>
      <c r="B7" s="210"/>
      <c r="C7" s="72" t="s">
        <v>0</v>
      </c>
      <c r="D7" s="42" t="s">
        <v>85</v>
      </c>
      <c r="E7" s="45">
        <v>12.85</v>
      </c>
      <c r="F7" s="45">
        <v>12.7</v>
      </c>
      <c r="G7" s="45">
        <v>12.28</v>
      </c>
      <c r="H7" s="45">
        <v>13.11</v>
      </c>
      <c r="I7" s="45">
        <v>12.5</v>
      </c>
      <c r="J7" s="45">
        <v>11.21</v>
      </c>
      <c r="K7" s="45">
        <v>11.38</v>
      </c>
      <c r="L7" s="45">
        <v>11.01</v>
      </c>
      <c r="M7" s="45">
        <v>11.88</v>
      </c>
      <c r="N7" s="45">
        <v>11.24</v>
      </c>
      <c r="O7" s="45">
        <v>11.34</v>
      </c>
      <c r="P7" s="45">
        <v>11.05</v>
      </c>
    </row>
    <row r="8" spans="1:16" ht="12.75" customHeight="1">
      <c r="A8" s="189"/>
      <c r="B8" s="209" t="s">
        <v>43</v>
      </c>
      <c r="C8" s="70" t="s">
        <v>0</v>
      </c>
      <c r="D8" s="41" t="s">
        <v>83</v>
      </c>
      <c r="E8" s="46">
        <v>13.17</v>
      </c>
      <c r="F8" s="27">
        <v>12.85</v>
      </c>
      <c r="G8" s="46">
        <v>12.6</v>
      </c>
      <c r="H8" s="46">
        <v>14.15</v>
      </c>
      <c r="I8" s="46">
        <v>13.24</v>
      </c>
      <c r="J8" s="46">
        <v>12.49</v>
      </c>
      <c r="K8" s="46">
        <v>11.59</v>
      </c>
      <c r="L8" s="46">
        <v>11.4</v>
      </c>
      <c r="M8" s="27">
        <v>11.83</v>
      </c>
      <c r="N8" s="27">
        <v>12</v>
      </c>
      <c r="O8" s="27">
        <v>11.9</v>
      </c>
      <c r="P8" s="27">
        <v>11.31</v>
      </c>
    </row>
    <row r="9" spans="1:16" ht="12.75" customHeight="1">
      <c r="A9" s="189"/>
      <c r="B9" s="225"/>
      <c r="C9" s="71" t="s">
        <v>0</v>
      </c>
      <c r="D9" s="43" t="s">
        <v>84</v>
      </c>
      <c r="E9" s="47">
        <v>12.56</v>
      </c>
      <c r="F9" s="28">
        <v>12.13</v>
      </c>
      <c r="G9" s="47">
        <v>12.18</v>
      </c>
      <c r="H9" s="47">
        <v>12.15</v>
      </c>
      <c r="I9" s="47">
        <v>12.5</v>
      </c>
      <c r="J9" s="47">
        <v>10.81</v>
      </c>
      <c r="K9" s="47">
        <v>11</v>
      </c>
      <c r="L9" s="47">
        <v>10.55</v>
      </c>
      <c r="M9" s="28">
        <v>10.6</v>
      </c>
      <c r="N9" s="28">
        <v>10.92</v>
      </c>
      <c r="O9" s="28">
        <v>10.91</v>
      </c>
      <c r="P9" s="28">
        <v>10.95</v>
      </c>
    </row>
    <row r="10" spans="1:16" s="8" customFormat="1" ht="12.75" customHeight="1" thickBot="1">
      <c r="A10" s="190"/>
      <c r="B10" s="210"/>
      <c r="C10" s="72" t="s">
        <v>0</v>
      </c>
      <c r="D10" s="42" t="s">
        <v>85</v>
      </c>
      <c r="E10" s="45">
        <v>12.92</v>
      </c>
      <c r="F10" s="45">
        <v>12.41</v>
      </c>
      <c r="G10" s="45">
        <v>12.19</v>
      </c>
      <c r="H10" s="45">
        <v>13.06</v>
      </c>
      <c r="I10" s="45">
        <v>12.5</v>
      </c>
      <c r="J10" s="45">
        <v>11.21</v>
      </c>
      <c r="K10" s="45">
        <v>11.22</v>
      </c>
      <c r="L10" s="45">
        <v>10.62</v>
      </c>
      <c r="M10" s="45">
        <v>11.69</v>
      </c>
      <c r="N10" s="45">
        <v>11.2</v>
      </c>
      <c r="O10" s="45">
        <v>11.44</v>
      </c>
      <c r="P10" s="45">
        <v>11.02</v>
      </c>
    </row>
    <row r="11" spans="1:16" s="4" customFormat="1" ht="12.75" customHeight="1">
      <c r="A11" s="186" t="s">
        <v>48</v>
      </c>
      <c r="B11" s="209" t="s">
        <v>17</v>
      </c>
      <c r="C11" s="70" t="s">
        <v>0</v>
      </c>
      <c r="D11" s="41" t="s">
        <v>83</v>
      </c>
      <c r="E11" s="46">
        <v>1.95</v>
      </c>
      <c r="F11" s="27">
        <v>12.85</v>
      </c>
      <c r="G11" s="46">
        <v>12.6</v>
      </c>
      <c r="H11" s="46">
        <v>14.15</v>
      </c>
      <c r="I11" s="46">
        <v>13.24</v>
      </c>
      <c r="J11" s="46">
        <v>12.49</v>
      </c>
      <c r="K11" s="46">
        <v>11.59</v>
      </c>
      <c r="L11" s="46">
        <v>11.4</v>
      </c>
      <c r="M11" s="83">
        <v>11.83</v>
      </c>
      <c r="N11" s="27">
        <v>12</v>
      </c>
      <c r="O11" s="27">
        <v>11.9</v>
      </c>
      <c r="P11" s="27">
        <v>11.31</v>
      </c>
    </row>
    <row r="12" spans="1:16" s="4" customFormat="1" ht="12.75" customHeight="1">
      <c r="A12" s="187"/>
      <c r="B12" s="225"/>
      <c r="C12" s="71" t="s">
        <v>0</v>
      </c>
      <c r="D12" s="43" t="s">
        <v>84</v>
      </c>
      <c r="E12" s="47">
        <v>1.95</v>
      </c>
      <c r="F12" s="28">
        <v>12.13</v>
      </c>
      <c r="G12" s="47">
        <v>12.18</v>
      </c>
      <c r="H12" s="47">
        <v>12.15</v>
      </c>
      <c r="I12" s="47">
        <v>12.5</v>
      </c>
      <c r="J12" s="47">
        <v>10.81</v>
      </c>
      <c r="K12" s="47">
        <v>11</v>
      </c>
      <c r="L12" s="47">
        <v>10.55</v>
      </c>
      <c r="M12" s="47">
        <v>10.6</v>
      </c>
      <c r="N12" s="28">
        <v>10.92</v>
      </c>
      <c r="O12" s="28">
        <v>10.91</v>
      </c>
      <c r="P12" s="28">
        <v>10.95</v>
      </c>
    </row>
    <row r="13" spans="1:16" s="4" customFormat="1" ht="12.75" customHeight="1" thickBot="1">
      <c r="A13" s="187"/>
      <c r="B13" s="210"/>
      <c r="C13" s="72" t="s">
        <v>0</v>
      </c>
      <c r="D13" s="42" t="s">
        <v>85</v>
      </c>
      <c r="E13" s="45">
        <v>1.95</v>
      </c>
      <c r="F13" s="45">
        <v>12.41</v>
      </c>
      <c r="G13" s="45">
        <v>12.19</v>
      </c>
      <c r="H13" s="45">
        <v>13.06</v>
      </c>
      <c r="I13" s="45">
        <v>12.5</v>
      </c>
      <c r="J13" s="45">
        <v>11.21</v>
      </c>
      <c r="K13" s="45">
        <v>11.22</v>
      </c>
      <c r="L13" s="45">
        <v>10.62</v>
      </c>
      <c r="M13" s="45">
        <v>11.69</v>
      </c>
      <c r="N13" s="45">
        <v>11.2</v>
      </c>
      <c r="O13" s="45">
        <v>11.44</v>
      </c>
      <c r="P13" s="45">
        <v>11.02</v>
      </c>
    </row>
    <row r="14" spans="1:16" s="4" customFormat="1" ht="12.75" customHeight="1">
      <c r="A14" s="187"/>
      <c r="B14" s="209" t="s">
        <v>190</v>
      </c>
      <c r="C14" s="70" t="s">
        <v>0</v>
      </c>
      <c r="D14" s="41" t="s">
        <v>83</v>
      </c>
      <c r="E14" s="46">
        <v>104</v>
      </c>
      <c r="F14" s="27">
        <v>104</v>
      </c>
      <c r="G14" s="46">
        <v>103</v>
      </c>
      <c r="H14" s="46">
        <v>103</v>
      </c>
      <c r="I14" s="46">
        <v>103</v>
      </c>
      <c r="J14" s="46">
        <v>100</v>
      </c>
      <c r="K14" s="46">
        <v>100</v>
      </c>
      <c r="L14" s="46">
        <v>100</v>
      </c>
      <c r="M14" s="27">
        <v>100</v>
      </c>
      <c r="N14" s="27">
        <v>100</v>
      </c>
      <c r="O14" s="27">
        <v>100</v>
      </c>
      <c r="P14" s="27">
        <v>101</v>
      </c>
    </row>
    <row r="15" spans="1:16" s="4" customFormat="1" ht="12.75" customHeight="1">
      <c r="A15" s="187"/>
      <c r="B15" s="225"/>
      <c r="C15" s="71" t="s">
        <v>0</v>
      </c>
      <c r="D15" s="43" t="s">
        <v>84</v>
      </c>
      <c r="E15" s="47">
        <v>104</v>
      </c>
      <c r="F15" s="28">
        <v>103</v>
      </c>
      <c r="G15" s="47">
        <v>103</v>
      </c>
      <c r="H15" s="47">
        <v>103</v>
      </c>
      <c r="I15" s="47">
        <v>103</v>
      </c>
      <c r="J15" s="47">
        <v>100</v>
      </c>
      <c r="K15" s="47">
        <v>100</v>
      </c>
      <c r="L15" s="47">
        <v>100</v>
      </c>
      <c r="M15" s="28">
        <v>100</v>
      </c>
      <c r="N15" s="28">
        <v>100</v>
      </c>
      <c r="O15" s="28">
        <v>100</v>
      </c>
      <c r="P15" s="28">
        <v>101</v>
      </c>
    </row>
    <row r="16" spans="1:16" s="4" customFormat="1" ht="12.75" customHeight="1" thickBot="1">
      <c r="A16" s="187"/>
      <c r="B16" s="210"/>
      <c r="C16" s="72" t="s">
        <v>0</v>
      </c>
      <c r="D16" s="42" t="s">
        <v>85</v>
      </c>
      <c r="E16" s="45">
        <v>104</v>
      </c>
      <c r="F16" s="45">
        <v>103</v>
      </c>
      <c r="G16" s="45">
        <v>103</v>
      </c>
      <c r="H16" s="45">
        <v>103</v>
      </c>
      <c r="I16" s="45">
        <v>103</v>
      </c>
      <c r="J16" s="45">
        <v>100</v>
      </c>
      <c r="K16" s="45">
        <v>100</v>
      </c>
      <c r="L16" s="45">
        <v>100</v>
      </c>
      <c r="M16" s="45">
        <v>100</v>
      </c>
      <c r="N16" s="45">
        <v>100</v>
      </c>
      <c r="O16" s="45">
        <v>100</v>
      </c>
      <c r="P16" s="45">
        <v>101</v>
      </c>
    </row>
    <row r="17" spans="1:16" s="4" customFormat="1" ht="12.75" customHeight="1">
      <c r="A17" s="187"/>
      <c r="B17" s="209" t="s">
        <v>191</v>
      </c>
      <c r="C17" s="70" t="s">
        <v>0</v>
      </c>
      <c r="D17" s="41" t="s">
        <v>83</v>
      </c>
      <c r="E17" s="46">
        <v>102</v>
      </c>
      <c r="F17" s="27">
        <v>102</v>
      </c>
      <c r="G17" s="46">
        <v>102</v>
      </c>
      <c r="H17" s="46">
        <v>102</v>
      </c>
      <c r="I17" s="46">
        <v>102</v>
      </c>
      <c r="J17" s="46">
        <v>101</v>
      </c>
      <c r="K17" s="46">
        <v>101</v>
      </c>
      <c r="L17" s="46">
        <v>101</v>
      </c>
      <c r="M17" s="27">
        <v>100</v>
      </c>
      <c r="N17" s="27">
        <v>100</v>
      </c>
      <c r="O17" s="27">
        <v>100</v>
      </c>
      <c r="P17" s="27">
        <v>100</v>
      </c>
    </row>
    <row r="18" spans="1:16" s="4" customFormat="1" ht="12.75" customHeight="1">
      <c r="A18" s="187"/>
      <c r="B18" s="225"/>
      <c r="C18" s="71" t="s">
        <v>0</v>
      </c>
      <c r="D18" s="43" t="s">
        <v>84</v>
      </c>
      <c r="E18" s="47">
        <v>102</v>
      </c>
      <c r="F18" s="28">
        <v>102</v>
      </c>
      <c r="G18" s="47">
        <v>102</v>
      </c>
      <c r="H18" s="47">
        <v>102</v>
      </c>
      <c r="I18" s="47">
        <v>102</v>
      </c>
      <c r="J18" s="47">
        <v>101</v>
      </c>
      <c r="K18" s="47">
        <v>101</v>
      </c>
      <c r="L18" s="47">
        <v>101</v>
      </c>
      <c r="M18" s="28">
        <v>100</v>
      </c>
      <c r="N18" s="28">
        <v>100</v>
      </c>
      <c r="O18" s="28">
        <v>100</v>
      </c>
      <c r="P18" s="28">
        <v>100</v>
      </c>
    </row>
    <row r="19" spans="1:16" s="4" customFormat="1" ht="12.75" customHeight="1" thickBot="1">
      <c r="A19" s="187"/>
      <c r="B19" s="210"/>
      <c r="C19" s="72" t="s">
        <v>0</v>
      </c>
      <c r="D19" s="42" t="s">
        <v>85</v>
      </c>
      <c r="E19" s="45">
        <v>102</v>
      </c>
      <c r="F19" s="45">
        <v>102</v>
      </c>
      <c r="G19" s="45">
        <v>102</v>
      </c>
      <c r="H19" s="45">
        <v>102</v>
      </c>
      <c r="I19" s="45">
        <v>102</v>
      </c>
      <c r="J19" s="45">
        <v>101</v>
      </c>
      <c r="K19" s="45">
        <v>101</v>
      </c>
      <c r="L19" s="45">
        <v>101</v>
      </c>
      <c r="M19" s="45">
        <v>100</v>
      </c>
      <c r="N19" s="45">
        <v>100</v>
      </c>
      <c r="O19" s="45">
        <v>100</v>
      </c>
      <c r="P19" s="45">
        <v>100</v>
      </c>
    </row>
    <row r="20" spans="1:16" s="4" customFormat="1" ht="12.75" customHeight="1">
      <c r="A20" s="187"/>
      <c r="B20" s="209" t="s">
        <v>192</v>
      </c>
      <c r="C20" s="70" t="s">
        <v>0</v>
      </c>
      <c r="D20" s="41" t="s">
        <v>83</v>
      </c>
      <c r="E20" s="46"/>
      <c r="F20" s="27"/>
      <c r="G20" s="46"/>
      <c r="H20" s="46"/>
      <c r="I20" s="46"/>
      <c r="J20" s="46"/>
      <c r="K20" s="46"/>
      <c r="L20" s="46"/>
      <c r="M20" s="27">
        <v>100</v>
      </c>
      <c r="N20" s="27">
        <v>100</v>
      </c>
      <c r="O20" s="27">
        <v>100</v>
      </c>
      <c r="P20" s="27">
        <v>100</v>
      </c>
    </row>
    <row r="21" spans="1:16" s="4" customFormat="1" ht="12.75" customHeight="1">
      <c r="A21" s="187"/>
      <c r="B21" s="225"/>
      <c r="C21" s="71" t="s">
        <v>0</v>
      </c>
      <c r="D21" s="43" t="s">
        <v>84</v>
      </c>
      <c r="E21" s="47"/>
      <c r="F21" s="28"/>
      <c r="G21" s="47"/>
      <c r="H21" s="47"/>
      <c r="I21" s="47"/>
      <c r="J21" s="47"/>
      <c r="K21" s="47"/>
      <c r="L21" s="47"/>
      <c r="M21" s="28">
        <v>100</v>
      </c>
      <c r="N21" s="28">
        <v>100</v>
      </c>
      <c r="O21" s="28">
        <v>100</v>
      </c>
      <c r="P21" s="28">
        <v>100</v>
      </c>
    </row>
    <row r="22" spans="1:16" s="4" customFormat="1" ht="12.75" customHeight="1" thickBot="1">
      <c r="A22" s="187"/>
      <c r="B22" s="210"/>
      <c r="C22" s="72" t="s">
        <v>0</v>
      </c>
      <c r="D22" s="42" t="s">
        <v>85</v>
      </c>
      <c r="E22" s="45"/>
      <c r="F22" s="45"/>
      <c r="G22" s="45"/>
      <c r="H22" s="45"/>
      <c r="I22" s="45"/>
      <c r="J22" s="45"/>
      <c r="K22" s="45"/>
      <c r="L22" s="45"/>
      <c r="M22" s="45">
        <v>100</v>
      </c>
      <c r="N22" s="45">
        <v>100</v>
      </c>
      <c r="O22" s="45">
        <v>100</v>
      </c>
      <c r="P22" s="45">
        <v>100</v>
      </c>
    </row>
    <row r="23" spans="1:16" s="4" customFormat="1" ht="12.75" customHeight="1">
      <c r="A23" s="187"/>
      <c r="B23" s="209" t="s">
        <v>18</v>
      </c>
      <c r="C23" s="70" t="s">
        <v>0</v>
      </c>
      <c r="D23" s="41" t="s">
        <v>83</v>
      </c>
      <c r="E23" s="46">
        <v>6.6</v>
      </c>
      <c r="F23" s="27">
        <v>6.8</v>
      </c>
      <c r="G23" s="46">
        <v>6.85</v>
      </c>
      <c r="H23" s="46">
        <v>6.9</v>
      </c>
      <c r="I23" s="46">
        <v>6.7</v>
      </c>
      <c r="J23" s="46">
        <v>6.55</v>
      </c>
      <c r="K23" s="46">
        <v>6.4</v>
      </c>
      <c r="L23" s="46">
        <v>6.29</v>
      </c>
      <c r="M23" s="27">
        <v>6.24</v>
      </c>
      <c r="N23" s="27">
        <v>6.2</v>
      </c>
      <c r="O23" s="27">
        <v>6.94</v>
      </c>
      <c r="P23" s="27">
        <v>6.4</v>
      </c>
    </row>
    <row r="24" spans="1:16" s="4" customFormat="1" ht="12.75" customHeight="1">
      <c r="A24" s="187"/>
      <c r="B24" s="225"/>
      <c r="C24" s="71" t="s">
        <v>0</v>
      </c>
      <c r="D24" s="43" t="s">
        <v>84</v>
      </c>
      <c r="E24" s="47">
        <v>6</v>
      </c>
      <c r="F24" s="28">
        <v>6.6</v>
      </c>
      <c r="G24" s="47">
        <v>6.65</v>
      </c>
      <c r="H24" s="47">
        <v>6.4</v>
      </c>
      <c r="I24" s="47">
        <v>6.3</v>
      </c>
      <c r="J24" s="47">
        <v>6.1</v>
      </c>
      <c r="K24" s="47">
        <v>6</v>
      </c>
      <c r="L24" s="47">
        <v>6.1</v>
      </c>
      <c r="M24" s="28">
        <v>6.1</v>
      </c>
      <c r="N24" s="28">
        <v>6</v>
      </c>
      <c r="O24" s="28">
        <v>6.15</v>
      </c>
      <c r="P24" s="28">
        <v>6.1</v>
      </c>
    </row>
    <row r="25" spans="1:16" s="4" customFormat="1" ht="12.75" customHeight="1" thickBot="1">
      <c r="A25" s="187"/>
      <c r="B25" s="210"/>
      <c r="C25" s="72" t="s">
        <v>0</v>
      </c>
      <c r="D25" s="42" t="s">
        <v>85</v>
      </c>
      <c r="E25" s="45">
        <v>6.6</v>
      </c>
      <c r="F25" s="45">
        <v>6.74</v>
      </c>
      <c r="G25" s="45">
        <v>6.75</v>
      </c>
      <c r="H25" s="45">
        <v>6.75</v>
      </c>
      <c r="I25" s="45">
        <v>6.32</v>
      </c>
      <c r="J25" s="45">
        <v>6.18</v>
      </c>
      <c r="K25" s="45">
        <v>6.4</v>
      </c>
      <c r="L25" s="45">
        <v>6.25</v>
      </c>
      <c r="M25" s="45">
        <v>6.1</v>
      </c>
      <c r="N25" s="45">
        <v>6.15</v>
      </c>
      <c r="O25" s="45">
        <v>6.29</v>
      </c>
      <c r="P25" s="45">
        <v>6.24</v>
      </c>
    </row>
    <row r="26" spans="1:16" s="4" customFormat="1" ht="12.75" customHeight="1">
      <c r="A26" s="187"/>
      <c r="B26" s="209" t="s">
        <v>19</v>
      </c>
      <c r="C26" s="70" t="s">
        <v>0</v>
      </c>
      <c r="D26" s="41" t="s">
        <v>83</v>
      </c>
      <c r="E26" s="46">
        <v>7</v>
      </c>
      <c r="F26" s="27">
        <v>6.9</v>
      </c>
      <c r="G26" s="46">
        <v>7.15</v>
      </c>
      <c r="H26" s="46">
        <v>7</v>
      </c>
      <c r="I26" s="46">
        <v>6.98</v>
      </c>
      <c r="J26" s="46">
        <v>6.8</v>
      </c>
      <c r="K26" s="46">
        <v>6.59</v>
      </c>
      <c r="L26" s="46">
        <v>6.35</v>
      </c>
      <c r="M26" s="27">
        <v>6.49</v>
      </c>
      <c r="N26" s="27">
        <v>6.75</v>
      </c>
      <c r="O26" s="27">
        <v>6.73</v>
      </c>
      <c r="P26" s="27">
        <v>6.5</v>
      </c>
    </row>
    <row r="27" spans="1:16" s="4" customFormat="1" ht="12.75" customHeight="1">
      <c r="A27" s="187"/>
      <c r="B27" s="225"/>
      <c r="C27" s="71" t="s">
        <v>0</v>
      </c>
      <c r="D27" s="43" t="s">
        <v>84</v>
      </c>
      <c r="E27" s="47">
        <v>6.02</v>
      </c>
      <c r="F27" s="28">
        <v>6.7</v>
      </c>
      <c r="G27" s="47">
        <v>6.51</v>
      </c>
      <c r="H27" s="47">
        <v>6.51</v>
      </c>
      <c r="I27" s="47">
        <v>6.52</v>
      </c>
      <c r="J27" s="47">
        <v>6.35</v>
      </c>
      <c r="K27" s="47">
        <v>6.2</v>
      </c>
      <c r="L27" s="47">
        <v>6.05</v>
      </c>
      <c r="M27" s="28">
        <v>6.49</v>
      </c>
      <c r="N27" s="28">
        <v>6.75</v>
      </c>
      <c r="O27" s="28">
        <v>6.51</v>
      </c>
      <c r="P27" s="28">
        <v>6.05</v>
      </c>
    </row>
    <row r="28" spans="1:16" s="4" customFormat="1" ht="12.75" customHeight="1" thickBot="1">
      <c r="A28" s="187"/>
      <c r="B28" s="210"/>
      <c r="C28" s="72" t="s">
        <v>0</v>
      </c>
      <c r="D28" s="42" t="s">
        <v>85</v>
      </c>
      <c r="E28" s="45">
        <v>6.8</v>
      </c>
      <c r="F28" s="45">
        <v>6.8</v>
      </c>
      <c r="G28" s="45">
        <v>7.15</v>
      </c>
      <c r="H28" s="45">
        <v>6.75</v>
      </c>
      <c r="I28" s="45">
        <v>6.83</v>
      </c>
      <c r="J28" s="45">
        <v>6.38</v>
      </c>
      <c r="K28" s="45">
        <v>6.59</v>
      </c>
      <c r="L28" s="45">
        <v>6.29</v>
      </c>
      <c r="M28" s="45">
        <v>6.49</v>
      </c>
      <c r="N28" s="45">
        <v>6.75</v>
      </c>
      <c r="O28" s="45">
        <v>6.73</v>
      </c>
      <c r="P28" s="45">
        <v>6.49</v>
      </c>
    </row>
    <row r="29" spans="1:16" s="4" customFormat="1" ht="12.75" customHeight="1">
      <c r="A29" s="187"/>
      <c r="B29" s="209" t="s">
        <v>140</v>
      </c>
      <c r="C29" s="70" t="s">
        <v>0</v>
      </c>
      <c r="D29" s="41" t="s">
        <v>83</v>
      </c>
      <c r="E29" s="46">
        <v>10.5</v>
      </c>
      <c r="F29" s="27">
        <v>10.5</v>
      </c>
      <c r="G29" s="46">
        <v>10.5</v>
      </c>
      <c r="H29" s="46">
        <v>10.5</v>
      </c>
      <c r="I29" s="46">
        <v>10.5</v>
      </c>
      <c r="J29" s="46"/>
      <c r="K29" s="46"/>
      <c r="L29" s="46"/>
      <c r="M29" s="27"/>
      <c r="N29" s="27"/>
      <c r="O29" s="27"/>
      <c r="P29" s="27"/>
    </row>
    <row r="30" spans="1:16" s="4" customFormat="1" ht="12.75" customHeight="1">
      <c r="A30" s="187"/>
      <c r="B30" s="225"/>
      <c r="C30" s="71" t="s">
        <v>0</v>
      </c>
      <c r="D30" s="43" t="s">
        <v>84</v>
      </c>
      <c r="E30" s="47">
        <v>10.35</v>
      </c>
      <c r="F30" s="28">
        <v>10.5</v>
      </c>
      <c r="G30" s="47">
        <v>10.5</v>
      </c>
      <c r="H30" s="47">
        <v>10.5</v>
      </c>
      <c r="I30" s="47">
        <v>10.5</v>
      </c>
      <c r="J30" s="47"/>
      <c r="K30" s="47"/>
      <c r="L30" s="47"/>
      <c r="M30" s="28"/>
      <c r="N30" s="28"/>
      <c r="O30" s="28"/>
      <c r="P30" s="28"/>
    </row>
    <row r="31" spans="1:16" s="4" customFormat="1" ht="12.75" customHeight="1" thickBot="1">
      <c r="A31" s="187"/>
      <c r="B31" s="210"/>
      <c r="C31" s="72" t="s">
        <v>0</v>
      </c>
      <c r="D31" s="42" t="s">
        <v>85</v>
      </c>
      <c r="E31" s="45">
        <v>10.5</v>
      </c>
      <c r="F31" s="45">
        <v>10.5</v>
      </c>
      <c r="G31" s="45">
        <v>10.5</v>
      </c>
      <c r="H31" s="45">
        <v>10.5</v>
      </c>
      <c r="I31" s="45">
        <v>10.5</v>
      </c>
      <c r="J31" s="45"/>
      <c r="K31" s="45"/>
      <c r="L31" s="45"/>
      <c r="M31" s="45"/>
      <c r="N31" s="45"/>
      <c r="O31" s="45"/>
      <c r="P31" s="45"/>
    </row>
    <row r="32" spans="1:16" s="4" customFormat="1" ht="12.75" customHeight="1">
      <c r="A32" s="187"/>
      <c r="B32" s="206" t="s">
        <v>141</v>
      </c>
      <c r="C32" s="70" t="s">
        <v>0</v>
      </c>
      <c r="D32" s="41" t="s">
        <v>83</v>
      </c>
      <c r="E32" s="46">
        <v>100.3</v>
      </c>
      <c r="F32" s="46">
        <v>100.3</v>
      </c>
      <c r="G32" s="46">
        <v>100.3</v>
      </c>
      <c r="H32" s="46">
        <v>101.2</v>
      </c>
      <c r="I32" s="46">
        <v>101</v>
      </c>
      <c r="J32" s="46">
        <v>101</v>
      </c>
      <c r="K32" s="46">
        <v>101</v>
      </c>
      <c r="L32" s="46">
        <v>101.5</v>
      </c>
      <c r="M32" s="46">
        <v>101.5</v>
      </c>
      <c r="N32" s="46">
        <v>102.5</v>
      </c>
      <c r="O32" s="46">
        <v>102.5</v>
      </c>
      <c r="P32" s="46">
        <v>102.5</v>
      </c>
    </row>
    <row r="33" spans="1:16" s="4" customFormat="1" ht="12.75" customHeight="1">
      <c r="A33" s="187"/>
      <c r="B33" s="221"/>
      <c r="C33" s="71" t="s">
        <v>0</v>
      </c>
      <c r="D33" s="43" t="s">
        <v>84</v>
      </c>
      <c r="E33" s="47">
        <v>100.1</v>
      </c>
      <c r="F33" s="47">
        <v>100.3</v>
      </c>
      <c r="G33" s="47">
        <v>100.3</v>
      </c>
      <c r="H33" s="47">
        <v>100.7</v>
      </c>
      <c r="I33" s="47">
        <v>100.9</v>
      </c>
      <c r="J33" s="47">
        <v>100.9</v>
      </c>
      <c r="K33" s="47">
        <v>101</v>
      </c>
      <c r="L33" s="47">
        <v>101</v>
      </c>
      <c r="M33" s="47">
        <v>101.5</v>
      </c>
      <c r="N33" s="47">
        <v>102.5</v>
      </c>
      <c r="O33" s="47">
        <v>102.5</v>
      </c>
      <c r="P33" s="47">
        <v>102</v>
      </c>
    </row>
    <row r="34" spans="1:16" s="4" customFormat="1" ht="12.75" customHeight="1" thickBot="1">
      <c r="A34" s="187"/>
      <c r="B34" s="207"/>
      <c r="C34" s="72" t="s">
        <v>0</v>
      </c>
      <c r="D34" s="42" t="s">
        <v>85</v>
      </c>
      <c r="E34" s="45">
        <v>100.3</v>
      </c>
      <c r="F34" s="45">
        <v>100.3</v>
      </c>
      <c r="G34" s="45">
        <v>100.3</v>
      </c>
      <c r="H34" s="45">
        <v>101</v>
      </c>
      <c r="I34" s="45">
        <v>101</v>
      </c>
      <c r="J34" s="45">
        <v>101</v>
      </c>
      <c r="K34" s="45">
        <v>101</v>
      </c>
      <c r="L34" s="45">
        <v>101.5</v>
      </c>
      <c r="M34" s="45">
        <v>101.5</v>
      </c>
      <c r="N34" s="45">
        <v>102.5</v>
      </c>
      <c r="O34" s="45">
        <v>102.5</v>
      </c>
      <c r="P34" s="45">
        <v>102.5</v>
      </c>
    </row>
    <row r="35" spans="1:16" s="4" customFormat="1" ht="12.75" customHeight="1">
      <c r="A35" s="187"/>
      <c r="B35" s="206" t="s">
        <v>193</v>
      </c>
      <c r="C35" s="70" t="s">
        <v>0</v>
      </c>
      <c r="D35" s="41" t="s">
        <v>83</v>
      </c>
      <c r="E35" s="46">
        <v>100</v>
      </c>
      <c r="F35" s="46">
        <v>100</v>
      </c>
      <c r="G35" s="46">
        <v>104.6</v>
      </c>
      <c r="H35" s="46">
        <v>100</v>
      </c>
      <c r="I35" s="46">
        <v>100</v>
      </c>
      <c r="J35" s="46">
        <v>100.2</v>
      </c>
      <c r="K35" s="46">
        <v>100.2</v>
      </c>
      <c r="L35" s="46">
        <v>100.2</v>
      </c>
      <c r="M35" s="46">
        <v>100.1</v>
      </c>
      <c r="N35" s="46">
        <v>101</v>
      </c>
      <c r="O35" s="46">
        <v>102.5</v>
      </c>
      <c r="P35" s="46">
        <v>102.5</v>
      </c>
    </row>
    <row r="36" spans="1:16" s="4" customFormat="1" ht="12.75" customHeight="1">
      <c r="A36" s="187"/>
      <c r="B36" s="221"/>
      <c r="C36" s="71" t="s">
        <v>0</v>
      </c>
      <c r="D36" s="43" t="s">
        <v>84</v>
      </c>
      <c r="E36" s="47">
        <v>100</v>
      </c>
      <c r="F36" s="47">
        <v>100</v>
      </c>
      <c r="G36" s="47">
        <v>104.6</v>
      </c>
      <c r="H36" s="47">
        <v>100</v>
      </c>
      <c r="I36" s="47">
        <v>100</v>
      </c>
      <c r="J36" s="47">
        <v>100</v>
      </c>
      <c r="K36" s="47">
        <v>100</v>
      </c>
      <c r="L36" s="47">
        <v>100</v>
      </c>
      <c r="M36" s="47">
        <v>100.1</v>
      </c>
      <c r="N36" s="47">
        <v>101</v>
      </c>
      <c r="O36" s="47">
        <v>101.7</v>
      </c>
      <c r="P36" s="47">
        <v>102</v>
      </c>
    </row>
    <row r="37" spans="1:16" s="4" customFormat="1" ht="12.75" customHeight="1" thickBot="1">
      <c r="A37" s="187"/>
      <c r="B37" s="207"/>
      <c r="C37" s="72" t="s">
        <v>0</v>
      </c>
      <c r="D37" s="42" t="s">
        <v>85</v>
      </c>
      <c r="E37" s="45">
        <v>100</v>
      </c>
      <c r="F37" s="45">
        <v>100</v>
      </c>
      <c r="G37" s="45">
        <v>104.6</v>
      </c>
      <c r="H37" s="45">
        <v>100</v>
      </c>
      <c r="I37" s="45">
        <v>100</v>
      </c>
      <c r="J37" s="45">
        <v>100.2</v>
      </c>
      <c r="K37" s="45">
        <v>100.2</v>
      </c>
      <c r="L37" s="45">
        <v>100.1</v>
      </c>
      <c r="M37" s="45">
        <v>100.1</v>
      </c>
      <c r="N37" s="45">
        <v>101</v>
      </c>
      <c r="O37" s="45">
        <v>102.5</v>
      </c>
      <c r="P37" s="45">
        <v>102.5</v>
      </c>
    </row>
    <row r="38" spans="1:16" s="4" customFormat="1" ht="12.75" customHeight="1">
      <c r="A38" s="187"/>
      <c r="B38" s="206" t="s">
        <v>194</v>
      </c>
      <c r="C38" s="70" t="s">
        <v>0</v>
      </c>
      <c r="D38" s="41" t="s">
        <v>83</v>
      </c>
      <c r="E38" s="46"/>
      <c r="F38" s="46"/>
      <c r="G38" s="46"/>
      <c r="H38" s="46"/>
      <c r="I38" s="46"/>
      <c r="J38" s="46"/>
      <c r="K38" s="46">
        <v>100</v>
      </c>
      <c r="L38" s="46">
        <v>100</v>
      </c>
      <c r="M38" s="46">
        <v>100</v>
      </c>
      <c r="N38" s="46">
        <v>100</v>
      </c>
      <c r="O38" s="46">
        <v>100</v>
      </c>
      <c r="P38" s="46">
        <v>100</v>
      </c>
    </row>
    <row r="39" spans="1:16" s="4" customFormat="1" ht="12.75" customHeight="1">
      <c r="A39" s="187"/>
      <c r="B39" s="221"/>
      <c r="C39" s="71" t="s">
        <v>0</v>
      </c>
      <c r="D39" s="43" t="s">
        <v>84</v>
      </c>
      <c r="E39" s="47"/>
      <c r="F39" s="47"/>
      <c r="G39" s="47"/>
      <c r="H39" s="47"/>
      <c r="I39" s="47"/>
      <c r="J39" s="47"/>
      <c r="K39" s="47">
        <v>100</v>
      </c>
      <c r="L39" s="47">
        <v>100</v>
      </c>
      <c r="M39" s="47">
        <v>100</v>
      </c>
      <c r="N39" s="47">
        <v>100</v>
      </c>
      <c r="O39" s="47">
        <v>100</v>
      </c>
      <c r="P39" s="47">
        <v>100</v>
      </c>
    </row>
    <row r="40" spans="1:16" s="4" customFormat="1" ht="12.75" customHeight="1" thickBot="1">
      <c r="A40" s="187"/>
      <c r="B40" s="207"/>
      <c r="C40" s="72" t="s">
        <v>0</v>
      </c>
      <c r="D40" s="42" t="s">
        <v>85</v>
      </c>
      <c r="E40" s="45"/>
      <c r="F40" s="45"/>
      <c r="G40" s="45"/>
      <c r="H40" s="45"/>
      <c r="I40" s="45"/>
      <c r="J40" s="45"/>
      <c r="K40" s="45">
        <v>100</v>
      </c>
      <c r="L40" s="45">
        <v>100</v>
      </c>
      <c r="M40" s="45">
        <v>100</v>
      </c>
      <c r="N40" s="45">
        <v>100</v>
      </c>
      <c r="O40" s="45">
        <v>100</v>
      </c>
      <c r="P40" s="45">
        <v>100</v>
      </c>
    </row>
    <row r="41" spans="1:16" s="4" customFormat="1" ht="12.75" customHeight="1">
      <c r="A41" s="187"/>
      <c r="B41" s="206" t="s">
        <v>195</v>
      </c>
      <c r="C41" s="70" t="s">
        <v>0</v>
      </c>
      <c r="D41" s="41" t="s">
        <v>83</v>
      </c>
      <c r="E41" s="46"/>
      <c r="F41" s="46"/>
      <c r="G41" s="46"/>
      <c r="H41" s="46"/>
      <c r="I41" s="46"/>
      <c r="J41" s="46"/>
      <c r="K41" s="46">
        <v>100</v>
      </c>
      <c r="L41" s="46">
        <v>100</v>
      </c>
      <c r="M41" s="46">
        <v>100</v>
      </c>
      <c r="N41" s="46">
        <v>100</v>
      </c>
      <c r="O41" s="46">
        <v>100</v>
      </c>
      <c r="P41" s="46">
        <v>100</v>
      </c>
    </row>
    <row r="42" spans="1:16" s="4" customFormat="1" ht="12.75" customHeight="1">
      <c r="A42" s="187"/>
      <c r="B42" s="221"/>
      <c r="C42" s="71" t="s">
        <v>0</v>
      </c>
      <c r="D42" s="43" t="s">
        <v>84</v>
      </c>
      <c r="E42" s="47"/>
      <c r="F42" s="47"/>
      <c r="G42" s="47"/>
      <c r="H42" s="47"/>
      <c r="I42" s="47"/>
      <c r="J42" s="47"/>
      <c r="K42" s="47">
        <v>100</v>
      </c>
      <c r="L42" s="47">
        <v>100</v>
      </c>
      <c r="M42" s="47">
        <v>100</v>
      </c>
      <c r="N42" s="47">
        <v>100</v>
      </c>
      <c r="O42" s="47">
        <v>100</v>
      </c>
      <c r="P42" s="47">
        <v>100</v>
      </c>
    </row>
    <row r="43" spans="1:16" s="4" customFormat="1" ht="12.75" customHeight="1" thickBot="1">
      <c r="A43" s="187"/>
      <c r="B43" s="207"/>
      <c r="C43" s="72" t="s">
        <v>0</v>
      </c>
      <c r="D43" s="42" t="s">
        <v>85</v>
      </c>
      <c r="E43" s="45"/>
      <c r="F43" s="45"/>
      <c r="G43" s="45"/>
      <c r="H43" s="45"/>
      <c r="I43" s="45"/>
      <c r="J43" s="45"/>
      <c r="K43" s="45">
        <v>100</v>
      </c>
      <c r="L43" s="45">
        <v>100</v>
      </c>
      <c r="M43" s="45">
        <v>100</v>
      </c>
      <c r="N43" s="45">
        <v>100</v>
      </c>
      <c r="O43" s="45">
        <v>100</v>
      </c>
      <c r="P43" s="45">
        <v>100</v>
      </c>
    </row>
    <row r="44" spans="1:16" s="4" customFormat="1" ht="12.75" customHeight="1">
      <c r="A44" s="187"/>
      <c r="B44" s="209" t="s">
        <v>20</v>
      </c>
      <c r="C44" s="70" t="s">
        <v>0</v>
      </c>
      <c r="D44" s="41" t="s">
        <v>83</v>
      </c>
      <c r="E44" s="46">
        <v>19</v>
      </c>
      <c r="F44" s="27">
        <v>19</v>
      </c>
      <c r="G44" s="46">
        <v>19</v>
      </c>
      <c r="H44" s="46">
        <v>19</v>
      </c>
      <c r="I44" s="46">
        <v>19</v>
      </c>
      <c r="J44" s="46">
        <v>19</v>
      </c>
      <c r="K44" s="46">
        <v>19</v>
      </c>
      <c r="L44" s="46">
        <v>19</v>
      </c>
      <c r="M44" s="27">
        <v>19</v>
      </c>
      <c r="N44" s="27">
        <v>19</v>
      </c>
      <c r="O44" s="27">
        <v>19</v>
      </c>
      <c r="P44" s="27">
        <v>19</v>
      </c>
    </row>
    <row r="45" spans="1:16" s="4" customFormat="1" ht="12.75" customHeight="1">
      <c r="A45" s="187"/>
      <c r="B45" s="225"/>
      <c r="C45" s="71" t="s">
        <v>0</v>
      </c>
      <c r="D45" s="43" t="s">
        <v>84</v>
      </c>
      <c r="E45" s="47">
        <v>19</v>
      </c>
      <c r="F45" s="28">
        <v>19</v>
      </c>
      <c r="G45" s="47">
        <v>19</v>
      </c>
      <c r="H45" s="47">
        <v>19</v>
      </c>
      <c r="I45" s="47">
        <v>18.85</v>
      </c>
      <c r="J45" s="47">
        <v>19</v>
      </c>
      <c r="K45" s="47">
        <v>19</v>
      </c>
      <c r="L45" s="47">
        <v>18.95</v>
      </c>
      <c r="M45" s="28">
        <v>19</v>
      </c>
      <c r="N45" s="28">
        <v>18.95</v>
      </c>
      <c r="O45" s="28">
        <v>18.9</v>
      </c>
      <c r="P45" s="28">
        <v>19</v>
      </c>
    </row>
    <row r="46" spans="1:16" s="4" customFormat="1" ht="12.75" customHeight="1" thickBot="1">
      <c r="A46" s="187"/>
      <c r="B46" s="210"/>
      <c r="C46" s="72" t="s">
        <v>0</v>
      </c>
      <c r="D46" s="42" t="s">
        <v>85</v>
      </c>
      <c r="E46" s="45">
        <v>19</v>
      </c>
      <c r="F46" s="45">
        <v>19</v>
      </c>
      <c r="G46" s="45">
        <v>19</v>
      </c>
      <c r="H46" s="45">
        <v>19</v>
      </c>
      <c r="I46" s="45">
        <v>19</v>
      </c>
      <c r="J46" s="45">
        <v>19</v>
      </c>
      <c r="K46" s="45">
        <v>19</v>
      </c>
      <c r="L46" s="45">
        <v>19</v>
      </c>
      <c r="M46" s="45">
        <v>19</v>
      </c>
      <c r="N46" s="45">
        <v>19</v>
      </c>
      <c r="O46" s="45">
        <v>19</v>
      </c>
      <c r="P46" s="45">
        <v>19</v>
      </c>
    </row>
    <row r="47" spans="1:16" s="4" customFormat="1" ht="12.75" customHeight="1">
      <c r="A47" s="187"/>
      <c r="B47" s="209" t="s">
        <v>196</v>
      </c>
      <c r="C47" s="70" t="s">
        <v>0</v>
      </c>
      <c r="D47" s="41" t="s">
        <v>83</v>
      </c>
      <c r="E47" s="46">
        <v>25.7</v>
      </c>
      <c r="F47" s="27">
        <v>27</v>
      </c>
      <c r="G47" s="46">
        <v>26.85</v>
      </c>
      <c r="H47" s="46">
        <v>25.45</v>
      </c>
      <c r="I47" s="46">
        <v>25.5</v>
      </c>
      <c r="J47" s="46">
        <v>25.6</v>
      </c>
      <c r="K47" s="46">
        <v>25.8</v>
      </c>
      <c r="L47" s="46">
        <v>25.75</v>
      </c>
      <c r="M47" s="27">
        <v>25.65</v>
      </c>
      <c r="N47" s="27">
        <v>26</v>
      </c>
      <c r="O47" s="27">
        <v>26</v>
      </c>
      <c r="P47" s="27">
        <v>26</v>
      </c>
    </row>
    <row r="48" spans="1:16" s="4" customFormat="1" ht="12.75" customHeight="1">
      <c r="A48" s="187"/>
      <c r="B48" s="225"/>
      <c r="C48" s="71" t="s">
        <v>0</v>
      </c>
      <c r="D48" s="43" t="s">
        <v>84</v>
      </c>
      <c r="E48" s="47">
        <v>25.7</v>
      </c>
      <c r="F48" s="28">
        <v>26.9</v>
      </c>
      <c r="G48" s="47">
        <v>26.85</v>
      </c>
      <c r="H48" s="47">
        <v>25.3</v>
      </c>
      <c r="I48" s="47">
        <v>25.3</v>
      </c>
      <c r="J48" s="47">
        <v>25.6</v>
      </c>
      <c r="K48" s="47">
        <v>25.65</v>
      </c>
      <c r="L48" s="47">
        <v>25.7</v>
      </c>
      <c r="M48" s="28">
        <v>25.65</v>
      </c>
      <c r="N48" s="28">
        <v>26</v>
      </c>
      <c r="O48" s="28">
        <v>26</v>
      </c>
      <c r="P48" s="28">
        <v>26</v>
      </c>
    </row>
    <row r="49" spans="1:16" s="4" customFormat="1" ht="12.75" customHeight="1" thickBot="1">
      <c r="A49" s="187"/>
      <c r="B49" s="210"/>
      <c r="C49" s="72" t="s">
        <v>0</v>
      </c>
      <c r="D49" s="42" t="s">
        <v>85</v>
      </c>
      <c r="E49" s="45">
        <v>25.7</v>
      </c>
      <c r="F49" s="45">
        <v>27</v>
      </c>
      <c r="G49" s="45">
        <v>26.85</v>
      </c>
      <c r="H49" s="45">
        <v>25.3</v>
      </c>
      <c r="I49" s="45">
        <v>25.5</v>
      </c>
      <c r="J49" s="45">
        <v>25.6</v>
      </c>
      <c r="K49" s="45">
        <v>25.68</v>
      </c>
      <c r="L49" s="45">
        <v>25.7</v>
      </c>
      <c r="M49" s="45">
        <v>25.65</v>
      </c>
      <c r="N49" s="45">
        <v>26</v>
      </c>
      <c r="O49" s="45">
        <v>26</v>
      </c>
      <c r="P49" s="49">
        <v>26</v>
      </c>
    </row>
    <row r="50" spans="1:16" s="4" customFormat="1" ht="12.75" customHeight="1">
      <c r="A50" s="187"/>
      <c r="B50" s="209" t="s">
        <v>142</v>
      </c>
      <c r="C50" s="70" t="s">
        <v>0</v>
      </c>
      <c r="D50" s="41" t="s">
        <v>83</v>
      </c>
      <c r="E50" s="46">
        <v>26.75</v>
      </c>
      <c r="F50" s="27">
        <v>26.75</v>
      </c>
      <c r="G50" s="46">
        <v>26.8</v>
      </c>
      <c r="H50" s="46">
        <v>25.45</v>
      </c>
      <c r="I50" s="46">
        <v>25.5</v>
      </c>
      <c r="J50" s="46">
        <v>25.5</v>
      </c>
      <c r="K50" s="46">
        <v>25.7</v>
      </c>
      <c r="L50" s="46">
        <v>25.6</v>
      </c>
      <c r="M50" s="27">
        <v>25.7</v>
      </c>
      <c r="N50" s="27">
        <v>26</v>
      </c>
      <c r="O50" s="27">
        <v>26</v>
      </c>
      <c r="P50" s="27">
        <v>26</v>
      </c>
    </row>
    <row r="51" spans="1:16" s="4" customFormat="1" ht="12.75" customHeight="1">
      <c r="A51" s="187"/>
      <c r="B51" s="225"/>
      <c r="C51" s="71" t="s">
        <v>0</v>
      </c>
      <c r="D51" s="43" t="s">
        <v>84</v>
      </c>
      <c r="E51" s="47">
        <v>26.15</v>
      </c>
      <c r="F51" s="28">
        <v>26.75</v>
      </c>
      <c r="G51" s="47">
        <v>26.75</v>
      </c>
      <c r="H51" s="47">
        <v>25.4</v>
      </c>
      <c r="I51" s="47">
        <v>25</v>
      </c>
      <c r="J51" s="47">
        <v>25.4</v>
      </c>
      <c r="K51" s="47">
        <v>25.5</v>
      </c>
      <c r="L51" s="47">
        <v>25.6</v>
      </c>
      <c r="M51" s="28">
        <v>25.6</v>
      </c>
      <c r="N51" s="28">
        <v>25.6</v>
      </c>
      <c r="O51" s="28">
        <v>26</v>
      </c>
      <c r="P51" s="28">
        <v>25.8</v>
      </c>
    </row>
    <row r="52" spans="1:16" s="4" customFormat="1" ht="12.75" customHeight="1" thickBot="1">
      <c r="A52" s="187"/>
      <c r="B52" s="210"/>
      <c r="C52" s="72" t="s">
        <v>0</v>
      </c>
      <c r="D52" s="42" t="s">
        <v>85</v>
      </c>
      <c r="E52" s="45">
        <v>26.75</v>
      </c>
      <c r="F52" s="45">
        <v>26.75</v>
      </c>
      <c r="G52" s="45">
        <v>26.8</v>
      </c>
      <c r="H52" s="45">
        <v>25.45</v>
      </c>
      <c r="I52" s="45">
        <v>25.4</v>
      </c>
      <c r="J52" s="45">
        <v>25.5</v>
      </c>
      <c r="K52" s="45">
        <v>25.7</v>
      </c>
      <c r="L52" s="45">
        <v>25.6</v>
      </c>
      <c r="M52" s="45">
        <v>25.6</v>
      </c>
      <c r="N52" s="45">
        <v>26</v>
      </c>
      <c r="O52" s="45">
        <v>26</v>
      </c>
      <c r="P52" s="45">
        <v>25.84</v>
      </c>
    </row>
    <row r="53" spans="1:16" s="4" customFormat="1" ht="12.75" customHeight="1">
      <c r="A53" s="187"/>
      <c r="B53" s="209" t="s">
        <v>197</v>
      </c>
      <c r="C53" s="70" t="s">
        <v>0</v>
      </c>
      <c r="D53" s="41" t="s">
        <v>83</v>
      </c>
      <c r="E53" s="46">
        <v>25</v>
      </c>
      <c r="F53" s="27">
        <v>25</v>
      </c>
      <c r="G53" s="46">
        <v>25.05</v>
      </c>
      <c r="H53" s="46">
        <v>25.4</v>
      </c>
      <c r="I53" s="46">
        <v>25.4</v>
      </c>
      <c r="J53" s="46">
        <v>25.45</v>
      </c>
      <c r="K53" s="46">
        <v>25.3</v>
      </c>
      <c r="L53" s="46">
        <v>25.4</v>
      </c>
      <c r="M53" s="27">
        <v>25.5</v>
      </c>
      <c r="N53" s="27">
        <v>25.8</v>
      </c>
      <c r="O53" s="27">
        <v>26</v>
      </c>
      <c r="P53" s="27">
        <v>26</v>
      </c>
    </row>
    <row r="54" spans="1:16" s="4" customFormat="1" ht="12.75" customHeight="1">
      <c r="A54" s="187"/>
      <c r="B54" s="225"/>
      <c r="C54" s="71" t="s">
        <v>0</v>
      </c>
      <c r="D54" s="43" t="s">
        <v>84</v>
      </c>
      <c r="E54" s="47">
        <v>25</v>
      </c>
      <c r="F54" s="28">
        <v>25</v>
      </c>
      <c r="G54" s="47">
        <v>25</v>
      </c>
      <c r="H54" s="47">
        <v>25.4</v>
      </c>
      <c r="I54" s="47">
        <v>25.3</v>
      </c>
      <c r="J54" s="47">
        <v>25.4</v>
      </c>
      <c r="K54" s="47">
        <v>25.3</v>
      </c>
      <c r="L54" s="47">
        <v>25.3</v>
      </c>
      <c r="M54" s="28">
        <v>25.4</v>
      </c>
      <c r="N54" s="28">
        <v>25.7</v>
      </c>
      <c r="O54" s="28">
        <v>26</v>
      </c>
      <c r="P54" s="28">
        <v>25.8</v>
      </c>
    </row>
    <row r="55" spans="1:16" s="4" customFormat="1" ht="12.75" customHeight="1" thickBot="1">
      <c r="A55" s="187"/>
      <c r="B55" s="210"/>
      <c r="C55" s="72" t="s">
        <v>0</v>
      </c>
      <c r="D55" s="42" t="s">
        <v>85</v>
      </c>
      <c r="E55" s="45">
        <v>25</v>
      </c>
      <c r="F55" s="45">
        <v>25</v>
      </c>
      <c r="G55" s="45">
        <v>25</v>
      </c>
      <c r="H55" s="45">
        <v>25.4</v>
      </c>
      <c r="I55" s="45">
        <v>25.4</v>
      </c>
      <c r="J55" s="45">
        <v>25.4</v>
      </c>
      <c r="K55" s="45">
        <v>25.3</v>
      </c>
      <c r="L55" s="45">
        <v>25.39</v>
      </c>
      <c r="M55" s="45">
        <v>25.5</v>
      </c>
      <c r="N55" s="45">
        <v>25.7</v>
      </c>
      <c r="O55" s="45">
        <v>26</v>
      </c>
      <c r="P55" s="45">
        <v>25.8</v>
      </c>
    </row>
    <row r="56" spans="1:16" s="4" customFormat="1" ht="12.75" customHeight="1">
      <c r="A56" s="187"/>
      <c r="B56" s="209" t="s">
        <v>21</v>
      </c>
      <c r="C56" s="70" t="s">
        <v>0</v>
      </c>
      <c r="D56" s="41" t="s">
        <v>83</v>
      </c>
      <c r="E56" s="46">
        <v>1.7</v>
      </c>
      <c r="F56" s="27">
        <v>1.67</v>
      </c>
      <c r="G56" s="46">
        <v>1.65</v>
      </c>
      <c r="H56" s="46">
        <v>1.7</v>
      </c>
      <c r="I56" s="46">
        <v>1.69</v>
      </c>
      <c r="J56" s="46">
        <v>1.59</v>
      </c>
      <c r="K56" s="46">
        <v>1.54</v>
      </c>
      <c r="L56" s="46">
        <v>1.55</v>
      </c>
      <c r="M56" s="27">
        <v>1.51</v>
      </c>
      <c r="N56" s="27">
        <v>1.54</v>
      </c>
      <c r="O56" s="27">
        <v>1.58</v>
      </c>
      <c r="P56" s="27">
        <v>1.57</v>
      </c>
    </row>
    <row r="57" spans="1:16" s="4" customFormat="1" ht="12.75" customHeight="1">
      <c r="A57" s="187"/>
      <c r="B57" s="225"/>
      <c r="C57" s="71" t="s">
        <v>0</v>
      </c>
      <c r="D57" s="43" t="s">
        <v>84</v>
      </c>
      <c r="E57" s="47">
        <v>1.56</v>
      </c>
      <c r="F57" s="28">
        <v>1.6</v>
      </c>
      <c r="G57" s="47">
        <v>1.57</v>
      </c>
      <c r="H57" s="47">
        <v>1.57</v>
      </c>
      <c r="I57" s="47">
        <v>1.51</v>
      </c>
      <c r="J57" s="47">
        <v>1.5</v>
      </c>
      <c r="K57" s="47">
        <v>1.5</v>
      </c>
      <c r="L57" s="47">
        <v>1.49</v>
      </c>
      <c r="M57" s="28">
        <v>1.47</v>
      </c>
      <c r="N57" s="28">
        <v>1.49</v>
      </c>
      <c r="O57" s="28">
        <v>1.5</v>
      </c>
      <c r="P57" s="28">
        <v>1.53</v>
      </c>
    </row>
    <row r="58" spans="1:16" s="4" customFormat="1" ht="12.75" customHeight="1" thickBot="1">
      <c r="A58" s="187"/>
      <c r="B58" s="210"/>
      <c r="C58" s="72" t="s">
        <v>0</v>
      </c>
      <c r="D58" s="42" t="s">
        <v>85</v>
      </c>
      <c r="E58" s="45">
        <v>1.65</v>
      </c>
      <c r="F58" s="45">
        <v>1.67</v>
      </c>
      <c r="G58" s="45">
        <v>1.58</v>
      </c>
      <c r="H58" s="45">
        <v>1.65</v>
      </c>
      <c r="I58" s="45">
        <v>1.55</v>
      </c>
      <c r="J58" s="45">
        <v>1.5</v>
      </c>
      <c r="K58" s="45">
        <v>1.52</v>
      </c>
      <c r="L58" s="45">
        <v>1.49</v>
      </c>
      <c r="M58" s="45">
        <v>1.5</v>
      </c>
      <c r="N58" s="45">
        <v>1.53</v>
      </c>
      <c r="O58" s="45">
        <v>1.58</v>
      </c>
      <c r="P58" s="45">
        <v>1.55</v>
      </c>
    </row>
    <row r="59" spans="1:16" s="4" customFormat="1" ht="13.5" customHeight="1">
      <c r="A59" s="187"/>
      <c r="B59" s="209" t="s">
        <v>143</v>
      </c>
      <c r="C59" s="70" t="s">
        <v>0</v>
      </c>
      <c r="D59" s="41" t="s">
        <v>83</v>
      </c>
      <c r="E59" s="46">
        <v>102.1</v>
      </c>
      <c r="F59" s="27">
        <v>102.3</v>
      </c>
      <c r="G59" s="46">
        <v>102.5</v>
      </c>
      <c r="H59" s="46">
        <v>102.5</v>
      </c>
      <c r="I59" s="46">
        <v>101</v>
      </c>
      <c r="J59" s="46">
        <v>100</v>
      </c>
      <c r="K59" s="46">
        <v>100</v>
      </c>
      <c r="L59" s="46">
        <v>100.1</v>
      </c>
      <c r="M59" s="27">
        <v>100</v>
      </c>
      <c r="N59" s="27">
        <v>102</v>
      </c>
      <c r="O59" s="27">
        <v>100.5</v>
      </c>
      <c r="P59" s="27">
        <v>101</v>
      </c>
    </row>
    <row r="60" spans="1:16" s="4" customFormat="1" ht="13.5" customHeight="1">
      <c r="A60" s="187"/>
      <c r="B60" s="225"/>
      <c r="C60" s="71" t="s">
        <v>0</v>
      </c>
      <c r="D60" s="43" t="s">
        <v>84</v>
      </c>
      <c r="E60" s="47">
        <v>102</v>
      </c>
      <c r="F60" s="28">
        <v>102.3</v>
      </c>
      <c r="G60" s="47">
        <v>102.5</v>
      </c>
      <c r="H60" s="47">
        <v>102.5</v>
      </c>
      <c r="I60" s="47">
        <v>100</v>
      </c>
      <c r="J60" s="47">
        <v>100</v>
      </c>
      <c r="K60" s="47">
        <v>100</v>
      </c>
      <c r="L60" s="47">
        <v>100</v>
      </c>
      <c r="M60" s="28">
        <v>100</v>
      </c>
      <c r="N60" s="28">
        <v>100</v>
      </c>
      <c r="O60" s="28">
        <v>100</v>
      </c>
      <c r="P60" s="28">
        <v>101</v>
      </c>
    </row>
    <row r="61" spans="1:16" s="4" customFormat="1" ht="13.5" customHeight="1" thickBot="1">
      <c r="A61" s="187"/>
      <c r="B61" s="210"/>
      <c r="C61" s="72" t="s">
        <v>0</v>
      </c>
      <c r="D61" s="42" t="s">
        <v>85</v>
      </c>
      <c r="E61" s="45">
        <v>102.1</v>
      </c>
      <c r="F61" s="45">
        <v>102.3</v>
      </c>
      <c r="G61" s="45">
        <v>102.5</v>
      </c>
      <c r="H61" s="45">
        <v>102.5</v>
      </c>
      <c r="I61" s="45">
        <v>100</v>
      </c>
      <c r="J61" s="45">
        <v>100</v>
      </c>
      <c r="K61" s="45">
        <v>100</v>
      </c>
      <c r="L61" s="45">
        <v>100</v>
      </c>
      <c r="M61" s="45">
        <v>100</v>
      </c>
      <c r="N61" s="45">
        <v>101.5</v>
      </c>
      <c r="O61" s="45">
        <v>100.5</v>
      </c>
      <c r="P61" s="45">
        <v>101</v>
      </c>
    </row>
    <row r="62" spans="1:16" s="4" customFormat="1" ht="13.5" customHeight="1">
      <c r="A62" s="187"/>
      <c r="B62" s="209" t="s">
        <v>144</v>
      </c>
      <c r="C62" s="70" t="s">
        <v>0</v>
      </c>
      <c r="D62" s="41" t="s">
        <v>83</v>
      </c>
      <c r="E62" s="46">
        <v>102.1</v>
      </c>
      <c r="F62" s="27">
        <v>104</v>
      </c>
      <c r="G62" s="46">
        <v>105.1</v>
      </c>
      <c r="H62" s="46">
        <v>105.2</v>
      </c>
      <c r="I62" s="46">
        <v>101.1</v>
      </c>
      <c r="J62" s="46">
        <v>100.5</v>
      </c>
      <c r="K62" s="46">
        <v>101</v>
      </c>
      <c r="L62" s="46">
        <v>100.1</v>
      </c>
      <c r="M62" s="27">
        <v>100</v>
      </c>
      <c r="N62" s="27">
        <v>100.2</v>
      </c>
      <c r="O62" s="46">
        <v>101</v>
      </c>
      <c r="P62" s="27">
        <v>101.5</v>
      </c>
    </row>
    <row r="63" spans="1:16" s="4" customFormat="1" ht="13.5" customHeight="1">
      <c r="A63" s="187"/>
      <c r="B63" s="225"/>
      <c r="C63" s="71" t="s">
        <v>0</v>
      </c>
      <c r="D63" s="43" t="s">
        <v>84</v>
      </c>
      <c r="E63" s="47">
        <v>102.1</v>
      </c>
      <c r="F63" s="28">
        <v>104</v>
      </c>
      <c r="G63" s="47">
        <v>105.1</v>
      </c>
      <c r="H63" s="47">
        <v>102.5</v>
      </c>
      <c r="I63" s="47">
        <v>100</v>
      </c>
      <c r="J63" s="47">
        <v>100</v>
      </c>
      <c r="K63" s="47">
        <v>100</v>
      </c>
      <c r="L63" s="47">
        <v>100</v>
      </c>
      <c r="M63" s="28">
        <v>100</v>
      </c>
      <c r="N63" s="28">
        <v>100</v>
      </c>
      <c r="O63" s="47">
        <v>101</v>
      </c>
      <c r="P63" s="28">
        <v>101.1</v>
      </c>
    </row>
    <row r="64" spans="1:16" s="4" customFormat="1" ht="13.5" customHeight="1" thickBot="1">
      <c r="A64" s="187"/>
      <c r="B64" s="210"/>
      <c r="C64" s="72" t="s">
        <v>0</v>
      </c>
      <c r="D64" s="42" t="s">
        <v>85</v>
      </c>
      <c r="E64" s="45">
        <v>102.1</v>
      </c>
      <c r="F64" s="45">
        <v>104</v>
      </c>
      <c r="G64" s="45">
        <v>105.1</v>
      </c>
      <c r="H64" s="45">
        <v>102.9</v>
      </c>
      <c r="I64" s="45">
        <v>101</v>
      </c>
      <c r="J64" s="45">
        <v>100.5</v>
      </c>
      <c r="K64" s="45">
        <v>100.1</v>
      </c>
      <c r="L64" s="45">
        <v>100</v>
      </c>
      <c r="M64" s="45">
        <v>100</v>
      </c>
      <c r="N64" s="45">
        <v>100</v>
      </c>
      <c r="O64" s="45">
        <v>101</v>
      </c>
      <c r="P64" s="45">
        <v>101.5</v>
      </c>
    </row>
    <row r="65" spans="1:16" s="4" customFormat="1" ht="13.5" customHeight="1">
      <c r="A65" s="187"/>
      <c r="B65" s="209" t="s">
        <v>22</v>
      </c>
      <c r="C65" s="70" t="s">
        <v>0</v>
      </c>
      <c r="D65" s="41" t="s">
        <v>83</v>
      </c>
      <c r="E65" s="46">
        <v>70</v>
      </c>
      <c r="F65" s="27">
        <v>70</v>
      </c>
      <c r="G65" s="46">
        <v>75</v>
      </c>
      <c r="H65" s="46">
        <v>78</v>
      </c>
      <c r="I65" s="46">
        <v>75</v>
      </c>
      <c r="J65" s="46">
        <v>70</v>
      </c>
      <c r="K65" s="46">
        <v>70</v>
      </c>
      <c r="L65" s="46">
        <v>72</v>
      </c>
      <c r="M65" s="27">
        <v>72</v>
      </c>
      <c r="N65" s="27">
        <v>72</v>
      </c>
      <c r="O65" s="27">
        <v>75</v>
      </c>
      <c r="P65" s="27">
        <v>73</v>
      </c>
    </row>
    <row r="66" spans="1:16" s="4" customFormat="1" ht="13.5" customHeight="1">
      <c r="A66" s="187"/>
      <c r="B66" s="225"/>
      <c r="C66" s="71" t="s">
        <v>0</v>
      </c>
      <c r="D66" s="43" t="s">
        <v>84</v>
      </c>
      <c r="E66" s="47">
        <v>70</v>
      </c>
      <c r="F66" s="28">
        <v>70</v>
      </c>
      <c r="G66" s="47">
        <v>75</v>
      </c>
      <c r="H66" s="47">
        <v>75</v>
      </c>
      <c r="I66" s="47">
        <v>75</v>
      </c>
      <c r="J66" s="47">
        <v>70</v>
      </c>
      <c r="K66" s="47">
        <v>70</v>
      </c>
      <c r="L66" s="47">
        <v>72</v>
      </c>
      <c r="M66" s="28">
        <v>72</v>
      </c>
      <c r="N66" s="28">
        <v>72</v>
      </c>
      <c r="O66" s="28">
        <v>71</v>
      </c>
      <c r="P66" s="28">
        <v>73</v>
      </c>
    </row>
    <row r="67" spans="1:16" s="4" customFormat="1" ht="13.5" customHeight="1" thickBot="1">
      <c r="A67" s="187"/>
      <c r="B67" s="210"/>
      <c r="C67" s="72" t="s">
        <v>0</v>
      </c>
      <c r="D67" s="42" t="s">
        <v>85</v>
      </c>
      <c r="E67" s="45">
        <v>70</v>
      </c>
      <c r="F67" s="45">
        <v>70</v>
      </c>
      <c r="G67" s="45">
        <v>75</v>
      </c>
      <c r="H67" s="45">
        <v>78</v>
      </c>
      <c r="I67" s="45">
        <v>75</v>
      </c>
      <c r="J67" s="45">
        <v>70</v>
      </c>
      <c r="K67" s="45">
        <v>70</v>
      </c>
      <c r="L67" s="45">
        <v>72</v>
      </c>
      <c r="M67" s="45">
        <v>72</v>
      </c>
      <c r="N67" s="45">
        <v>72</v>
      </c>
      <c r="O67" s="45">
        <v>73</v>
      </c>
      <c r="P67" s="45">
        <v>73</v>
      </c>
    </row>
    <row r="68" spans="1:16" s="4" customFormat="1" ht="13.5" customHeight="1">
      <c r="A68" s="187"/>
      <c r="B68" s="206" t="s">
        <v>23</v>
      </c>
      <c r="C68" s="222" t="s">
        <v>0</v>
      </c>
      <c r="D68" s="41" t="s">
        <v>83</v>
      </c>
      <c r="E68" s="46">
        <v>1.89</v>
      </c>
      <c r="F68" s="27">
        <v>1.84</v>
      </c>
      <c r="G68" s="46">
        <v>1.84</v>
      </c>
      <c r="H68" s="46">
        <v>1.84</v>
      </c>
      <c r="I68" s="46">
        <v>1.84</v>
      </c>
      <c r="J68" s="46">
        <v>1.84</v>
      </c>
      <c r="K68" s="46">
        <v>1.84</v>
      </c>
      <c r="L68" s="46">
        <v>1.84</v>
      </c>
      <c r="M68" s="27">
        <v>1.84</v>
      </c>
      <c r="N68" s="27">
        <v>1.84</v>
      </c>
      <c r="O68" s="27">
        <v>1.84</v>
      </c>
      <c r="P68" s="27">
        <v>1.94</v>
      </c>
    </row>
    <row r="69" spans="1:16" s="4" customFormat="1" ht="13.5" customHeight="1">
      <c r="A69" s="187"/>
      <c r="B69" s="221"/>
      <c r="C69" s="223"/>
      <c r="D69" s="43" t="s">
        <v>84</v>
      </c>
      <c r="E69" s="47">
        <v>1.8</v>
      </c>
      <c r="F69" s="28">
        <v>1.84</v>
      </c>
      <c r="G69" s="47">
        <v>1.84</v>
      </c>
      <c r="H69" s="47">
        <v>1.84</v>
      </c>
      <c r="I69" s="47">
        <v>1.84</v>
      </c>
      <c r="J69" s="47">
        <v>1.84</v>
      </c>
      <c r="K69" s="47">
        <v>1.84</v>
      </c>
      <c r="L69" s="47">
        <v>1.84</v>
      </c>
      <c r="M69" s="28">
        <v>1.84</v>
      </c>
      <c r="N69" s="28">
        <v>1.84</v>
      </c>
      <c r="O69" s="28">
        <v>1.84</v>
      </c>
      <c r="P69" s="28">
        <v>1.94</v>
      </c>
    </row>
    <row r="70" spans="1:16" s="4" customFormat="1" ht="13.5" customHeight="1" thickBot="1">
      <c r="A70" s="187"/>
      <c r="B70" s="207"/>
      <c r="C70" s="224"/>
      <c r="D70" s="42" t="s">
        <v>85</v>
      </c>
      <c r="E70" s="45">
        <v>1.84</v>
      </c>
      <c r="F70" s="45">
        <v>1.84</v>
      </c>
      <c r="G70" s="45">
        <v>1.84</v>
      </c>
      <c r="H70" s="45">
        <v>1.84</v>
      </c>
      <c r="I70" s="45">
        <v>1.84</v>
      </c>
      <c r="J70" s="45">
        <v>1.84</v>
      </c>
      <c r="K70" s="45">
        <v>1.84</v>
      </c>
      <c r="L70" s="45">
        <v>1.84</v>
      </c>
      <c r="M70" s="45">
        <v>1.84</v>
      </c>
      <c r="N70" s="45">
        <v>1.84</v>
      </c>
      <c r="O70" s="45">
        <v>1.84</v>
      </c>
      <c r="P70" s="45">
        <v>1.94</v>
      </c>
    </row>
    <row r="71" spans="1:16" s="4" customFormat="1" ht="13.5" customHeight="1">
      <c r="A71" s="187"/>
      <c r="B71" s="206" t="s">
        <v>145</v>
      </c>
      <c r="C71" s="222" t="s">
        <v>0</v>
      </c>
      <c r="D71" s="41" t="s">
        <v>83</v>
      </c>
      <c r="E71" s="46">
        <v>100</v>
      </c>
      <c r="F71" s="27">
        <v>100</v>
      </c>
      <c r="G71" s="46">
        <v>100</v>
      </c>
      <c r="H71" s="46">
        <v>100</v>
      </c>
      <c r="I71" s="46">
        <v>100</v>
      </c>
      <c r="J71" s="46">
        <v>100.1</v>
      </c>
      <c r="K71" s="46">
        <v>100</v>
      </c>
      <c r="L71" s="46">
        <v>101</v>
      </c>
      <c r="M71" s="46">
        <v>101</v>
      </c>
      <c r="N71" s="46">
        <v>100.5</v>
      </c>
      <c r="O71" s="46">
        <v>100.5</v>
      </c>
      <c r="P71" s="46">
        <v>101.5</v>
      </c>
    </row>
    <row r="72" spans="1:16" s="4" customFormat="1" ht="13.5" customHeight="1">
      <c r="A72" s="187"/>
      <c r="B72" s="221"/>
      <c r="C72" s="223"/>
      <c r="D72" s="43" t="s">
        <v>84</v>
      </c>
      <c r="E72" s="47">
        <v>100</v>
      </c>
      <c r="F72" s="28">
        <v>100</v>
      </c>
      <c r="G72" s="47">
        <v>100</v>
      </c>
      <c r="H72" s="47">
        <v>100</v>
      </c>
      <c r="I72" s="47">
        <v>100</v>
      </c>
      <c r="J72" s="47">
        <v>100.1</v>
      </c>
      <c r="K72" s="47">
        <v>100</v>
      </c>
      <c r="L72" s="47">
        <v>101</v>
      </c>
      <c r="M72" s="47">
        <v>101</v>
      </c>
      <c r="N72" s="47">
        <v>100.5</v>
      </c>
      <c r="O72" s="47">
        <v>100</v>
      </c>
      <c r="P72" s="47">
        <v>100</v>
      </c>
    </row>
    <row r="73" spans="1:16" s="4" customFormat="1" ht="13.5" customHeight="1" thickBot="1">
      <c r="A73" s="187"/>
      <c r="B73" s="207"/>
      <c r="C73" s="224"/>
      <c r="D73" s="42" t="s">
        <v>85</v>
      </c>
      <c r="E73" s="45">
        <v>100</v>
      </c>
      <c r="F73" s="45">
        <v>100</v>
      </c>
      <c r="G73" s="45">
        <v>100</v>
      </c>
      <c r="H73" s="45">
        <v>100</v>
      </c>
      <c r="I73" s="45">
        <v>100</v>
      </c>
      <c r="J73" s="45">
        <v>100.1</v>
      </c>
      <c r="K73" s="45">
        <v>100</v>
      </c>
      <c r="L73" s="45">
        <v>101</v>
      </c>
      <c r="M73" s="45">
        <v>101</v>
      </c>
      <c r="N73" s="45">
        <v>100.5</v>
      </c>
      <c r="O73" s="45">
        <v>100</v>
      </c>
      <c r="P73" s="45">
        <v>100.3</v>
      </c>
    </row>
    <row r="74" spans="1:16" s="4" customFormat="1" ht="13.5" customHeight="1">
      <c r="A74" s="187"/>
      <c r="B74" s="206" t="s">
        <v>24</v>
      </c>
      <c r="C74" s="222" t="s">
        <v>0</v>
      </c>
      <c r="D74" s="41" t="s">
        <v>83</v>
      </c>
      <c r="E74" s="46">
        <v>8.38</v>
      </c>
      <c r="F74" s="27">
        <v>8.5</v>
      </c>
      <c r="G74" s="46">
        <v>8.62</v>
      </c>
      <c r="H74" s="46">
        <v>9</v>
      </c>
      <c r="I74" s="46">
        <v>9.05</v>
      </c>
      <c r="J74" s="46">
        <v>8.8</v>
      </c>
      <c r="K74" s="46">
        <v>8.65</v>
      </c>
      <c r="L74" s="46">
        <v>8.5</v>
      </c>
      <c r="M74" s="27">
        <v>8.5</v>
      </c>
      <c r="N74" s="27">
        <v>8.6</v>
      </c>
      <c r="O74" s="27">
        <v>8.87</v>
      </c>
      <c r="P74" s="27">
        <v>8.8</v>
      </c>
    </row>
    <row r="75" spans="1:16" s="4" customFormat="1" ht="13.5" customHeight="1">
      <c r="A75" s="187"/>
      <c r="B75" s="221"/>
      <c r="C75" s="223"/>
      <c r="D75" s="43" t="s">
        <v>84</v>
      </c>
      <c r="E75" s="47">
        <v>7.95</v>
      </c>
      <c r="F75" s="28">
        <v>8.36</v>
      </c>
      <c r="G75" s="47">
        <v>8.5</v>
      </c>
      <c r="H75" s="47">
        <v>8.55</v>
      </c>
      <c r="I75" s="47">
        <v>8.85</v>
      </c>
      <c r="J75" s="47">
        <v>8.65</v>
      </c>
      <c r="K75" s="47">
        <v>8.5</v>
      </c>
      <c r="L75" s="47">
        <v>8.5</v>
      </c>
      <c r="M75" s="28">
        <v>8.49</v>
      </c>
      <c r="N75" s="28">
        <v>8.5</v>
      </c>
      <c r="O75" s="28">
        <v>8.56</v>
      </c>
      <c r="P75" s="28">
        <v>8.77</v>
      </c>
    </row>
    <row r="76" spans="1:16" s="4" customFormat="1" ht="13.5" customHeight="1" thickBot="1">
      <c r="A76" s="187"/>
      <c r="B76" s="207"/>
      <c r="C76" s="224"/>
      <c r="D76" s="42" t="s">
        <v>85</v>
      </c>
      <c r="E76" s="45">
        <v>8.38</v>
      </c>
      <c r="F76" s="45">
        <v>8.5</v>
      </c>
      <c r="G76" s="45">
        <v>8.62</v>
      </c>
      <c r="H76" s="45">
        <v>8.75</v>
      </c>
      <c r="I76" s="45">
        <v>8.85</v>
      </c>
      <c r="J76" s="45">
        <v>8.65</v>
      </c>
      <c r="K76" s="45">
        <v>8.65</v>
      </c>
      <c r="L76" s="45">
        <v>8.5</v>
      </c>
      <c r="M76" s="45">
        <v>8.5</v>
      </c>
      <c r="N76" s="45">
        <v>8.55</v>
      </c>
      <c r="O76" s="45">
        <v>8.8</v>
      </c>
      <c r="P76" s="45">
        <v>8.8</v>
      </c>
    </row>
    <row r="77" spans="1:16" s="4" customFormat="1" ht="13.5" customHeight="1">
      <c r="A77" s="187"/>
      <c r="B77" s="206" t="s">
        <v>25</v>
      </c>
      <c r="C77" s="222" t="s">
        <v>0</v>
      </c>
      <c r="D77" s="41" t="s">
        <v>83</v>
      </c>
      <c r="E77" s="46">
        <v>8.01</v>
      </c>
      <c r="F77" s="27">
        <v>8.25</v>
      </c>
      <c r="G77" s="46">
        <v>8.27</v>
      </c>
      <c r="H77" s="46">
        <v>8.75</v>
      </c>
      <c r="I77" s="46">
        <v>8.5</v>
      </c>
      <c r="J77" s="46">
        <v>8.3</v>
      </c>
      <c r="K77" s="46">
        <v>8.3</v>
      </c>
      <c r="L77" s="46">
        <v>8.3</v>
      </c>
      <c r="M77" s="27">
        <v>8.3</v>
      </c>
      <c r="N77" s="27">
        <v>8.4</v>
      </c>
      <c r="O77" s="27">
        <v>8.3</v>
      </c>
      <c r="P77" s="27">
        <v>8.25</v>
      </c>
    </row>
    <row r="78" spans="1:16" s="4" customFormat="1" ht="13.5" customHeight="1">
      <c r="A78" s="187"/>
      <c r="B78" s="221"/>
      <c r="C78" s="223"/>
      <c r="D78" s="43" t="s">
        <v>84</v>
      </c>
      <c r="E78" s="47">
        <v>7.85</v>
      </c>
      <c r="F78" s="28">
        <v>7.94</v>
      </c>
      <c r="G78" s="47">
        <v>8.24</v>
      </c>
      <c r="H78" s="47">
        <v>7.97</v>
      </c>
      <c r="I78" s="47">
        <v>8.3</v>
      </c>
      <c r="J78" s="47">
        <v>8.2</v>
      </c>
      <c r="K78" s="47">
        <v>8.25</v>
      </c>
      <c r="L78" s="47">
        <v>8.25</v>
      </c>
      <c r="M78" s="28">
        <v>8.25</v>
      </c>
      <c r="N78" s="28">
        <v>8.25</v>
      </c>
      <c r="O78" s="28">
        <v>8.25</v>
      </c>
      <c r="P78" s="28">
        <v>8.25</v>
      </c>
    </row>
    <row r="79" spans="1:16" s="4" customFormat="1" ht="13.5" customHeight="1" thickBot="1">
      <c r="A79" s="187"/>
      <c r="B79" s="207"/>
      <c r="C79" s="224"/>
      <c r="D79" s="42" t="s">
        <v>85</v>
      </c>
      <c r="E79" s="45">
        <v>7.9</v>
      </c>
      <c r="F79" s="45">
        <v>8.1</v>
      </c>
      <c r="G79" s="45">
        <v>8.24</v>
      </c>
      <c r="H79" s="45">
        <v>8.4</v>
      </c>
      <c r="I79" s="45">
        <v>8.31</v>
      </c>
      <c r="J79" s="45">
        <v>8.25</v>
      </c>
      <c r="K79" s="45">
        <v>8.27</v>
      </c>
      <c r="L79" s="45">
        <v>8.27</v>
      </c>
      <c r="M79" s="45">
        <v>8.25</v>
      </c>
      <c r="N79" s="45">
        <v>8.4</v>
      </c>
      <c r="O79" s="45">
        <v>8.25</v>
      </c>
      <c r="P79" s="45">
        <v>8.25</v>
      </c>
    </row>
    <row r="80" spans="1:16" s="4" customFormat="1" ht="13.5" customHeight="1">
      <c r="A80" s="187"/>
      <c r="B80" s="206" t="s">
        <v>139</v>
      </c>
      <c r="C80" s="222" t="s">
        <v>0</v>
      </c>
      <c r="D80" s="41" t="s">
        <v>83</v>
      </c>
      <c r="E80" s="46">
        <v>10.17</v>
      </c>
      <c r="F80" s="27">
        <v>10.2</v>
      </c>
      <c r="G80" s="46">
        <v>10.2</v>
      </c>
      <c r="H80" s="46">
        <v>10.06</v>
      </c>
      <c r="I80" s="46">
        <v>10.08</v>
      </c>
      <c r="J80" s="46">
        <v>10.12</v>
      </c>
      <c r="K80" s="46">
        <v>10.12</v>
      </c>
      <c r="L80" s="46">
        <v>10.15</v>
      </c>
      <c r="M80" s="27">
        <v>10.17</v>
      </c>
      <c r="N80" s="27">
        <v>10.18</v>
      </c>
      <c r="O80" s="27">
        <v>10.25</v>
      </c>
      <c r="P80" s="27">
        <v>10.17</v>
      </c>
    </row>
    <row r="81" spans="1:16" s="4" customFormat="1" ht="13.5" customHeight="1">
      <c r="A81" s="187"/>
      <c r="B81" s="221"/>
      <c r="C81" s="223"/>
      <c r="D81" s="43" t="s">
        <v>84</v>
      </c>
      <c r="E81" s="47">
        <v>10.17</v>
      </c>
      <c r="F81" s="28">
        <v>10.18</v>
      </c>
      <c r="G81" s="47">
        <v>10.2</v>
      </c>
      <c r="H81" s="47">
        <v>10.06</v>
      </c>
      <c r="I81" s="47">
        <v>10.07</v>
      </c>
      <c r="J81" s="47">
        <v>10.09</v>
      </c>
      <c r="K81" s="47">
        <v>10.12</v>
      </c>
      <c r="L81" s="47">
        <v>10.13</v>
      </c>
      <c r="M81" s="28">
        <v>10.15</v>
      </c>
      <c r="N81" s="28">
        <v>10.17</v>
      </c>
      <c r="O81" s="28">
        <v>10.17</v>
      </c>
      <c r="P81" s="28">
        <v>10.17</v>
      </c>
    </row>
    <row r="82" spans="1:16" s="4" customFormat="1" ht="13.5" customHeight="1" thickBot="1">
      <c r="A82" s="188"/>
      <c r="B82" s="207"/>
      <c r="C82" s="224"/>
      <c r="D82" s="42" t="s">
        <v>85</v>
      </c>
      <c r="E82" s="45">
        <v>10.17</v>
      </c>
      <c r="F82" s="45">
        <v>10.2</v>
      </c>
      <c r="G82" s="45">
        <v>10.2</v>
      </c>
      <c r="H82" s="45">
        <v>10.06</v>
      </c>
      <c r="I82" s="45">
        <v>10.07</v>
      </c>
      <c r="J82" s="45">
        <v>10.12</v>
      </c>
      <c r="K82" s="45">
        <v>10.12</v>
      </c>
      <c r="L82" s="45">
        <v>10.15</v>
      </c>
      <c r="M82" s="45">
        <v>10.17</v>
      </c>
      <c r="N82" s="45">
        <v>10.18</v>
      </c>
      <c r="O82" s="45">
        <v>10.17</v>
      </c>
      <c r="P82" s="45">
        <v>10.17</v>
      </c>
    </row>
    <row r="83" spans="1:16" s="4" customFormat="1" ht="13.5" customHeight="1">
      <c r="A83" s="183" t="s">
        <v>46</v>
      </c>
      <c r="B83" s="209" t="s">
        <v>146</v>
      </c>
      <c r="C83" s="222" t="s">
        <v>0</v>
      </c>
      <c r="D83" s="41" t="s">
        <v>83</v>
      </c>
      <c r="E83" s="46">
        <v>2.9</v>
      </c>
      <c r="F83" s="27">
        <v>2.9</v>
      </c>
      <c r="G83" s="46">
        <v>3.15</v>
      </c>
      <c r="H83" s="46">
        <v>3.04</v>
      </c>
      <c r="I83" s="46">
        <v>3.04</v>
      </c>
      <c r="J83" s="46">
        <v>3.5</v>
      </c>
      <c r="K83" s="46">
        <v>3.5</v>
      </c>
      <c r="L83" s="46">
        <v>3.5</v>
      </c>
      <c r="M83" s="46">
        <v>3.5</v>
      </c>
      <c r="N83" s="46">
        <v>3.5</v>
      </c>
      <c r="O83" s="27">
        <v>3.5</v>
      </c>
      <c r="P83" s="27">
        <v>3.5</v>
      </c>
    </row>
    <row r="84" spans="1:16" s="4" customFormat="1" ht="13.5" customHeight="1">
      <c r="A84" s="189"/>
      <c r="B84" s="225"/>
      <c r="C84" s="223"/>
      <c r="D84" s="43" t="s">
        <v>84</v>
      </c>
      <c r="E84" s="47">
        <v>2.9</v>
      </c>
      <c r="F84" s="28">
        <v>2.9</v>
      </c>
      <c r="G84" s="47">
        <v>2.3</v>
      </c>
      <c r="H84" s="47">
        <v>3.04</v>
      </c>
      <c r="I84" s="47">
        <v>3.04</v>
      </c>
      <c r="J84" s="47">
        <v>3.5</v>
      </c>
      <c r="K84" s="47">
        <v>3.5</v>
      </c>
      <c r="L84" s="47">
        <v>3.5</v>
      </c>
      <c r="M84" s="47">
        <v>3.5</v>
      </c>
      <c r="N84" s="47">
        <v>3.5</v>
      </c>
      <c r="O84" s="28">
        <v>3.5</v>
      </c>
      <c r="P84" s="28">
        <v>3.5</v>
      </c>
    </row>
    <row r="85" spans="1:16" s="4" customFormat="1" ht="13.5" customHeight="1" thickBot="1">
      <c r="A85" s="189"/>
      <c r="B85" s="210"/>
      <c r="C85" s="224"/>
      <c r="D85" s="42" t="s">
        <v>85</v>
      </c>
      <c r="E85" s="45">
        <v>2.9</v>
      </c>
      <c r="F85" s="45">
        <v>2.9</v>
      </c>
      <c r="G85" s="45">
        <v>3.1</v>
      </c>
      <c r="H85" s="45">
        <v>3.04</v>
      </c>
      <c r="I85" s="45">
        <v>3.04</v>
      </c>
      <c r="J85" s="45">
        <v>3.5</v>
      </c>
      <c r="K85" s="45">
        <v>3.5</v>
      </c>
      <c r="L85" s="45">
        <v>3.5</v>
      </c>
      <c r="M85" s="45">
        <v>3.5</v>
      </c>
      <c r="N85" s="45">
        <v>3.5</v>
      </c>
      <c r="O85" s="45">
        <v>3.5</v>
      </c>
      <c r="P85" s="45">
        <v>3.5</v>
      </c>
    </row>
    <row r="86" spans="1:16" s="4" customFormat="1" ht="13.5" customHeight="1">
      <c r="A86" s="189"/>
      <c r="B86" s="209" t="s">
        <v>147</v>
      </c>
      <c r="C86" s="222" t="s">
        <v>0</v>
      </c>
      <c r="D86" s="41" t="s">
        <v>83</v>
      </c>
      <c r="E86" s="46">
        <v>15.81</v>
      </c>
      <c r="F86" s="27">
        <v>16.5</v>
      </c>
      <c r="G86" s="46">
        <v>15.86</v>
      </c>
      <c r="H86" s="46">
        <v>15.69</v>
      </c>
      <c r="I86" s="46">
        <v>16.5</v>
      </c>
      <c r="J86" s="46">
        <v>16.27</v>
      </c>
      <c r="K86" s="46">
        <v>15.75</v>
      </c>
      <c r="L86" s="46">
        <v>15.68</v>
      </c>
      <c r="M86" s="27">
        <v>14.99</v>
      </c>
      <c r="N86" s="27">
        <v>14.98</v>
      </c>
      <c r="O86" s="27">
        <v>14.98</v>
      </c>
      <c r="P86" s="27">
        <v>15.6</v>
      </c>
    </row>
    <row r="87" spans="1:16" s="4" customFormat="1" ht="13.5" customHeight="1">
      <c r="A87" s="189"/>
      <c r="B87" s="225"/>
      <c r="C87" s="223"/>
      <c r="D87" s="43" t="s">
        <v>84</v>
      </c>
      <c r="E87" s="47">
        <v>15.8</v>
      </c>
      <c r="F87" s="28">
        <v>15.85</v>
      </c>
      <c r="G87" s="47">
        <v>15</v>
      </c>
      <c r="H87" s="47">
        <v>13.7</v>
      </c>
      <c r="I87" s="47">
        <v>14.85</v>
      </c>
      <c r="J87" s="47">
        <v>14.8</v>
      </c>
      <c r="K87" s="47">
        <v>13.5</v>
      </c>
      <c r="L87" s="47">
        <v>14.41</v>
      </c>
      <c r="M87" s="28">
        <v>14.25</v>
      </c>
      <c r="N87" s="28">
        <v>13.34</v>
      </c>
      <c r="O87" s="28">
        <v>13.25</v>
      </c>
      <c r="P87" s="28">
        <v>13.42</v>
      </c>
    </row>
    <row r="88" spans="1:16" s="4" customFormat="1" ht="13.5" customHeight="1" thickBot="1">
      <c r="A88" s="189"/>
      <c r="B88" s="210"/>
      <c r="C88" s="224"/>
      <c r="D88" s="42" t="s">
        <v>85</v>
      </c>
      <c r="E88" s="45">
        <v>15.8</v>
      </c>
      <c r="F88" s="45">
        <v>16.5</v>
      </c>
      <c r="G88" s="45">
        <v>15</v>
      </c>
      <c r="H88" s="45">
        <v>15.5</v>
      </c>
      <c r="I88" s="45">
        <v>15.35</v>
      </c>
      <c r="J88" s="45">
        <v>16.27</v>
      </c>
      <c r="K88" s="45">
        <v>14.75</v>
      </c>
      <c r="L88" s="45">
        <v>15.68</v>
      </c>
      <c r="M88" s="45">
        <v>14.97</v>
      </c>
      <c r="N88" s="45">
        <v>13.8</v>
      </c>
      <c r="O88" s="45">
        <v>14.48</v>
      </c>
      <c r="P88" s="45">
        <v>15.58</v>
      </c>
    </row>
    <row r="89" spans="1:16" s="4" customFormat="1" ht="13.5" customHeight="1">
      <c r="A89" s="189"/>
      <c r="B89" s="209" t="s">
        <v>148</v>
      </c>
      <c r="C89" s="222" t="s">
        <v>0</v>
      </c>
      <c r="D89" s="41" t="s">
        <v>83</v>
      </c>
      <c r="E89" s="46">
        <v>3.26</v>
      </c>
      <c r="F89" s="27">
        <v>3.26</v>
      </c>
      <c r="G89" s="46">
        <v>3.26</v>
      </c>
      <c r="H89" s="27">
        <v>3.26</v>
      </c>
      <c r="I89" s="46">
        <v>3.23</v>
      </c>
      <c r="J89" s="46">
        <v>3.23</v>
      </c>
      <c r="K89" s="46">
        <v>3.23</v>
      </c>
      <c r="L89" s="46">
        <v>3.23</v>
      </c>
      <c r="M89" s="46">
        <v>3.23</v>
      </c>
      <c r="N89" s="27">
        <v>3.23</v>
      </c>
      <c r="O89" s="27">
        <v>2.9</v>
      </c>
      <c r="P89" s="27">
        <v>3.5</v>
      </c>
    </row>
    <row r="90" spans="1:16" s="4" customFormat="1" ht="13.5" customHeight="1">
      <c r="A90" s="189"/>
      <c r="B90" s="225"/>
      <c r="C90" s="223"/>
      <c r="D90" s="43" t="s">
        <v>84</v>
      </c>
      <c r="E90" s="47">
        <v>3.26</v>
      </c>
      <c r="F90" s="28">
        <v>3.26</v>
      </c>
      <c r="G90" s="47">
        <v>3.26</v>
      </c>
      <c r="H90" s="28">
        <v>3.26</v>
      </c>
      <c r="I90" s="47">
        <v>3.23</v>
      </c>
      <c r="J90" s="47">
        <v>3.23</v>
      </c>
      <c r="K90" s="47">
        <v>3.23</v>
      </c>
      <c r="L90" s="47">
        <v>3.23</v>
      </c>
      <c r="M90" s="47">
        <v>3.23</v>
      </c>
      <c r="N90" s="28">
        <v>3.23</v>
      </c>
      <c r="O90" s="28">
        <v>2.9</v>
      </c>
      <c r="P90" s="28">
        <v>3.23</v>
      </c>
    </row>
    <row r="91" spans="1:16" s="4" customFormat="1" ht="13.5" customHeight="1" thickBot="1">
      <c r="A91" s="189"/>
      <c r="B91" s="210"/>
      <c r="C91" s="224"/>
      <c r="D91" s="42" t="s">
        <v>85</v>
      </c>
      <c r="E91" s="45">
        <v>3.26</v>
      </c>
      <c r="F91" s="45">
        <v>3.26</v>
      </c>
      <c r="G91" s="45">
        <v>3.26</v>
      </c>
      <c r="H91" s="45">
        <v>3.26</v>
      </c>
      <c r="I91" s="45">
        <v>3.23</v>
      </c>
      <c r="J91" s="45">
        <v>3.23</v>
      </c>
      <c r="K91" s="45">
        <v>3.23</v>
      </c>
      <c r="L91" s="45">
        <v>3.23</v>
      </c>
      <c r="M91" s="45">
        <v>3.23</v>
      </c>
      <c r="N91" s="45">
        <v>3.23</v>
      </c>
      <c r="O91" s="45">
        <v>2.9</v>
      </c>
      <c r="P91" s="45">
        <v>3.5</v>
      </c>
    </row>
    <row r="92" spans="1:16" s="4" customFormat="1" ht="13.5" customHeight="1">
      <c r="A92" s="189"/>
      <c r="B92" s="209" t="s">
        <v>149</v>
      </c>
      <c r="C92" s="222" t="s">
        <v>0</v>
      </c>
      <c r="D92" s="41" t="s">
        <v>83</v>
      </c>
      <c r="E92" s="46">
        <v>3.3</v>
      </c>
      <c r="F92" s="27">
        <v>3.3</v>
      </c>
      <c r="G92" s="27">
        <v>3</v>
      </c>
      <c r="H92" s="46">
        <v>3</v>
      </c>
      <c r="I92" s="46">
        <v>3.25</v>
      </c>
      <c r="J92" s="46">
        <v>3.24</v>
      </c>
      <c r="K92" s="46">
        <v>3.24</v>
      </c>
      <c r="L92" s="46">
        <v>3.24</v>
      </c>
      <c r="M92" s="46">
        <v>3.24</v>
      </c>
      <c r="N92" s="46">
        <v>3.24</v>
      </c>
      <c r="O92" s="46">
        <v>3.24</v>
      </c>
      <c r="P92" s="46">
        <v>3.24</v>
      </c>
    </row>
    <row r="93" spans="1:16" s="4" customFormat="1" ht="13.5" customHeight="1">
      <c r="A93" s="189"/>
      <c r="B93" s="225"/>
      <c r="C93" s="223"/>
      <c r="D93" s="43" t="s">
        <v>84</v>
      </c>
      <c r="E93" s="47">
        <v>3.3</v>
      </c>
      <c r="F93" s="28">
        <v>3.3</v>
      </c>
      <c r="G93" s="28">
        <v>3</v>
      </c>
      <c r="H93" s="47">
        <v>3</v>
      </c>
      <c r="I93" s="47">
        <v>3.24</v>
      </c>
      <c r="J93" s="47">
        <v>3.24</v>
      </c>
      <c r="K93" s="47">
        <v>3.24</v>
      </c>
      <c r="L93" s="47">
        <v>3.24</v>
      </c>
      <c r="M93" s="47">
        <v>3.24</v>
      </c>
      <c r="N93" s="47">
        <v>3.24</v>
      </c>
      <c r="O93" s="47">
        <v>3.24</v>
      </c>
      <c r="P93" s="47">
        <v>3.24</v>
      </c>
    </row>
    <row r="94" spans="1:16" s="4" customFormat="1" ht="13.5" customHeight="1" thickBot="1">
      <c r="A94" s="189"/>
      <c r="B94" s="210"/>
      <c r="C94" s="224"/>
      <c r="D94" s="42" t="s">
        <v>85</v>
      </c>
      <c r="E94" s="45">
        <v>3.3</v>
      </c>
      <c r="F94" s="45">
        <v>3.3</v>
      </c>
      <c r="G94" s="45">
        <v>3</v>
      </c>
      <c r="H94" s="45">
        <v>3</v>
      </c>
      <c r="I94" s="45">
        <v>3.24</v>
      </c>
      <c r="J94" s="45">
        <v>3.24</v>
      </c>
      <c r="K94" s="45">
        <v>3.24</v>
      </c>
      <c r="L94" s="45">
        <v>3.24</v>
      </c>
      <c r="M94" s="45">
        <v>3.24</v>
      </c>
      <c r="N94" s="45">
        <v>3.24</v>
      </c>
      <c r="O94" s="45">
        <v>3.24</v>
      </c>
      <c r="P94" s="45">
        <v>3.24</v>
      </c>
    </row>
    <row r="95" spans="1:16" s="4" customFormat="1" ht="13.5" customHeight="1">
      <c r="A95" s="183" t="s">
        <v>45</v>
      </c>
      <c r="B95" s="209" t="s">
        <v>26</v>
      </c>
      <c r="C95" s="222" t="s">
        <v>0</v>
      </c>
      <c r="D95" s="41" t="s">
        <v>83</v>
      </c>
      <c r="E95" s="46">
        <v>103.5</v>
      </c>
      <c r="F95" s="27">
        <v>101.5</v>
      </c>
      <c r="G95" s="46">
        <v>101.5</v>
      </c>
      <c r="H95" s="46">
        <v>102</v>
      </c>
      <c r="I95" s="27">
        <v>102</v>
      </c>
      <c r="J95" s="46"/>
      <c r="K95" s="46"/>
      <c r="L95" s="46"/>
      <c r="M95" s="50"/>
      <c r="N95" s="50"/>
      <c r="O95" s="50"/>
      <c r="P95" s="50"/>
    </row>
    <row r="96" spans="1:16" s="4" customFormat="1" ht="13.5" customHeight="1">
      <c r="A96" s="189"/>
      <c r="B96" s="225"/>
      <c r="C96" s="223"/>
      <c r="D96" s="43" t="s">
        <v>84</v>
      </c>
      <c r="E96" s="47">
        <v>103.5</v>
      </c>
      <c r="F96" s="28">
        <v>101.5</v>
      </c>
      <c r="G96" s="47">
        <v>101.5</v>
      </c>
      <c r="H96" s="47">
        <v>102</v>
      </c>
      <c r="I96" s="28">
        <v>102</v>
      </c>
      <c r="J96" s="47"/>
      <c r="K96" s="47"/>
      <c r="L96" s="47"/>
      <c r="M96" s="49"/>
      <c r="N96" s="49"/>
      <c r="O96" s="49"/>
      <c r="P96" s="49"/>
    </row>
    <row r="97" spans="1:16" s="4" customFormat="1" ht="13.5" customHeight="1" thickBot="1">
      <c r="A97" s="190"/>
      <c r="B97" s="210"/>
      <c r="C97" s="224"/>
      <c r="D97" s="42" t="s">
        <v>85</v>
      </c>
      <c r="E97" s="45">
        <v>103.5</v>
      </c>
      <c r="F97" s="45">
        <v>101.5</v>
      </c>
      <c r="G97" s="45">
        <v>101.5</v>
      </c>
      <c r="H97" s="45">
        <v>102</v>
      </c>
      <c r="I97" s="45"/>
      <c r="J97" s="45"/>
      <c r="K97" s="45"/>
      <c r="L97" s="45"/>
      <c r="M97" s="45"/>
      <c r="N97" s="45"/>
      <c r="O97" s="45"/>
      <c r="P97" s="45"/>
    </row>
    <row r="98" spans="1:9" ht="13.5" customHeight="1">
      <c r="A98" s="14" t="s">
        <v>27</v>
      </c>
      <c r="B98" s="10"/>
      <c r="C98" s="10"/>
      <c r="I98" s="9"/>
    </row>
  </sheetData>
  <sheetProtection/>
  <mergeCells count="46">
    <mergeCell ref="B89:B91"/>
    <mergeCell ref="B92:B94"/>
    <mergeCell ref="B71:B73"/>
    <mergeCell ref="B74:B76"/>
    <mergeCell ref="B56:B58"/>
    <mergeCell ref="B59:B61"/>
    <mergeCell ref="B62:B64"/>
    <mergeCell ref="B68:B70"/>
    <mergeCell ref="E3:P3"/>
    <mergeCell ref="A95:A97"/>
    <mergeCell ref="B95:B97"/>
    <mergeCell ref="A83:A94"/>
    <mergeCell ref="B83:B85"/>
    <mergeCell ref="B86:B88"/>
    <mergeCell ref="A5:A10"/>
    <mergeCell ref="B5:B7"/>
    <mergeCell ref="B8:B10"/>
    <mergeCell ref="B11:B13"/>
    <mergeCell ref="A11:A82"/>
    <mergeCell ref="B32:B34"/>
    <mergeCell ref="B77:B79"/>
    <mergeCell ref="B80:B82"/>
    <mergeCell ref="B14:B16"/>
    <mergeCell ref="B17:B19"/>
    <mergeCell ref="B20:B22"/>
    <mergeCell ref="B35:B37"/>
    <mergeCell ref="C68:C70"/>
    <mergeCell ref="C71:C73"/>
    <mergeCell ref="B53:B55"/>
    <mergeCell ref="B65:B67"/>
    <mergeCell ref="B23:B25"/>
    <mergeCell ref="B26:B28"/>
    <mergeCell ref="B29:B31"/>
    <mergeCell ref="B44:B46"/>
    <mergeCell ref="B47:B49"/>
    <mergeCell ref="B50:B52"/>
    <mergeCell ref="B38:B40"/>
    <mergeCell ref="B41:B43"/>
    <mergeCell ref="C95:C97"/>
    <mergeCell ref="C74:C76"/>
    <mergeCell ref="C77:C79"/>
    <mergeCell ref="C80:C82"/>
    <mergeCell ref="C83:C85"/>
    <mergeCell ref="C86:C88"/>
    <mergeCell ref="C89:C91"/>
    <mergeCell ref="C92:C9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8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2.57421875" style="3" customWidth="1"/>
    <col min="2" max="2" width="4.140625" style="10" customWidth="1"/>
    <col min="3" max="3" width="24.140625" style="58" customWidth="1"/>
    <col min="4" max="4" width="9.00390625" style="3" customWidth="1"/>
    <col min="5" max="5" width="9.8515625" style="3" customWidth="1"/>
    <col min="6" max="6" width="9.28125" style="3" customWidth="1"/>
    <col min="7" max="7" width="9.00390625" style="3" customWidth="1"/>
    <col min="8" max="8" width="9.28125" style="3" customWidth="1"/>
    <col min="9" max="9" width="9.00390625" style="3" customWidth="1"/>
    <col min="10" max="12" width="9.28125" style="3" customWidth="1"/>
    <col min="13" max="14" width="9.00390625" style="3" customWidth="1"/>
    <col min="15" max="15" width="10.57421875" style="3" bestFit="1" customWidth="1"/>
    <col min="16" max="16" width="11.00390625" style="9" bestFit="1" customWidth="1"/>
    <col min="17" max="16384" width="9.140625" style="3" customWidth="1"/>
  </cols>
  <sheetData>
    <row r="1" spans="1:15" ht="19.5" customHeight="1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ht="6.75" customHeight="1" thickBot="1"/>
    <row r="3" spans="4:16" ht="13.5" customHeight="1" thickBot="1">
      <c r="D3" s="185">
        <v>2013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13.5" customHeight="1" thickBot="1">
      <c r="A4" s="5"/>
      <c r="B4" s="20" t="s">
        <v>59</v>
      </c>
      <c r="C4" s="76" t="s">
        <v>60</v>
      </c>
      <c r="D4" s="73" t="s">
        <v>87</v>
      </c>
      <c r="E4" s="73" t="s">
        <v>88</v>
      </c>
      <c r="F4" s="73" t="s">
        <v>31</v>
      </c>
      <c r="G4" s="73" t="s">
        <v>32</v>
      </c>
      <c r="H4" s="73" t="s">
        <v>33</v>
      </c>
      <c r="I4" s="73" t="s">
        <v>34</v>
      </c>
      <c r="J4" s="73" t="s">
        <v>35</v>
      </c>
      <c r="K4" s="73" t="s">
        <v>89</v>
      </c>
      <c r="L4" s="73" t="s">
        <v>90</v>
      </c>
      <c r="M4" s="73" t="s">
        <v>91</v>
      </c>
      <c r="N4" s="73" t="s">
        <v>92</v>
      </c>
      <c r="O4" s="73" t="s">
        <v>93</v>
      </c>
      <c r="P4" s="73" t="s">
        <v>150</v>
      </c>
    </row>
    <row r="5" spans="1:16" ht="30" customHeight="1">
      <c r="A5" s="191" t="s">
        <v>47</v>
      </c>
      <c r="B5" s="183" t="s">
        <v>41</v>
      </c>
      <c r="C5" s="65" t="s">
        <v>42</v>
      </c>
      <c r="D5" s="34">
        <v>335958</v>
      </c>
      <c r="E5" s="34">
        <v>344065</v>
      </c>
      <c r="F5" s="16">
        <v>244240</v>
      </c>
      <c r="G5" s="34">
        <v>736311</v>
      </c>
      <c r="H5" s="34">
        <v>349457</v>
      </c>
      <c r="I5" s="34">
        <v>443995</v>
      </c>
      <c r="J5" s="34">
        <v>448811</v>
      </c>
      <c r="K5" s="34">
        <v>199656</v>
      </c>
      <c r="L5" s="34">
        <v>368097</v>
      </c>
      <c r="M5" s="34">
        <v>191365</v>
      </c>
      <c r="N5" s="34">
        <v>333809</v>
      </c>
      <c r="O5" s="34">
        <v>270795</v>
      </c>
      <c r="P5" s="24">
        <f>SUM(D5:O5)</f>
        <v>4266559</v>
      </c>
    </row>
    <row r="6" spans="1:16" s="8" customFormat="1" ht="30" customHeight="1" thickBot="1">
      <c r="A6" s="192"/>
      <c r="B6" s="184"/>
      <c r="C6" s="66" t="s">
        <v>43</v>
      </c>
      <c r="D6" s="35">
        <v>185402</v>
      </c>
      <c r="E6" s="35">
        <v>133961</v>
      </c>
      <c r="F6" s="18">
        <v>116345</v>
      </c>
      <c r="G6" s="35">
        <v>184649</v>
      </c>
      <c r="H6" s="35">
        <v>184770</v>
      </c>
      <c r="I6" s="35">
        <v>370887</v>
      </c>
      <c r="J6" s="35">
        <v>131322</v>
      </c>
      <c r="K6" s="35">
        <v>115059</v>
      </c>
      <c r="L6" s="35">
        <v>99311</v>
      </c>
      <c r="M6" s="35">
        <v>84814</v>
      </c>
      <c r="N6" s="35">
        <v>101469</v>
      </c>
      <c r="O6" s="35">
        <v>126518</v>
      </c>
      <c r="P6" s="25">
        <f aca="true" t="shared" si="0" ref="P6:P32">SUM(D6:O6)</f>
        <v>1834507</v>
      </c>
    </row>
    <row r="7" spans="1:16" s="4" customFormat="1" ht="10.5" customHeight="1">
      <c r="A7" s="192"/>
      <c r="B7" s="186" t="s">
        <v>48</v>
      </c>
      <c r="C7" s="65" t="s">
        <v>186</v>
      </c>
      <c r="D7" s="160">
        <v>86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24">
        <f t="shared" si="0"/>
        <v>86</v>
      </c>
    </row>
    <row r="8" spans="1:16" s="4" customFormat="1" ht="10.5" customHeight="1">
      <c r="A8" s="192"/>
      <c r="B8" s="187"/>
      <c r="C8" s="85" t="s">
        <v>167</v>
      </c>
      <c r="D8" s="134">
        <v>1000</v>
      </c>
      <c r="E8" s="134">
        <v>2600</v>
      </c>
      <c r="F8" s="161"/>
      <c r="G8" s="161"/>
      <c r="H8" s="161"/>
      <c r="I8" s="161">
        <v>700</v>
      </c>
      <c r="J8" s="161"/>
      <c r="K8" s="161"/>
      <c r="L8" s="161"/>
      <c r="M8" s="161"/>
      <c r="N8" s="161"/>
      <c r="O8" s="134">
        <v>1000</v>
      </c>
      <c r="P8" s="53">
        <f t="shared" si="0"/>
        <v>5300</v>
      </c>
    </row>
    <row r="9" spans="1:16" s="4" customFormat="1" ht="10.5" customHeight="1">
      <c r="A9" s="192"/>
      <c r="B9" s="187"/>
      <c r="C9" s="85" t="s">
        <v>168</v>
      </c>
      <c r="D9" s="161"/>
      <c r="E9" s="161"/>
      <c r="F9" s="161"/>
      <c r="G9" s="161"/>
      <c r="H9" s="161"/>
      <c r="I9" s="134">
        <v>2000</v>
      </c>
      <c r="J9" s="161"/>
      <c r="K9" s="161"/>
      <c r="L9" s="134">
        <v>6000</v>
      </c>
      <c r="M9" s="161"/>
      <c r="N9" s="161">
        <v>200</v>
      </c>
      <c r="O9" s="161"/>
      <c r="P9" s="53">
        <f t="shared" si="0"/>
        <v>8200</v>
      </c>
    </row>
    <row r="10" spans="1:16" s="4" customFormat="1" ht="10.5" customHeight="1">
      <c r="A10" s="192"/>
      <c r="B10" s="187"/>
      <c r="C10" s="85" t="s">
        <v>169</v>
      </c>
      <c r="D10" s="161"/>
      <c r="E10" s="161"/>
      <c r="F10" s="161"/>
      <c r="G10" s="161"/>
      <c r="H10" s="161"/>
      <c r="I10" s="161"/>
      <c r="J10" s="161"/>
      <c r="K10" s="161"/>
      <c r="L10" s="161">
        <v>200</v>
      </c>
      <c r="M10" s="134">
        <v>1000</v>
      </c>
      <c r="N10" s="161">
        <v>2</v>
      </c>
      <c r="O10" s="161">
        <v>2</v>
      </c>
      <c r="P10" s="53">
        <f t="shared" si="0"/>
        <v>1204</v>
      </c>
    </row>
    <row r="11" spans="1:16" s="4" customFormat="1" ht="10.5" customHeight="1">
      <c r="A11" s="192"/>
      <c r="B11" s="187"/>
      <c r="C11" s="67" t="s">
        <v>170</v>
      </c>
      <c r="D11" s="17">
        <v>119507</v>
      </c>
      <c r="E11" s="17">
        <v>358303</v>
      </c>
      <c r="F11" s="17">
        <v>3176128</v>
      </c>
      <c r="G11" s="17">
        <v>518401</v>
      </c>
      <c r="H11" s="17">
        <v>289225</v>
      </c>
      <c r="I11" s="17">
        <v>361303</v>
      </c>
      <c r="J11" s="17">
        <v>112940</v>
      </c>
      <c r="K11" s="17">
        <v>47514</v>
      </c>
      <c r="L11" s="17">
        <v>441704</v>
      </c>
      <c r="M11" s="17">
        <v>222873</v>
      </c>
      <c r="N11" s="17">
        <v>13874774</v>
      </c>
      <c r="O11" s="17">
        <v>990115</v>
      </c>
      <c r="P11" s="53">
        <f t="shared" si="0"/>
        <v>20512787</v>
      </c>
    </row>
    <row r="12" spans="1:16" s="4" customFormat="1" ht="10.5" customHeight="1">
      <c r="A12" s="192"/>
      <c r="B12" s="187"/>
      <c r="C12" s="67" t="s">
        <v>171</v>
      </c>
      <c r="D12" s="17">
        <v>125716</v>
      </c>
      <c r="E12" s="17">
        <v>51594</v>
      </c>
      <c r="F12" s="17">
        <v>26209</v>
      </c>
      <c r="G12" s="17">
        <v>73478</v>
      </c>
      <c r="H12" s="17">
        <v>21993</v>
      </c>
      <c r="I12" s="17">
        <v>25600</v>
      </c>
      <c r="J12" s="17">
        <v>9850</v>
      </c>
      <c r="K12" s="17">
        <v>4880</v>
      </c>
      <c r="L12" s="162">
        <v>602</v>
      </c>
      <c r="M12" s="162">
        <v>500</v>
      </c>
      <c r="N12" s="17">
        <v>12000</v>
      </c>
      <c r="O12" s="17">
        <v>47650</v>
      </c>
      <c r="P12" s="53">
        <f t="shared" si="0"/>
        <v>400072</v>
      </c>
    </row>
    <row r="13" spans="1:16" s="4" customFormat="1" ht="10.5" customHeight="1">
      <c r="A13" s="192"/>
      <c r="B13" s="187"/>
      <c r="C13" s="67" t="s">
        <v>172</v>
      </c>
      <c r="D13" s="17">
        <v>37700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53">
        <f t="shared" si="0"/>
        <v>37700</v>
      </c>
    </row>
    <row r="14" spans="1:16" s="4" customFormat="1" ht="10.5" customHeight="1">
      <c r="A14" s="192"/>
      <c r="B14" s="187"/>
      <c r="C14" s="67" t="s">
        <v>173</v>
      </c>
      <c r="D14" s="17">
        <v>2300</v>
      </c>
      <c r="E14" s="162"/>
      <c r="F14" s="162"/>
      <c r="G14" s="17">
        <v>22910</v>
      </c>
      <c r="H14" s="17">
        <v>9529</v>
      </c>
      <c r="I14" s="17">
        <v>6730</v>
      </c>
      <c r="J14" s="17">
        <v>10000</v>
      </c>
      <c r="K14" s="17">
        <v>6595</v>
      </c>
      <c r="L14" s="162"/>
      <c r="M14" s="17">
        <v>5000</v>
      </c>
      <c r="N14" s="17">
        <v>3795</v>
      </c>
      <c r="O14" s="17">
        <v>10994</v>
      </c>
      <c r="P14" s="53">
        <f t="shared" si="0"/>
        <v>77853</v>
      </c>
    </row>
    <row r="15" spans="1:16" s="4" customFormat="1" ht="10.5" customHeight="1">
      <c r="A15" s="192"/>
      <c r="B15" s="187"/>
      <c r="C15" s="67" t="s">
        <v>174</v>
      </c>
      <c r="D15" s="162"/>
      <c r="E15" s="162"/>
      <c r="F15" s="162">
        <v>778</v>
      </c>
      <c r="G15" s="17">
        <v>10261</v>
      </c>
      <c r="H15" s="17">
        <v>7571</v>
      </c>
      <c r="I15" s="17">
        <v>1850</v>
      </c>
      <c r="J15" s="17">
        <v>4365</v>
      </c>
      <c r="K15" s="17">
        <v>4419</v>
      </c>
      <c r="L15" s="162"/>
      <c r="M15" s="17">
        <v>1213</v>
      </c>
      <c r="N15" s="17">
        <v>2750</v>
      </c>
      <c r="O15" s="17">
        <v>3441</v>
      </c>
      <c r="P15" s="53"/>
    </row>
    <row r="16" spans="1:16" s="4" customFormat="1" ht="10.5" customHeight="1">
      <c r="A16" s="192"/>
      <c r="B16" s="187"/>
      <c r="C16" s="67" t="s">
        <v>175</v>
      </c>
      <c r="D16" s="162"/>
      <c r="E16" s="162"/>
      <c r="F16" s="162"/>
      <c r="G16" s="162"/>
      <c r="H16" s="162"/>
      <c r="I16" s="162"/>
      <c r="J16" s="17">
        <v>4450</v>
      </c>
      <c r="K16" s="17">
        <v>17160</v>
      </c>
      <c r="L16" s="17">
        <v>2500</v>
      </c>
      <c r="M16" s="162"/>
      <c r="N16" s="17">
        <v>9750</v>
      </c>
      <c r="O16" s="17">
        <v>6760</v>
      </c>
      <c r="P16" s="53"/>
    </row>
    <row r="17" spans="1:16" s="4" customFormat="1" ht="10.5" customHeight="1">
      <c r="A17" s="192"/>
      <c r="B17" s="187"/>
      <c r="C17" s="67" t="s">
        <v>176</v>
      </c>
      <c r="D17" s="162"/>
      <c r="E17" s="162"/>
      <c r="F17" s="162"/>
      <c r="G17" s="162"/>
      <c r="H17" s="162"/>
      <c r="I17" s="162"/>
      <c r="J17" s="17">
        <v>7180</v>
      </c>
      <c r="K17" s="162">
        <v>620</v>
      </c>
      <c r="L17" s="162"/>
      <c r="M17" s="162"/>
      <c r="N17" s="162">
        <v>300</v>
      </c>
      <c r="O17" s="162"/>
      <c r="P17" s="53">
        <f t="shared" si="0"/>
        <v>8100</v>
      </c>
    </row>
    <row r="18" spans="1:16" s="4" customFormat="1" ht="10.5" customHeight="1">
      <c r="A18" s="192"/>
      <c r="B18" s="187"/>
      <c r="C18" s="67" t="s">
        <v>177</v>
      </c>
      <c r="D18" s="162"/>
      <c r="E18" s="162"/>
      <c r="F18" s="162"/>
      <c r="G18" s="17">
        <v>6000</v>
      </c>
      <c r="H18" s="17">
        <v>22000</v>
      </c>
      <c r="I18" s="162"/>
      <c r="J18" s="162"/>
      <c r="K18" s="17">
        <v>4320</v>
      </c>
      <c r="L18" s="162">
        <v>342</v>
      </c>
      <c r="M18" s="17">
        <v>6279</v>
      </c>
      <c r="N18" s="17">
        <v>7933</v>
      </c>
      <c r="O18" s="162"/>
      <c r="P18" s="53">
        <f t="shared" si="0"/>
        <v>46874</v>
      </c>
    </row>
    <row r="19" spans="1:16" s="4" customFormat="1" ht="10.5" customHeight="1">
      <c r="A19" s="192"/>
      <c r="B19" s="187"/>
      <c r="C19" s="67" t="s">
        <v>178</v>
      </c>
      <c r="D19" s="162"/>
      <c r="E19" s="17">
        <v>15500</v>
      </c>
      <c r="F19" s="17">
        <v>2000</v>
      </c>
      <c r="G19" s="17">
        <v>10370</v>
      </c>
      <c r="H19" s="17">
        <v>36250</v>
      </c>
      <c r="I19" s="17">
        <v>14400</v>
      </c>
      <c r="J19" s="17">
        <v>92855</v>
      </c>
      <c r="K19" s="17">
        <v>6130</v>
      </c>
      <c r="L19" s="17">
        <v>8000</v>
      </c>
      <c r="M19" s="17">
        <v>12400</v>
      </c>
      <c r="N19" s="17">
        <v>17450</v>
      </c>
      <c r="O19" s="17">
        <v>27600</v>
      </c>
      <c r="P19" s="53">
        <f t="shared" si="0"/>
        <v>242955</v>
      </c>
    </row>
    <row r="20" spans="1:16" s="4" customFormat="1" ht="10.5" customHeight="1">
      <c r="A20" s="192"/>
      <c r="B20" s="187"/>
      <c r="C20" s="67" t="s">
        <v>179</v>
      </c>
      <c r="D20" s="17">
        <v>9900</v>
      </c>
      <c r="E20" s="162"/>
      <c r="F20" s="17">
        <v>12400</v>
      </c>
      <c r="G20" s="17">
        <v>19180</v>
      </c>
      <c r="H20" s="17">
        <v>82120</v>
      </c>
      <c r="I20" s="17">
        <v>21000</v>
      </c>
      <c r="J20" s="17">
        <v>44717</v>
      </c>
      <c r="K20" s="17">
        <v>2313</v>
      </c>
      <c r="L20" s="17">
        <v>50547</v>
      </c>
      <c r="M20" s="17">
        <v>23329</v>
      </c>
      <c r="N20" s="162"/>
      <c r="O20" s="17">
        <v>16650</v>
      </c>
      <c r="P20" s="53">
        <f t="shared" si="0"/>
        <v>282156</v>
      </c>
    </row>
    <row r="21" spans="1:16" s="4" customFormat="1" ht="10.5" customHeight="1">
      <c r="A21" s="192"/>
      <c r="B21" s="187"/>
      <c r="C21" s="67" t="s">
        <v>180</v>
      </c>
      <c r="D21" s="162"/>
      <c r="E21" s="17">
        <v>4400</v>
      </c>
      <c r="F21" s="17">
        <v>15200</v>
      </c>
      <c r="G21" s="17">
        <v>2000</v>
      </c>
      <c r="H21" s="17">
        <v>21510</v>
      </c>
      <c r="I21" s="17">
        <v>38490</v>
      </c>
      <c r="J21" s="162">
        <v>200</v>
      </c>
      <c r="K21" s="17">
        <v>2700</v>
      </c>
      <c r="L21" s="17">
        <v>11400</v>
      </c>
      <c r="M21" s="17">
        <v>14400</v>
      </c>
      <c r="N21" s="17">
        <v>1000</v>
      </c>
      <c r="O21" s="17">
        <v>6600</v>
      </c>
      <c r="P21" s="53">
        <f t="shared" si="0"/>
        <v>117900</v>
      </c>
    </row>
    <row r="22" spans="1:16" s="4" customFormat="1" ht="10.5" customHeight="1">
      <c r="A22" s="192"/>
      <c r="B22" s="187"/>
      <c r="C22" s="67" t="s">
        <v>161</v>
      </c>
      <c r="D22" s="17">
        <v>1695015</v>
      </c>
      <c r="E22" s="17">
        <v>371599</v>
      </c>
      <c r="F22" s="17">
        <v>416541</v>
      </c>
      <c r="G22" s="17">
        <v>2293432</v>
      </c>
      <c r="H22" s="17">
        <v>1601062</v>
      </c>
      <c r="I22" s="17">
        <v>434990</v>
      </c>
      <c r="J22" s="17">
        <v>5664259</v>
      </c>
      <c r="K22" s="17">
        <v>306445</v>
      </c>
      <c r="L22" s="17">
        <v>642439</v>
      </c>
      <c r="M22" s="17">
        <v>1223128</v>
      </c>
      <c r="N22" s="17">
        <v>408499</v>
      </c>
      <c r="O22" s="17">
        <v>158575</v>
      </c>
      <c r="P22" s="53">
        <f t="shared" si="0"/>
        <v>15215984</v>
      </c>
    </row>
    <row r="23" spans="1:16" s="4" customFormat="1" ht="10.5" customHeight="1">
      <c r="A23" s="192"/>
      <c r="B23" s="187"/>
      <c r="C23" s="67" t="s">
        <v>162</v>
      </c>
      <c r="D23" s="162">
        <v>500</v>
      </c>
      <c r="E23" s="162">
        <v>500</v>
      </c>
      <c r="F23" s="162">
        <v>100</v>
      </c>
      <c r="G23" s="17">
        <v>2000</v>
      </c>
      <c r="H23" s="17">
        <v>19630</v>
      </c>
      <c r="I23" s="17">
        <v>11030</v>
      </c>
      <c r="J23" s="17">
        <v>26430</v>
      </c>
      <c r="K23" s="17">
        <v>4313</v>
      </c>
      <c r="L23" s="17">
        <v>2377</v>
      </c>
      <c r="M23" s="17">
        <v>5154</v>
      </c>
      <c r="N23" s="162">
        <v>660</v>
      </c>
      <c r="O23" s="17">
        <v>2500</v>
      </c>
      <c r="P23" s="53">
        <f t="shared" si="0"/>
        <v>75194</v>
      </c>
    </row>
    <row r="24" spans="1:16" s="4" customFormat="1" ht="10.5" customHeight="1">
      <c r="A24" s="192"/>
      <c r="B24" s="187"/>
      <c r="C24" s="67" t="s">
        <v>163</v>
      </c>
      <c r="D24" s="162"/>
      <c r="E24" s="17">
        <v>10000</v>
      </c>
      <c r="F24" s="17">
        <v>2569</v>
      </c>
      <c r="G24" s="17">
        <v>6250</v>
      </c>
      <c r="H24" s="17">
        <v>14940</v>
      </c>
      <c r="I24" s="17">
        <v>8125</v>
      </c>
      <c r="J24" s="17">
        <v>11733</v>
      </c>
      <c r="K24" s="17">
        <v>8487</v>
      </c>
      <c r="L24" s="17">
        <v>11451</v>
      </c>
      <c r="M24" s="17">
        <v>107076</v>
      </c>
      <c r="N24" s="162">
        <v>210</v>
      </c>
      <c r="O24" s="17">
        <v>5487</v>
      </c>
      <c r="P24" s="53">
        <f t="shared" si="0"/>
        <v>186328</v>
      </c>
    </row>
    <row r="25" spans="1:16" s="4" customFormat="1" ht="10.5" customHeight="1">
      <c r="A25" s="192"/>
      <c r="B25" s="187"/>
      <c r="C25" s="144" t="s">
        <v>164</v>
      </c>
      <c r="D25" s="163"/>
      <c r="E25" s="163">
        <v>20</v>
      </c>
      <c r="F25" s="145">
        <v>5412</v>
      </c>
      <c r="G25" s="145">
        <v>10000</v>
      </c>
      <c r="H25" s="145">
        <v>1411</v>
      </c>
      <c r="I25" s="163">
        <v>545</v>
      </c>
      <c r="J25" s="163"/>
      <c r="K25" s="145">
        <v>1400</v>
      </c>
      <c r="L25" s="163"/>
      <c r="M25" s="163"/>
      <c r="N25" s="145">
        <v>5411</v>
      </c>
      <c r="O25" s="163"/>
      <c r="P25" s="116">
        <f t="shared" si="0"/>
        <v>24199</v>
      </c>
    </row>
    <row r="26" spans="1:16" s="4" customFormat="1" ht="10.5" customHeight="1">
      <c r="A26" s="192"/>
      <c r="B26" s="187"/>
      <c r="C26" s="67" t="s">
        <v>181</v>
      </c>
      <c r="D26" s="17">
        <v>89083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53">
        <f t="shared" si="0"/>
        <v>89083</v>
      </c>
    </row>
    <row r="27" spans="1:16" s="4" customFormat="1" ht="12.75" customHeight="1">
      <c r="A27" s="192"/>
      <c r="B27" s="187"/>
      <c r="C27" s="67" t="s">
        <v>182</v>
      </c>
      <c r="D27" s="17">
        <v>1200</v>
      </c>
      <c r="E27" s="162"/>
      <c r="F27" s="162"/>
      <c r="G27" s="162"/>
      <c r="H27" s="162"/>
      <c r="I27" s="17">
        <v>29150</v>
      </c>
      <c r="J27" s="17">
        <v>7900</v>
      </c>
      <c r="K27" s="17">
        <v>7900</v>
      </c>
      <c r="L27" s="162"/>
      <c r="M27" s="17">
        <v>18950</v>
      </c>
      <c r="N27" s="17">
        <v>13000</v>
      </c>
      <c r="O27" s="17">
        <v>13100</v>
      </c>
      <c r="P27" s="53">
        <f t="shared" si="0"/>
        <v>91200</v>
      </c>
    </row>
    <row r="28" spans="1:16" s="4" customFormat="1" ht="10.5" customHeight="1">
      <c r="A28" s="192"/>
      <c r="B28" s="187"/>
      <c r="C28" s="67" t="s">
        <v>183</v>
      </c>
      <c r="D28" s="17">
        <v>266139</v>
      </c>
      <c r="E28" s="17">
        <v>132617</v>
      </c>
      <c r="F28" s="17">
        <v>110284</v>
      </c>
      <c r="G28" s="17">
        <v>216110</v>
      </c>
      <c r="H28" s="17">
        <v>178628</v>
      </c>
      <c r="I28" s="17">
        <v>170631</v>
      </c>
      <c r="J28" s="17">
        <v>6080</v>
      </c>
      <c r="K28" s="17">
        <v>172839</v>
      </c>
      <c r="L28" s="17">
        <v>169281</v>
      </c>
      <c r="M28" s="17">
        <v>19383</v>
      </c>
      <c r="N28" s="17">
        <v>112710</v>
      </c>
      <c r="O28" s="17">
        <v>12950</v>
      </c>
      <c r="P28" s="53">
        <f t="shared" si="0"/>
        <v>1567652</v>
      </c>
    </row>
    <row r="29" spans="1:16" s="4" customFormat="1" ht="13.5" customHeight="1">
      <c r="A29" s="192"/>
      <c r="B29" s="187"/>
      <c r="C29" s="67" t="s">
        <v>184</v>
      </c>
      <c r="D29" s="17">
        <v>62467</v>
      </c>
      <c r="E29" s="17">
        <v>55100</v>
      </c>
      <c r="F29" s="17">
        <v>15250</v>
      </c>
      <c r="G29" s="17">
        <v>51805</v>
      </c>
      <c r="H29" s="17">
        <v>768548</v>
      </c>
      <c r="I29" s="17">
        <v>1576132</v>
      </c>
      <c r="J29" s="17">
        <v>416508</v>
      </c>
      <c r="K29" s="17">
        <v>26583</v>
      </c>
      <c r="L29" s="17">
        <v>39734</v>
      </c>
      <c r="M29" s="17">
        <v>139530</v>
      </c>
      <c r="N29" s="17">
        <v>57572</v>
      </c>
      <c r="O29" s="17">
        <v>1335645</v>
      </c>
      <c r="P29" s="53">
        <f t="shared" si="0"/>
        <v>4544874</v>
      </c>
    </row>
    <row r="30" spans="1:16" s="4" customFormat="1" ht="13.5" customHeight="1" thickBot="1">
      <c r="A30" s="192"/>
      <c r="B30" s="188"/>
      <c r="C30" s="132" t="s">
        <v>185</v>
      </c>
      <c r="D30" s="134">
        <v>11460</v>
      </c>
      <c r="E30" s="134">
        <v>9160</v>
      </c>
      <c r="F30" s="164"/>
      <c r="G30" s="103">
        <v>3787</v>
      </c>
      <c r="H30" s="103">
        <v>150954</v>
      </c>
      <c r="I30" s="103">
        <v>51316</v>
      </c>
      <c r="J30" s="103">
        <v>10000</v>
      </c>
      <c r="K30" s="103">
        <v>194182</v>
      </c>
      <c r="L30" s="103">
        <v>11252</v>
      </c>
      <c r="M30" s="103">
        <v>77929</v>
      </c>
      <c r="N30" s="103">
        <v>57459</v>
      </c>
      <c r="O30" s="103">
        <v>35756</v>
      </c>
      <c r="P30" s="25">
        <f>SUM(D30:O30)</f>
        <v>613255</v>
      </c>
    </row>
    <row r="31" spans="1:16" s="4" customFormat="1" ht="10.5" customHeight="1">
      <c r="A31" s="192"/>
      <c r="B31" s="183" t="s">
        <v>51</v>
      </c>
      <c r="C31" s="61" t="s">
        <v>49</v>
      </c>
      <c r="D31" s="16">
        <v>30000</v>
      </c>
      <c r="E31" s="160"/>
      <c r="F31" s="16">
        <v>417834</v>
      </c>
      <c r="G31" s="16">
        <v>5460</v>
      </c>
      <c r="H31" s="160"/>
      <c r="I31" s="16">
        <v>10000</v>
      </c>
      <c r="J31" s="160"/>
      <c r="K31" s="160"/>
      <c r="L31" s="160"/>
      <c r="M31" s="160"/>
      <c r="N31" s="160"/>
      <c r="O31" s="160"/>
      <c r="P31" s="24">
        <f t="shared" si="0"/>
        <v>463294</v>
      </c>
    </row>
    <row r="32" spans="1:16" s="4" customFormat="1" ht="11.25">
      <c r="A32" s="192"/>
      <c r="B32" s="189"/>
      <c r="C32" s="62" t="s">
        <v>11</v>
      </c>
      <c r="D32" s="17">
        <v>1696</v>
      </c>
      <c r="E32" s="17">
        <v>1615</v>
      </c>
      <c r="F32" s="17">
        <v>2277</v>
      </c>
      <c r="G32" s="17">
        <v>12007</v>
      </c>
      <c r="H32" s="17">
        <v>7116</v>
      </c>
      <c r="I32" s="17">
        <v>3395</v>
      </c>
      <c r="J32" s="17">
        <v>4720</v>
      </c>
      <c r="K32" s="17">
        <v>3046</v>
      </c>
      <c r="L32" s="17">
        <v>1289</v>
      </c>
      <c r="M32" s="17">
        <v>12140</v>
      </c>
      <c r="N32" s="17">
        <v>20496</v>
      </c>
      <c r="O32" s="17">
        <v>108533</v>
      </c>
      <c r="P32" s="53">
        <f t="shared" si="0"/>
        <v>178330</v>
      </c>
    </row>
    <row r="33" spans="1:16" s="4" customFormat="1" ht="11.25">
      <c r="A33" s="192"/>
      <c r="B33" s="189"/>
      <c r="C33" s="62" t="s">
        <v>86</v>
      </c>
      <c r="D33" s="162"/>
      <c r="E33" s="162"/>
      <c r="F33" s="162"/>
      <c r="G33" s="162"/>
      <c r="H33" s="17">
        <v>1000</v>
      </c>
      <c r="I33" s="17">
        <v>1300</v>
      </c>
      <c r="J33" s="162"/>
      <c r="K33" s="162"/>
      <c r="L33" s="162"/>
      <c r="M33" s="162"/>
      <c r="N33" s="17">
        <v>5000</v>
      </c>
      <c r="O33" s="17">
        <v>6000</v>
      </c>
      <c r="P33" s="53"/>
    </row>
    <row r="34" spans="1:16" s="4" customFormat="1" ht="12" thickBot="1">
      <c r="A34" s="192"/>
      <c r="B34" s="190"/>
      <c r="C34" s="63" t="s">
        <v>80</v>
      </c>
      <c r="D34" s="167"/>
      <c r="E34" s="167"/>
      <c r="F34" s="18">
        <v>421728</v>
      </c>
      <c r="G34" s="167"/>
      <c r="H34" s="18">
        <v>7492</v>
      </c>
      <c r="I34" s="167"/>
      <c r="J34" s="167"/>
      <c r="K34" s="167"/>
      <c r="L34" s="167"/>
      <c r="M34" s="167"/>
      <c r="N34" s="167"/>
      <c r="O34" s="167"/>
      <c r="P34" s="25"/>
    </row>
    <row r="35" spans="1:16" s="4" customFormat="1" ht="49.5" customHeight="1" thickBot="1">
      <c r="A35" s="193"/>
      <c r="B35" s="126" t="s">
        <v>50</v>
      </c>
      <c r="C35" s="69" t="s">
        <v>97</v>
      </c>
      <c r="D35" s="169"/>
      <c r="E35" s="169">
        <v>100</v>
      </c>
      <c r="F35" s="169"/>
      <c r="G35" s="169">
        <v>300</v>
      </c>
      <c r="H35" s="169"/>
      <c r="I35" s="169"/>
      <c r="J35" s="169"/>
      <c r="K35" s="169"/>
      <c r="L35" s="169"/>
      <c r="M35" s="169"/>
      <c r="N35" s="169"/>
      <c r="O35" s="169"/>
      <c r="P35" s="23"/>
    </row>
    <row r="36" spans="1:16" ht="10.5" customHeight="1" thickBot="1">
      <c r="A36" s="182" t="s">
        <v>44</v>
      </c>
      <c r="B36" s="182"/>
      <c r="C36" s="182"/>
      <c r="D36" s="111">
        <f>SUM(D5:D35)</f>
        <v>2975129</v>
      </c>
      <c r="E36" s="111">
        <f aca="true" t="shared" si="1" ref="E36:P36">SUM(E5:E35)</f>
        <v>1491134</v>
      </c>
      <c r="F36" s="111">
        <f t="shared" si="1"/>
        <v>4985295</v>
      </c>
      <c r="G36" s="111">
        <f t="shared" si="1"/>
        <v>4184711</v>
      </c>
      <c r="H36" s="111">
        <f t="shared" si="1"/>
        <v>3775206</v>
      </c>
      <c r="I36" s="111">
        <f t="shared" si="1"/>
        <v>3583569</v>
      </c>
      <c r="J36" s="111">
        <f t="shared" si="1"/>
        <v>7014320</v>
      </c>
      <c r="K36" s="111">
        <f t="shared" si="1"/>
        <v>1136561</v>
      </c>
      <c r="L36" s="111">
        <f t="shared" si="1"/>
        <v>1866526</v>
      </c>
      <c r="M36" s="111">
        <f t="shared" si="1"/>
        <v>2166463</v>
      </c>
      <c r="N36" s="111">
        <f t="shared" si="1"/>
        <v>15046249</v>
      </c>
      <c r="O36" s="111">
        <f t="shared" si="1"/>
        <v>3186671</v>
      </c>
      <c r="P36" s="111">
        <f t="shared" si="1"/>
        <v>50891646</v>
      </c>
    </row>
    <row r="37" spans="1:11" ht="13.5" customHeight="1">
      <c r="A37" s="14" t="s">
        <v>27</v>
      </c>
      <c r="K37" s="3" t="s">
        <v>28</v>
      </c>
    </row>
    <row r="38" spans="15:16" ht="12.75">
      <c r="O38" s="112"/>
      <c r="P38" s="113"/>
    </row>
  </sheetData>
  <sheetProtection/>
  <mergeCells count="6">
    <mergeCell ref="A36:C36"/>
    <mergeCell ref="B5:B6"/>
    <mergeCell ref="D3:P3"/>
    <mergeCell ref="B7:B30"/>
    <mergeCell ref="B31:B34"/>
    <mergeCell ref="A5:A35"/>
  </mergeCells>
  <printOptions horizontalCentered="1"/>
  <pageMargins left="0" right="0" top="0.5" bottom="0.5" header="0.5" footer="0.5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7109375" style="10" customWidth="1"/>
    <col min="2" max="2" width="24.140625" style="58" customWidth="1"/>
    <col min="3" max="3" width="10.140625" style="3" customWidth="1"/>
    <col min="4" max="4" width="10.7109375" style="3" customWidth="1"/>
    <col min="5" max="5" width="10.140625" style="3" customWidth="1"/>
    <col min="6" max="6" width="9.8515625" style="3" customWidth="1"/>
    <col min="7" max="7" width="10.421875" style="3" customWidth="1"/>
    <col min="8" max="8" width="9.8515625" style="3" customWidth="1"/>
    <col min="9" max="9" width="10.421875" style="3" customWidth="1"/>
    <col min="10" max="10" width="10.57421875" style="3" customWidth="1"/>
    <col min="11" max="11" width="9.8515625" style="3" customWidth="1"/>
    <col min="12" max="12" width="10.140625" style="3" customWidth="1"/>
    <col min="13" max="13" width="10.421875" style="3" customWidth="1"/>
    <col min="14" max="14" width="10.140625" style="3" bestFit="1" customWidth="1"/>
    <col min="15" max="15" width="12.421875" style="9" bestFit="1" customWidth="1"/>
    <col min="16" max="16384" width="9.140625" style="3" customWidth="1"/>
  </cols>
  <sheetData>
    <row r="1" spans="1:14" ht="19.5" customHeight="1">
      <c r="A1" s="54" t="s">
        <v>165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6.75" customHeight="1" thickBot="1"/>
    <row r="3" spans="3:15" ht="13.5" customHeight="1" thickBot="1">
      <c r="C3" s="185">
        <v>2013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3.5" customHeight="1" thickBot="1">
      <c r="A4" s="20" t="s">
        <v>59</v>
      </c>
      <c r="B4" s="76" t="s">
        <v>60</v>
      </c>
      <c r="C4" s="73" t="s">
        <v>87</v>
      </c>
      <c r="D4" s="73" t="s">
        <v>88</v>
      </c>
      <c r="E4" s="73" t="s">
        <v>31</v>
      </c>
      <c r="F4" s="73" t="s">
        <v>32</v>
      </c>
      <c r="G4" s="73" t="s">
        <v>33</v>
      </c>
      <c r="H4" s="73" t="s">
        <v>34</v>
      </c>
      <c r="I4" s="73" t="s">
        <v>35</v>
      </c>
      <c r="J4" s="73" t="s">
        <v>89</v>
      </c>
      <c r="K4" s="73" t="s">
        <v>90</v>
      </c>
      <c r="L4" s="73" t="s">
        <v>91</v>
      </c>
      <c r="M4" s="73" t="s">
        <v>92</v>
      </c>
      <c r="N4" s="73" t="s">
        <v>93</v>
      </c>
      <c r="O4" s="73" t="s">
        <v>150</v>
      </c>
    </row>
    <row r="5" spans="1:15" ht="34.5" customHeight="1">
      <c r="A5" s="183" t="s">
        <v>41</v>
      </c>
      <c r="B5" s="65" t="s">
        <v>42</v>
      </c>
      <c r="C5" s="34">
        <v>4354443</v>
      </c>
      <c r="D5" s="34">
        <v>4358856</v>
      </c>
      <c r="E5" s="16">
        <v>3037045</v>
      </c>
      <c r="F5" s="34">
        <v>9801364</v>
      </c>
      <c r="G5" s="34">
        <v>4526931</v>
      </c>
      <c r="H5" s="34">
        <v>5163567</v>
      </c>
      <c r="I5" s="34">
        <v>5043435</v>
      </c>
      <c r="J5" s="34">
        <v>2238934</v>
      </c>
      <c r="K5" s="34">
        <v>4031197</v>
      </c>
      <c r="L5" s="34">
        <v>2209503</v>
      </c>
      <c r="M5" s="34">
        <v>3760600</v>
      </c>
      <c r="N5" s="34">
        <v>3036173</v>
      </c>
      <c r="O5" s="24">
        <f>SUM(C5:N5)</f>
        <v>51562048</v>
      </c>
    </row>
    <row r="6" spans="1:15" s="8" customFormat="1" ht="34.5" customHeight="1" thickBot="1">
      <c r="A6" s="184"/>
      <c r="B6" s="66" t="s">
        <v>43</v>
      </c>
      <c r="C6" s="35">
        <v>2390559</v>
      </c>
      <c r="D6" s="35">
        <v>1679109</v>
      </c>
      <c r="E6" s="18">
        <v>1449952</v>
      </c>
      <c r="F6" s="35">
        <v>2456219</v>
      </c>
      <c r="G6" s="35">
        <v>2380597</v>
      </c>
      <c r="H6" s="35">
        <v>4164643</v>
      </c>
      <c r="I6" s="35">
        <v>1485737</v>
      </c>
      <c r="J6" s="35">
        <v>1284271</v>
      </c>
      <c r="K6" s="35">
        <v>1091691</v>
      </c>
      <c r="L6" s="35">
        <v>974133</v>
      </c>
      <c r="M6" s="35">
        <v>1150147</v>
      </c>
      <c r="N6" s="35">
        <v>1420240</v>
      </c>
      <c r="O6" s="25">
        <f aca="true" t="shared" si="0" ref="O6:O35">SUM(C6:N6)</f>
        <v>21927298</v>
      </c>
    </row>
    <row r="7" spans="1:15" s="4" customFormat="1" ht="19.5" customHeight="1">
      <c r="A7" s="186" t="s">
        <v>48</v>
      </c>
      <c r="B7" s="65" t="s">
        <v>166</v>
      </c>
      <c r="C7" s="160">
        <v>168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24">
        <f t="shared" si="0"/>
        <v>168</v>
      </c>
    </row>
    <row r="8" spans="1:15" s="4" customFormat="1" ht="19.5" customHeight="1">
      <c r="A8" s="187"/>
      <c r="B8" s="85" t="s">
        <v>167</v>
      </c>
      <c r="C8" s="134">
        <v>104000</v>
      </c>
      <c r="D8" s="134">
        <v>268400</v>
      </c>
      <c r="E8" s="161"/>
      <c r="F8" s="161"/>
      <c r="G8" s="161"/>
      <c r="H8" s="134">
        <v>70000</v>
      </c>
      <c r="I8" s="161"/>
      <c r="J8" s="161"/>
      <c r="K8" s="161"/>
      <c r="L8" s="161"/>
      <c r="M8" s="161"/>
      <c r="N8" s="134">
        <v>101000</v>
      </c>
      <c r="O8" s="53">
        <f t="shared" si="0"/>
        <v>543400</v>
      </c>
    </row>
    <row r="9" spans="1:15" s="4" customFormat="1" ht="19.5" customHeight="1">
      <c r="A9" s="187"/>
      <c r="B9" s="85" t="s">
        <v>168</v>
      </c>
      <c r="C9" s="161"/>
      <c r="D9" s="161"/>
      <c r="E9" s="161"/>
      <c r="F9" s="161"/>
      <c r="G9" s="161"/>
      <c r="H9" s="134">
        <v>202000</v>
      </c>
      <c r="I9" s="161"/>
      <c r="J9" s="161"/>
      <c r="K9" s="134">
        <v>600000</v>
      </c>
      <c r="L9" s="161"/>
      <c r="M9" s="134">
        <v>20000</v>
      </c>
      <c r="N9" s="161"/>
      <c r="O9" s="53">
        <f t="shared" si="0"/>
        <v>822000</v>
      </c>
    </row>
    <row r="10" spans="1:15" s="4" customFormat="1" ht="19.5" customHeight="1">
      <c r="A10" s="187"/>
      <c r="B10" s="85" t="s">
        <v>169</v>
      </c>
      <c r="C10" s="161"/>
      <c r="D10" s="161"/>
      <c r="E10" s="161"/>
      <c r="F10" s="161"/>
      <c r="G10" s="161"/>
      <c r="H10" s="161"/>
      <c r="I10" s="161"/>
      <c r="J10" s="161"/>
      <c r="K10" s="134">
        <v>20000</v>
      </c>
      <c r="L10" s="134">
        <v>100000</v>
      </c>
      <c r="M10" s="161">
        <v>200</v>
      </c>
      <c r="N10" s="161">
        <v>200</v>
      </c>
      <c r="O10" s="53">
        <f t="shared" si="0"/>
        <v>120400</v>
      </c>
    </row>
    <row r="11" spans="1:15" s="4" customFormat="1" ht="19.5" customHeight="1">
      <c r="A11" s="187"/>
      <c r="B11" s="67" t="s">
        <v>170</v>
      </c>
      <c r="C11" s="17">
        <v>756465</v>
      </c>
      <c r="D11" s="17">
        <v>2414310</v>
      </c>
      <c r="E11" s="17">
        <v>21441728</v>
      </c>
      <c r="F11" s="17">
        <v>3410757</v>
      </c>
      <c r="G11" s="17">
        <v>1931912</v>
      </c>
      <c r="H11" s="17">
        <v>2288115</v>
      </c>
      <c r="I11" s="17">
        <v>685469</v>
      </c>
      <c r="J11" s="17">
        <v>292368</v>
      </c>
      <c r="K11" s="17">
        <v>2694758</v>
      </c>
      <c r="L11" s="17">
        <v>1366250</v>
      </c>
      <c r="M11" s="17">
        <v>96202456</v>
      </c>
      <c r="N11" s="17">
        <v>6147490</v>
      </c>
      <c r="O11" s="53">
        <f t="shared" si="0"/>
        <v>139632078</v>
      </c>
    </row>
    <row r="12" spans="1:15" s="4" customFormat="1" ht="19.5" customHeight="1">
      <c r="A12" s="187"/>
      <c r="B12" s="67" t="s">
        <v>171</v>
      </c>
      <c r="C12" s="17">
        <v>838977</v>
      </c>
      <c r="D12" s="17">
        <v>353651</v>
      </c>
      <c r="E12" s="17">
        <v>177832</v>
      </c>
      <c r="F12" s="17">
        <v>506472</v>
      </c>
      <c r="G12" s="17">
        <v>150336</v>
      </c>
      <c r="H12" s="17">
        <v>167221</v>
      </c>
      <c r="I12" s="17">
        <v>62243</v>
      </c>
      <c r="J12" s="17">
        <v>30695</v>
      </c>
      <c r="K12" s="17">
        <v>3907</v>
      </c>
      <c r="L12" s="17">
        <v>3375</v>
      </c>
      <c r="M12" s="17">
        <v>80328</v>
      </c>
      <c r="N12" s="17">
        <v>308633</v>
      </c>
      <c r="O12" s="53">
        <f t="shared" si="0"/>
        <v>2683670</v>
      </c>
    </row>
    <row r="13" spans="1:15" s="4" customFormat="1" ht="19.5" customHeight="1">
      <c r="A13" s="187"/>
      <c r="B13" s="67" t="s">
        <v>172</v>
      </c>
      <c r="C13" s="17">
        <v>393345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53">
        <f t="shared" si="0"/>
        <v>393345</v>
      </c>
    </row>
    <row r="14" spans="1:15" s="4" customFormat="1" ht="19.5" customHeight="1">
      <c r="A14" s="187"/>
      <c r="B14" s="67" t="s">
        <v>173</v>
      </c>
      <c r="C14" s="17">
        <v>230290</v>
      </c>
      <c r="D14" s="162"/>
      <c r="E14" s="162"/>
      <c r="F14" s="17">
        <v>2313946</v>
      </c>
      <c r="G14" s="17">
        <v>961659</v>
      </c>
      <c r="H14" s="17">
        <v>679230</v>
      </c>
      <c r="I14" s="17">
        <v>1010000</v>
      </c>
      <c r="J14" s="17">
        <v>666905</v>
      </c>
      <c r="K14" s="162"/>
      <c r="L14" s="17">
        <v>512500</v>
      </c>
      <c r="M14" s="17">
        <v>388988</v>
      </c>
      <c r="N14" s="17">
        <v>1126006</v>
      </c>
      <c r="O14" s="53">
        <f t="shared" si="0"/>
        <v>7889524</v>
      </c>
    </row>
    <row r="15" spans="1:15" s="4" customFormat="1" ht="19.5" customHeight="1">
      <c r="A15" s="187"/>
      <c r="B15" s="67" t="s">
        <v>174</v>
      </c>
      <c r="C15" s="162"/>
      <c r="D15" s="162"/>
      <c r="E15" s="17">
        <v>81379</v>
      </c>
      <c r="F15" s="17">
        <v>1026100</v>
      </c>
      <c r="G15" s="17">
        <v>757100</v>
      </c>
      <c r="H15" s="17">
        <v>185320</v>
      </c>
      <c r="I15" s="17">
        <v>436773</v>
      </c>
      <c r="J15" s="17">
        <v>442609</v>
      </c>
      <c r="K15" s="162"/>
      <c r="L15" s="17">
        <v>122513</v>
      </c>
      <c r="M15" s="17">
        <v>280675</v>
      </c>
      <c r="N15" s="17">
        <v>351882</v>
      </c>
      <c r="O15" s="53">
        <f t="shared" si="0"/>
        <v>3684351</v>
      </c>
    </row>
    <row r="16" spans="1:15" s="4" customFormat="1" ht="19.5" customHeight="1">
      <c r="A16" s="187"/>
      <c r="B16" s="67" t="s">
        <v>175</v>
      </c>
      <c r="C16" s="162"/>
      <c r="D16" s="162"/>
      <c r="E16" s="162"/>
      <c r="F16" s="162"/>
      <c r="G16" s="162"/>
      <c r="H16" s="162"/>
      <c r="I16" s="17">
        <v>445000</v>
      </c>
      <c r="J16" s="17">
        <v>1716000</v>
      </c>
      <c r="K16" s="17">
        <v>250000</v>
      </c>
      <c r="L16" s="162"/>
      <c r="M16" s="17">
        <v>975000</v>
      </c>
      <c r="N16" s="17">
        <v>676000</v>
      </c>
      <c r="O16" s="53">
        <f t="shared" si="0"/>
        <v>4062000</v>
      </c>
    </row>
    <row r="17" spans="1:15" s="4" customFormat="1" ht="19.5" customHeight="1">
      <c r="A17" s="187"/>
      <c r="B17" s="67" t="s">
        <v>176</v>
      </c>
      <c r="C17" s="162"/>
      <c r="D17" s="162"/>
      <c r="E17" s="162"/>
      <c r="F17" s="162"/>
      <c r="G17" s="162"/>
      <c r="H17" s="162"/>
      <c r="I17" s="17">
        <v>718000</v>
      </c>
      <c r="J17" s="17">
        <v>62000</v>
      </c>
      <c r="K17" s="162"/>
      <c r="L17" s="162"/>
      <c r="M17" s="17">
        <v>30000</v>
      </c>
      <c r="N17" s="162"/>
      <c r="O17" s="53">
        <f t="shared" si="0"/>
        <v>810000</v>
      </c>
    </row>
    <row r="18" spans="1:15" s="4" customFormat="1" ht="19.5" customHeight="1">
      <c r="A18" s="187"/>
      <c r="B18" s="67" t="s">
        <v>177</v>
      </c>
      <c r="C18" s="162"/>
      <c r="D18" s="162"/>
      <c r="E18" s="162"/>
      <c r="F18" s="17">
        <v>114000</v>
      </c>
      <c r="G18" s="17">
        <v>417220</v>
      </c>
      <c r="H18" s="162"/>
      <c r="I18" s="162"/>
      <c r="J18" s="17">
        <v>81880</v>
      </c>
      <c r="K18" s="17">
        <v>6498</v>
      </c>
      <c r="L18" s="17">
        <v>119001</v>
      </c>
      <c r="M18" s="17">
        <v>150350</v>
      </c>
      <c r="N18" s="162"/>
      <c r="O18" s="53">
        <f t="shared" si="0"/>
        <v>888949</v>
      </c>
    </row>
    <row r="19" spans="1:15" s="4" customFormat="1" ht="19.5" customHeight="1">
      <c r="A19" s="187"/>
      <c r="B19" s="67" t="s">
        <v>178</v>
      </c>
      <c r="C19" s="162"/>
      <c r="D19" s="17">
        <v>418100</v>
      </c>
      <c r="E19" s="17">
        <v>53700</v>
      </c>
      <c r="F19" s="17">
        <v>262867</v>
      </c>
      <c r="G19" s="17">
        <v>922155</v>
      </c>
      <c r="H19" s="17">
        <v>368640</v>
      </c>
      <c r="I19" s="17">
        <v>2383291</v>
      </c>
      <c r="J19" s="17">
        <v>157688</v>
      </c>
      <c r="K19" s="17">
        <v>205200</v>
      </c>
      <c r="L19" s="17">
        <v>322400</v>
      </c>
      <c r="M19" s="17">
        <v>453700</v>
      </c>
      <c r="N19" s="17">
        <v>717600</v>
      </c>
      <c r="O19" s="53">
        <f t="shared" si="0"/>
        <v>6265341</v>
      </c>
    </row>
    <row r="20" spans="1:15" s="4" customFormat="1" ht="19.5" customHeight="1">
      <c r="A20" s="187"/>
      <c r="B20" s="67" t="s">
        <v>179</v>
      </c>
      <c r="C20" s="17">
        <v>260545</v>
      </c>
      <c r="D20" s="162"/>
      <c r="E20" s="17">
        <v>332310</v>
      </c>
      <c r="F20" s="17">
        <v>487216</v>
      </c>
      <c r="G20" s="17">
        <v>2078938</v>
      </c>
      <c r="H20" s="17">
        <v>535440</v>
      </c>
      <c r="I20" s="17">
        <v>1147000</v>
      </c>
      <c r="J20" s="17">
        <v>59213</v>
      </c>
      <c r="K20" s="17">
        <v>1294555</v>
      </c>
      <c r="L20" s="17">
        <v>600852</v>
      </c>
      <c r="M20" s="162"/>
      <c r="N20" s="17">
        <v>431155</v>
      </c>
      <c r="O20" s="53">
        <f t="shared" si="0"/>
        <v>7227224</v>
      </c>
    </row>
    <row r="21" spans="1:15" s="4" customFormat="1" ht="19.5" customHeight="1">
      <c r="A21" s="187"/>
      <c r="B21" s="67" t="s">
        <v>180</v>
      </c>
      <c r="C21" s="162"/>
      <c r="D21" s="17">
        <v>110000</v>
      </c>
      <c r="E21" s="17">
        <v>380400</v>
      </c>
      <c r="F21" s="17">
        <v>50800</v>
      </c>
      <c r="G21" s="17">
        <v>546276</v>
      </c>
      <c r="H21" s="17">
        <v>977921</v>
      </c>
      <c r="I21" s="17">
        <v>5060</v>
      </c>
      <c r="J21" s="17">
        <v>68560</v>
      </c>
      <c r="K21" s="17">
        <v>290420</v>
      </c>
      <c r="L21" s="17">
        <v>371451</v>
      </c>
      <c r="M21" s="17">
        <v>26000</v>
      </c>
      <c r="N21" s="17">
        <v>171480</v>
      </c>
      <c r="O21" s="53">
        <f t="shared" si="0"/>
        <v>2998368</v>
      </c>
    </row>
    <row r="22" spans="1:15" s="4" customFormat="1" ht="19.5" customHeight="1">
      <c r="A22" s="187"/>
      <c r="B22" s="67" t="s">
        <v>161</v>
      </c>
      <c r="C22" s="17">
        <v>2771950</v>
      </c>
      <c r="D22" s="17">
        <v>605905</v>
      </c>
      <c r="E22" s="17">
        <v>683493</v>
      </c>
      <c r="F22" s="17">
        <v>3780154</v>
      </c>
      <c r="G22" s="17">
        <v>2599327</v>
      </c>
      <c r="H22" s="17">
        <v>662585</v>
      </c>
      <c r="I22" s="17">
        <v>8501306</v>
      </c>
      <c r="J22" s="17">
        <v>464861</v>
      </c>
      <c r="K22" s="17">
        <v>957528</v>
      </c>
      <c r="L22" s="17">
        <v>1835507</v>
      </c>
      <c r="M22" s="17">
        <v>622763</v>
      </c>
      <c r="N22" s="17">
        <v>246441</v>
      </c>
      <c r="O22" s="53">
        <f t="shared" si="0"/>
        <v>23731820</v>
      </c>
    </row>
    <row r="23" spans="1:15" s="4" customFormat="1" ht="19.5" customHeight="1">
      <c r="A23" s="187"/>
      <c r="B23" s="67" t="s">
        <v>162</v>
      </c>
      <c r="C23" s="17">
        <v>51025</v>
      </c>
      <c r="D23" s="17">
        <v>51150</v>
      </c>
      <c r="E23" s="17">
        <v>10250</v>
      </c>
      <c r="F23" s="17">
        <v>205000</v>
      </c>
      <c r="G23" s="17">
        <v>1971805</v>
      </c>
      <c r="H23" s="17">
        <v>1103000</v>
      </c>
      <c r="I23" s="17">
        <v>2643000</v>
      </c>
      <c r="J23" s="17">
        <v>431325</v>
      </c>
      <c r="K23" s="17">
        <v>237700</v>
      </c>
      <c r="L23" s="17">
        <v>522192</v>
      </c>
      <c r="M23" s="17">
        <v>66250</v>
      </c>
      <c r="N23" s="17">
        <v>252500</v>
      </c>
      <c r="O23" s="53">
        <f t="shared" si="0"/>
        <v>7545197</v>
      </c>
    </row>
    <row r="24" spans="1:15" s="4" customFormat="1" ht="19.5" customHeight="1">
      <c r="A24" s="187"/>
      <c r="B24" s="67" t="s">
        <v>163</v>
      </c>
      <c r="C24" s="162"/>
      <c r="D24" s="17">
        <v>1040000</v>
      </c>
      <c r="E24" s="17">
        <v>270002</v>
      </c>
      <c r="F24" s="17">
        <v>643055</v>
      </c>
      <c r="G24" s="17">
        <v>1508385</v>
      </c>
      <c r="H24" s="17">
        <v>816018</v>
      </c>
      <c r="I24" s="17">
        <v>1175290</v>
      </c>
      <c r="J24" s="17">
        <v>849426</v>
      </c>
      <c r="K24" s="17">
        <v>1145100</v>
      </c>
      <c r="L24" s="17">
        <v>10707704</v>
      </c>
      <c r="M24" s="17">
        <v>21210</v>
      </c>
      <c r="N24" s="17">
        <v>554855</v>
      </c>
      <c r="O24" s="53">
        <f t="shared" si="0"/>
        <v>18731045</v>
      </c>
    </row>
    <row r="25" spans="1:15" s="4" customFormat="1" ht="19.5" customHeight="1">
      <c r="A25" s="187"/>
      <c r="B25" s="144" t="s">
        <v>164</v>
      </c>
      <c r="C25" s="163"/>
      <c r="D25" s="145">
        <v>1400</v>
      </c>
      <c r="E25" s="145">
        <v>405900</v>
      </c>
      <c r="F25" s="145">
        <v>765000</v>
      </c>
      <c r="G25" s="145">
        <v>105825</v>
      </c>
      <c r="H25" s="145">
        <v>38150</v>
      </c>
      <c r="I25" s="163"/>
      <c r="J25" s="145">
        <v>100800</v>
      </c>
      <c r="K25" s="163"/>
      <c r="L25" s="163"/>
      <c r="M25" s="145">
        <v>388153</v>
      </c>
      <c r="N25" s="163"/>
      <c r="O25" s="53">
        <f t="shared" si="0"/>
        <v>1805228</v>
      </c>
    </row>
    <row r="26" spans="1:15" s="4" customFormat="1" ht="19.5" customHeight="1">
      <c r="A26" s="187"/>
      <c r="B26" s="67" t="s">
        <v>181</v>
      </c>
      <c r="C26" s="17">
        <v>166407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53">
        <f t="shared" si="0"/>
        <v>166407</v>
      </c>
    </row>
    <row r="27" spans="1:15" s="4" customFormat="1" ht="19.5" customHeight="1">
      <c r="A27" s="187"/>
      <c r="B27" s="67" t="s">
        <v>182</v>
      </c>
      <c r="C27" s="17">
        <v>120000</v>
      </c>
      <c r="D27" s="162"/>
      <c r="E27" s="162"/>
      <c r="F27" s="162"/>
      <c r="G27" s="162"/>
      <c r="H27" s="17">
        <v>2917915</v>
      </c>
      <c r="I27" s="17">
        <v>790000</v>
      </c>
      <c r="J27" s="17">
        <v>797900</v>
      </c>
      <c r="K27" s="162"/>
      <c r="L27" s="17">
        <v>1904475</v>
      </c>
      <c r="M27" s="17">
        <v>1306250</v>
      </c>
      <c r="N27" s="17">
        <v>1316680</v>
      </c>
      <c r="O27" s="53">
        <f t="shared" si="0"/>
        <v>9153220</v>
      </c>
    </row>
    <row r="28" spans="1:15" s="4" customFormat="1" ht="19.5" customHeight="1">
      <c r="A28" s="187"/>
      <c r="B28" s="67" t="s">
        <v>183</v>
      </c>
      <c r="C28" s="17">
        <v>2187620</v>
      </c>
      <c r="D28" s="17">
        <v>1117961</v>
      </c>
      <c r="E28" s="17">
        <v>944674</v>
      </c>
      <c r="F28" s="17">
        <v>1917526</v>
      </c>
      <c r="G28" s="17">
        <v>1592959</v>
      </c>
      <c r="H28" s="17">
        <v>1486778</v>
      </c>
      <c r="I28" s="17">
        <v>52142</v>
      </c>
      <c r="J28" s="17">
        <v>1469132</v>
      </c>
      <c r="K28" s="17">
        <v>1438726</v>
      </c>
      <c r="L28" s="17">
        <v>165795</v>
      </c>
      <c r="M28" s="17">
        <v>993768</v>
      </c>
      <c r="N28" s="17">
        <v>113936</v>
      </c>
      <c r="O28" s="53">
        <f t="shared" si="0"/>
        <v>13481017</v>
      </c>
    </row>
    <row r="29" spans="1:15" s="4" customFormat="1" ht="19.5" customHeight="1">
      <c r="A29" s="187"/>
      <c r="B29" s="67" t="s">
        <v>184</v>
      </c>
      <c r="C29" s="17">
        <v>494199</v>
      </c>
      <c r="D29" s="17">
        <v>446120</v>
      </c>
      <c r="E29" s="17">
        <v>125687</v>
      </c>
      <c r="F29" s="17">
        <v>426744</v>
      </c>
      <c r="G29" s="17">
        <v>6451496</v>
      </c>
      <c r="H29" s="17">
        <v>13004931</v>
      </c>
      <c r="I29" s="17">
        <v>3442378</v>
      </c>
      <c r="J29" s="17">
        <v>219379</v>
      </c>
      <c r="K29" s="17">
        <v>327849</v>
      </c>
      <c r="L29" s="17">
        <v>1153823</v>
      </c>
      <c r="M29" s="17">
        <v>475981</v>
      </c>
      <c r="N29" s="17">
        <v>11019071</v>
      </c>
      <c r="O29" s="53">
        <f t="shared" si="0"/>
        <v>37587658</v>
      </c>
    </row>
    <row r="30" spans="1:15" s="4" customFormat="1" ht="19.5" customHeight="1" thickBot="1">
      <c r="A30" s="188"/>
      <c r="B30" s="132" t="s">
        <v>185</v>
      </c>
      <c r="C30" s="134">
        <v>116548</v>
      </c>
      <c r="D30" s="134">
        <v>93389</v>
      </c>
      <c r="E30" s="164"/>
      <c r="F30" s="103">
        <v>38097</v>
      </c>
      <c r="G30" s="103">
        <v>1520130</v>
      </c>
      <c r="H30" s="103">
        <v>519113</v>
      </c>
      <c r="I30" s="103">
        <v>101200</v>
      </c>
      <c r="J30" s="103">
        <v>1967572</v>
      </c>
      <c r="K30" s="103">
        <v>114254</v>
      </c>
      <c r="L30" s="103">
        <v>793226</v>
      </c>
      <c r="M30" s="103">
        <v>585386</v>
      </c>
      <c r="N30" s="103">
        <v>363639</v>
      </c>
      <c r="O30" s="25">
        <f>SUM(C30:N30)</f>
        <v>6212554</v>
      </c>
    </row>
    <row r="31" spans="1:15" s="4" customFormat="1" ht="19.5" customHeight="1">
      <c r="A31" s="183" t="s">
        <v>51</v>
      </c>
      <c r="B31" s="61" t="s">
        <v>49</v>
      </c>
      <c r="C31" s="16">
        <v>87000</v>
      </c>
      <c r="D31" s="160"/>
      <c r="E31" s="16">
        <v>1033350</v>
      </c>
      <c r="F31" s="16">
        <v>16598</v>
      </c>
      <c r="G31" s="160"/>
      <c r="H31" s="16">
        <v>35000</v>
      </c>
      <c r="I31" s="160"/>
      <c r="J31" s="160"/>
      <c r="K31" s="160"/>
      <c r="L31" s="160"/>
      <c r="M31" s="160"/>
      <c r="N31" s="160"/>
      <c r="O31" s="24">
        <f t="shared" si="0"/>
        <v>1171948</v>
      </c>
    </row>
    <row r="32" spans="1:15" s="4" customFormat="1" ht="54.75" customHeight="1">
      <c r="A32" s="189"/>
      <c r="B32" s="62" t="s">
        <v>11</v>
      </c>
      <c r="C32" s="17">
        <v>26799</v>
      </c>
      <c r="D32" s="17">
        <v>25608</v>
      </c>
      <c r="E32" s="17">
        <v>35540</v>
      </c>
      <c r="F32" s="17">
        <v>178152</v>
      </c>
      <c r="G32" s="17">
        <v>111036</v>
      </c>
      <c r="H32" s="17">
        <v>52899</v>
      </c>
      <c r="I32" s="17">
        <v>68636</v>
      </c>
      <c r="J32" s="17">
        <v>44468</v>
      </c>
      <c r="K32" s="17">
        <v>18844</v>
      </c>
      <c r="L32" s="17">
        <v>169604</v>
      </c>
      <c r="M32" s="17">
        <v>279740</v>
      </c>
      <c r="N32" s="17">
        <v>1681082</v>
      </c>
      <c r="O32" s="53">
        <f t="shared" si="0"/>
        <v>2692408</v>
      </c>
    </row>
    <row r="33" spans="1:15" s="4" customFormat="1" ht="54.75" customHeight="1">
      <c r="A33" s="189"/>
      <c r="B33" s="62" t="s">
        <v>86</v>
      </c>
      <c r="C33" s="162"/>
      <c r="D33" s="162"/>
      <c r="E33" s="162"/>
      <c r="F33" s="162"/>
      <c r="G33" s="17">
        <v>3230</v>
      </c>
      <c r="H33" s="17">
        <v>4199</v>
      </c>
      <c r="I33" s="162"/>
      <c r="J33" s="162"/>
      <c r="K33" s="162"/>
      <c r="L33" s="162"/>
      <c r="M33" s="17">
        <v>14500</v>
      </c>
      <c r="N33" s="17">
        <v>19988</v>
      </c>
      <c r="O33" s="53">
        <f t="shared" si="0"/>
        <v>41917</v>
      </c>
    </row>
    <row r="34" spans="1:15" s="4" customFormat="1" ht="54.75" customHeight="1" thickBot="1">
      <c r="A34" s="190"/>
      <c r="B34" s="63" t="s">
        <v>80</v>
      </c>
      <c r="C34" s="167"/>
      <c r="D34" s="167"/>
      <c r="E34" s="18">
        <v>1265184</v>
      </c>
      <c r="F34" s="167"/>
      <c r="G34" s="18">
        <v>24289</v>
      </c>
      <c r="H34" s="167"/>
      <c r="I34" s="167"/>
      <c r="J34" s="167"/>
      <c r="K34" s="167"/>
      <c r="L34" s="167"/>
      <c r="M34" s="167"/>
      <c r="N34" s="167"/>
      <c r="O34" s="166">
        <f t="shared" si="0"/>
        <v>1289473</v>
      </c>
    </row>
    <row r="35" spans="1:15" s="4" customFormat="1" ht="54.75" customHeight="1" thickBot="1">
      <c r="A35" s="126" t="s">
        <v>50</v>
      </c>
      <c r="B35" s="132" t="s">
        <v>97</v>
      </c>
      <c r="C35" s="168"/>
      <c r="D35" s="165">
        <v>10150</v>
      </c>
      <c r="E35" s="168"/>
      <c r="F35" s="165">
        <v>30600</v>
      </c>
      <c r="G35" s="168"/>
      <c r="H35" s="168"/>
      <c r="I35" s="168"/>
      <c r="J35" s="168"/>
      <c r="K35" s="168"/>
      <c r="L35" s="168"/>
      <c r="M35" s="168"/>
      <c r="N35" s="168"/>
      <c r="O35" s="23">
        <f t="shared" si="0"/>
        <v>40750</v>
      </c>
    </row>
    <row r="36" spans="1:15" ht="13.5" thickBot="1">
      <c r="A36" s="194" t="s">
        <v>122</v>
      </c>
      <c r="B36" s="182"/>
      <c r="C36" s="111">
        <f>SUM(C5:C35)</f>
        <v>15350340</v>
      </c>
      <c r="D36" s="111">
        <f aca="true" t="shared" si="1" ref="D36:O36">SUM(D5:D35)</f>
        <v>12994109</v>
      </c>
      <c r="E36" s="111">
        <f t="shared" si="1"/>
        <v>31728426</v>
      </c>
      <c r="F36" s="111">
        <f t="shared" si="1"/>
        <v>28430667</v>
      </c>
      <c r="G36" s="111">
        <f t="shared" si="1"/>
        <v>30561606</v>
      </c>
      <c r="H36" s="111">
        <f t="shared" si="1"/>
        <v>35442685</v>
      </c>
      <c r="I36" s="111">
        <f t="shared" si="1"/>
        <v>30195960</v>
      </c>
      <c r="J36" s="111">
        <f t="shared" si="1"/>
        <v>13445986</v>
      </c>
      <c r="K36" s="111">
        <f t="shared" si="1"/>
        <v>14728227</v>
      </c>
      <c r="L36" s="111">
        <f t="shared" si="1"/>
        <v>23954304</v>
      </c>
      <c r="M36" s="111">
        <f t="shared" si="1"/>
        <v>108272445</v>
      </c>
      <c r="N36" s="111">
        <f t="shared" si="1"/>
        <v>30056051</v>
      </c>
      <c r="O36" s="111">
        <f t="shared" si="1"/>
        <v>375160806</v>
      </c>
    </row>
    <row r="37" spans="1:10" ht="13.5" customHeight="1">
      <c r="A37" s="14" t="s">
        <v>27</v>
      </c>
      <c r="J37" s="3" t="s">
        <v>28</v>
      </c>
    </row>
    <row r="38" ht="12.75">
      <c r="C38" s="117"/>
    </row>
    <row r="39" ht="12.75">
      <c r="O39" s="114"/>
    </row>
  </sheetData>
  <sheetProtection/>
  <mergeCells count="5">
    <mergeCell ref="C3:O3"/>
    <mergeCell ref="A5:A6"/>
    <mergeCell ref="A36:B36"/>
    <mergeCell ref="A7:A30"/>
    <mergeCell ref="A31:A3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="130" zoomScaleNormal="130" zoomScalePageLayoutView="0" workbookViewId="0" topLeftCell="A1">
      <selection activeCell="A1" sqref="A1:K1"/>
    </sheetView>
  </sheetViews>
  <sheetFormatPr defaultColWidth="9.140625" defaultRowHeight="12.75"/>
  <cols>
    <col min="1" max="1" width="3.421875" style="3" customWidth="1"/>
    <col min="2" max="2" width="5.8515625" style="11" customWidth="1"/>
    <col min="3" max="3" width="24.140625" style="58" customWidth="1"/>
    <col min="4" max="4" width="6.28125" style="13" customWidth="1"/>
    <col min="5" max="5" width="7.140625" style="13" customWidth="1"/>
    <col min="6" max="6" width="5.421875" style="51" customWidth="1"/>
    <col min="7" max="8" width="5.7109375" style="13" customWidth="1"/>
    <col min="9" max="9" width="6.00390625" style="13" customWidth="1"/>
    <col min="10" max="11" width="5.57421875" style="13" bestFit="1" customWidth="1"/>
    <col min="12" max="12" width="6.8515625" style="13" bestFit="1" customWidth="1"/>
    <col min="13" max="15" width="5.8515625" style="13" bestFit="1" customWidth="1"/>
    <col min="16" max="16384" width="9.140625" style="13" customWidth="1"/>
  </cols>
  <sheetData>
    <row r="1" spans="1:15" ht="19.5" customHeight="1">
      <c r="A1" s="54" t="s">
        <v>121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3" s="3" customFormat="1" ht="6.75" customHeight="1" thickBot="1">
      <c r="B2" s="10"/>
      <c r="C2" s="58"/>
    </row>
    <row r="3" spans="2:15" s="3" customFormat="1" ht="13.5" customHeight="1" thickBot="1">
      <c r="B3" s="10"/>
      <c r="C3" s="58"/>
      <c r="D3" s="195">
        <v>2013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s="3" customFormat="1" ht="13.5" customHeight="1" thickBot="1">
      <c r="A4" s="5"/>
      <c r="B4" s="20" t="s">
        <v>59</v>
      </c>
      <c r="C4" s="76" t="s">
        <v>60</v>
      </c>
      <c r="D4" s="73" t="s">
        <v>87</v>
      </c>
      <c r="E4" s="73" t="s">
        <v>88</v>
      </c>
      <c r="F4" s="73" t="s">
        <v>31</v>
      </c>
      <c r="G4" s="73" t="s">
        <v>32</v>
      </c>
      <c r="H4" s="73" t="s">
        <v>33</v>
      </c>
      <c r="I4" s="73" t="s">
        <v>34</v>
      </c>
      <c r="J4" s="73" t="s">
        <v>35</v>
      </c>
      <c r="K4" s="73" t="s">
        <v>89</v>
      </c>
      <c r="L4" s="73" t="s">
        <v>90</v>
      </c>
      <c r="M4" s="73" t="s">
        <v>91</v>
      </c>
      <c r="N4" s="73" t="s">
        <v>92</v>
      </c>
      <c r="O4" s="73" t="s">
        <v>93</v>
      </c>
    </row>
    <row r="5" spans="1:15" ht="33.75" customHeight="1">
      <c r="A5" s="197" t="s">
        <v>96</v>
      </c>
      <c r="B5" s="183" t="s">
        <v>41</v>
      </c>
      <c r="C5" s="65" t="s">
        <v>42</v>
      </c>
      <c r="D5" s="34">
        <v>1285</v>
      </c>
      <c r="E5" s="34">
        <v>1270</v>
      </c>
      <c r="F5" s="16">
        <v>1228</v>
      </c>
      <c r="G5" s="34">
        <v>1311</v>
      </c>
      <c r="H5" s="34">
        <v>1250</v>
      </c>
      <c r="I5" s="34">
        <v>1121</v>
      </c>
      <c r="J5" s="34">
        <v>1138</v>
      </c>
      <c r="K5" s="34">
        <v>1101</v>
      </c>
      <c r="L5" s="34">
        <v>1188</v>
      </c>
      <c r="M5" s="34">
        <v>1124</v>
      </c>
      <c r="N5" s="34">
        <v>1134</v>
      </c>
      <c r="O5" s="34">
        <v>1105</v>
      </c>
    </row>
    <row r="6" spans="1:15" s="2" customFormat="1" ht="33.75" customHeight="1" thickBot="1">
      <c r="A6" s="198"/>
      <c r="B6" s="184"/>
      <c r="C6" s="66" t="s">
        <v>43</v>
      </c>
      <c r="D6" s="35">
        <v>840</v>
      </c>
      <c r="E6" s="35">
        <v>807</v>
      </c>
      <c r="F6" s="18">
        <v>792</v>
      </c>
      <c r="G6" s="35">
        <v>849</v>
      </c>
      <c r="H6" s="35">
        <v>813</v>
      </c>
      <c r="I6" s="35">
        <v>729</v>
      </c>
      <c r="J6" s="35">
        <v>729</v>
      </c>
      <c r="K6" s="35">
        <v>690</v>
      </c>
      <c r="L6" s="35">
        <v>760</v>
      </c>
      <c r="M6" s="35">
        <v>728</v>
      </c>
      <c r="N6" s="35">
        <v>744</v>
      </c>
      <c r="O6" s="35">
        <v>716</v>
      </c>
    </row>
    <row r="7" spans="1:15" s="2" customFormat="1" ht="15.75" customHeight="1">
      <c r="A7" s="198"/>
      <c r="B7" s="186" t="s">
        <v>48</v>
      </c>
      <c r="C7" s="65" t="s">
        <v>1</v>
      </c>
      <c r="D7" s="16">
        <v>100</v>
      </c>
      <c r="E7" s="16">
        <v>100</v>
      </c>
      <c r="F7" s="16">
        <v>20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</row>
    <row r="8" spans="1:15" s="2" customFormat="1" ht="15.75" customHeight="1">
      <c r="A8" s="198"/>
      <c r="B8" s="187"/>
      <c r="C8" s="85" t="s">
        <v>153</v>
      </c>
      <c r="D8" s="134">
        <v>42</v>
      </c>
      <c r="E8" s="134">
        <v>41</v>
      </c>
      <c r="F8" s="134">
        <v>41</v>
      </c>
      <c r="G8" s="134">
        <v>41</v>
      </c>
      <c r="H8" s="134">
        <v>41</v>
      </c>
      <c r="I8" s="134">
        <v>40</v>
      </c>
      <c r="J8" s="134">
        <v>40</v>
      </c>
      <c r="K8" s="134">
        <v>40</v>
      </c>
      <c r="L8" s="134">
        <v>40</v>
      </c>
      <c r="M8" s="134">
        <v>40</v>
      </c>
      <c r="N8" s="134">
        <v>40</v>
      </c>
      <c r="O8" s="134">
        <v>40</v>
      </c>
    </row>
    <row r="9" spans="1:15" s="2" customFormat="1" ht="15.75" customHeight="1">
      <c r="A9" s="198"/>
      <c r="B9" s="187"/>
      <c r="C9" s="85" t="s">
        <v>154</v>
      </c>
      <c r="D9" s="134">
        <v>56</v>
      </c>
      <c r="E9" s="134">
        <v>56</v>
      </c>
      <c r="F9" s="134">
        <v>56</v>
      </c>
      <c r="G9" s="134">
        <v>56</v>
      </c>
      <c r="H9" s="134">
        <v>56</v>
      </c>
      <c r="I9" s="134">
        <v>56</v>
      </c>
      <c r="J9" s="134">
        <v>56</v>
      </c>
      <c r="K9" s="134">
        <v>56</v>
      </c>
      <c r="L9" s="134">
        <v>55</v>
      </c>
      <c r="M9" s="134">
        <v>55</v>
      </c>
      <c r="N9" s="134">
        <v>55</v>
      </c>
      <c r="O9" s="134">
        <v>55</v>
      </c>
    </row>
    <row r="10" spans="1:15" s="2" customFormat="1" ht="15.75" customHeight="1">
      <c r="A10" s="198"/>
      <c r="B10" s="187"/>
      <c r="C10" s="85" t="s">
        <v>159</v>
      </c>
      <c r="D10" s="134">
        <v>56</v>
      </c>
      <c r="E10" s="134">
        <v>56</v>
      </c>
      <c r="F10" s="134">
        <v>56</v>
      </c>
      <c r="G10" s="134">
        <v>56</v>
      </c>
      <c r="H10" s="134">
        <v>56</v>
      </c>
      <c r="I10" s="134">
        <v>56</v>
      </c>
      <c r="J10" s="134">
        <v>56</v>
      </c>
      <c r="K10" s="134">
        <v>56</v>
      </c>
      <c r="L10" s="134">
        <v>35</v>
      </c>
      <c r="M10" s="134">
        <v>35</v>
      </c>
      <c r="N10" s="134">
        <v>35</v>
      </c>
      <c r="O10" s="134">
        <v>35</v>
      </c>
    </row>
    <row r="11" spans="1:15" s="2" customFormat="1" ht="15.75" customHeight="1">
      <c r="A11" s="198"/>
      <c r="B11" s="187"/>
      <c r="C11" s="67" t="s">
        <v>2</v>
      </c>
      <c r="D11" s="17">
        <v>2308</v>
      </c>
      <c r="E11" s="17">
        <v>2357</v>
      </c>
      <c r="F11" s="17">
        <v>2361</v>
      </c>
      <c r="G11" s="17">
        <v>2361</v>
      </c>
      <c r="H11" s="17">
        <v>2210</v>
      </c>
      <c r="I11" s="17">
        <v>2161</v>
      </c>
      <c r="J11" s="17">
        <v>2238</v>
      </c>
      <c r="K11" s="17">
        <v>2186</v>
      </c>
      <c r="L11" s="17">
        <v>2133</v>
      </c>
      <c r="M11" s="17">
        <v>2151</v>
      </c>
      <c r="N11" s="17">
        <v>2200</v>
      </c>
      <c r="O11" s="17">
        <v>2182</v>
      </c>
    </row>
    <row r="12" spans="1:15" s="2" customFormat="1" ht="15.75" customHeight="1">
      <c r="A12" s="198"/>
      <c r="B12" s="187"/>
      <c r="C12" s="67" t="s">
        <v>3</v>
      </c>
      <c r="D12" s="17">
        <v>694</v>
      </c>
      <c r="E12" s="17">
        <v>694</v>
      </c>
      <c r="F12" s="17">
        <v>729</v>
      </c>
      <c r="G12" s="17">
        <v>689</v>
      </c>
      <c r="H12" s="17">
        <v>697</v>
      </c>
      <c r="I12" s="17">
        <v>651</v>
      </c>
      <c r="J12" s="17">
        <v>672</v>
      </c>
      <c r="K12" s="17">
        <v>642</v>
      </c>
      <c r="L12" s="17">
        <v>662</v>
      </c>
      <c r="M12" s="17">
        <v>689</v>
      </c>
      <c r="N12" s="17">
        <v>687</v>
      </c>
      <c r="O12" s="17">
        <v>662</v>
      </c>
    </row>
    <row r="13" spans="1:15" s="2" customFormat="1" ht="15.75" customHeight="1">
      <c r="A13" s="198"/>
      <c r="B13" s="187"/>
      <c r="C13" s="67" t="s">
        <v>4</v>
      </c>
      <c r="D13" s="17">
        <v>131</v>
      </c>
      <c r="E13" s="17">
        <v>131</v>
      </c>
      <c r="F13" s="17">
        <v>131</v>
      </c>
      <c r="G13" s="17">
        <v>131</v>
      </c>
      <c r="H13" s="17">
        <v>131</v>
      </c>
      <c r="I13" s="17"/>
      <c r="J13" s="17"/>
      <c r="K13" s="17"/>
      <c r="L13" s="17"/>
      <c r="M13" s="17"/>
      <c r="N13" s="17"/>
      <c r="O13" s="17"/>
    </row>
    <row r="14" spans="1:15" s="2" customFormat="1" ht="15.75" customHeight="1">
      <c r="A14" s="198"/>
      <c r="B14" s="187"/>
      <c r="C14" s="67" t="s">
        <v>126</v>
      </c>
      <c r="D14" s="17">
        <v>125</v>
      </c>
      <c r="E14" s="17">
        <v>125</v>
      </c>
      <c r="F14" s="17">
        <v>125</v>
      </c>
      <c r="G14" s="17">
        <v>126</v>
      </c>
      <c r="H14" s="17">
        <v>126</v>
      </c>
      <c r="I14" s="17">
        <v>126</v>
      </c>
      <c r="J14" s="17">
        <v>126</v>
      </c>
      <c r="K14" s="17">
        <v>127</v>
      </c>
      <c r="L14" s="17">
        <v>127</v>
      </c>
      <c r="M14" s="17">
        <v>128</v>
      </c>
      <c r="N14" s="17">
        <v>128</v>
      </c>
      <c r="O14" s="17">
        <v>128</v>
      </c>
    </row>
    <row r="15" spans="1:15" s="2" customFormat="1" ht="15.75" customHeight="1">
      <c r="A15" s="198"/>
      <c r="B15" s="187"/>
      <c r="C15" s="67" t="s">
        <v>155</v>
      </c>
      <c r="D15" s="17">
        <v>150</v>
      </c>
      <c r="E15" s="17">
        <v>150</v>
      </c>
      <c r="F15" s="17">
        <v>157</v>
      </c>
      <c r="G15" s="17">
        <v>150</v>
      </c>
      <c r="H15" s="17">
        <v>150</v>
      </c>
      <c r="I15" s="17">
        <v>150</v>
      </c>
      <c r="J15" s="17">
        <v>150</v>
      </c>
      <c r="K15" s="17">
        <v>150</v>
      </c>
      <c r="L15" s="17">
        <v>150</v>
      </c>
      <c r="M15" s="17">
        <v>152</v>
      </c>
      <c r="N15" s="17">
        <v>154</v>
      </c>
      <c r="O15" s="17">
        <v>154</v>
      </c>
    </row>
    <row r="16" spans="1:15" s="2" customFormat="1" ht="15.75" customHeight="1">
      <c r="A16" s="198"/>
      <c r="B16" s="187"/>
      <c r="C16" s="67" t="s">
        <v>157</v>
      </c>
      <c r="D16" s="17">
        <v>150</v>
      </c>
      <c r="E16" s="17">
        <v>150</v>
      </c>
      <c r="F16" s="17">
        <v>157</v>
      </c>
      <c r="G16" s="17">
        <v>150</v>
      </c>
      <c r="H16" s="17">
        <v>150</v>
      </c>
      <c r="I16" s="17">
        <v>150</v>
      </c>
      <c r="J16" s="17">
        <v>150</v>
      </c>
      <c r="K16" s="17">
        <v>150</v>
      </c>
      <c r="L16" s="17">
        <v>150</v>
      </c>
      <c r="M16" s="17">
        <v>150</v>
      </c>
      <c r="N16" s="17">
        <v>150</v>
      </c>
      <c r="O16" s="17">
        <v>150</v>
      </c>
    </row>
    <row r="17" spans="1:15" s="2" customFormat="1" ht="15.75" customHeight="1">
      <c r="A17" s="198"/>
      <c r="B17" s="187"/>
      <c r="C17" s="67" t="s">
        <v>158</v>
      </c>
      <c r="D17" s="17">
        <v>150</v>
      </c>
      <c r="E17" s="17">
        <v>150</v>
      </c>
      <c r="F17" s="17">
        <v>157</v>
      </c>
      <c r="G17" s="17">
        <v>150</v>
      </c>
      <c r="H17" s="17">
        <v>150</v>
      </c>
      <c r="I17" s="17">
        <v>150</v>
      </c>
      <c r="J17" s="17">
        <v>75</v>
      </c>
      <c r="K17" s="17">
        <v>75</v>
      </c>
      <c r="L17" s="17">
        <v>75</v>
      </c>
      <c r="M17" s="17">
        <v>75</v>
      </c>
      <c r="N17" s="17">
        <v>75</v>
      </c>
      <c r="O17" s="17">
        <v>75</v>
      </c>
    </row>
    <row r="18" spans="1:15" s="2" customFormat="1" ht="15.75" customHeight="1">
      <c r="A18" s="198"/>
      <c r="B18" s="187"/>
      <c r="C18" s="67" t="s">
        <v>137</v>
      </c>
      <c r="D18" s="17">
        <v>320</v>
      </c>
      <c r="E18" s="17">
        <v>320</v>
      </c>
      <c r="F18" s="17">
        <v>320</v>
      </c>
      <c r="G18" s="17">
        <v>320</v>
      </c>
      <c r="H18" s="17">
        <v>320</v>
      </c>
      <c r="I18" s="17">
        <v>320</v>
      </c>
      <c r="J18" s="17">
        <v>320</v>
      </c>
      <c r="K18" s="17">
        <v>320</v>
      </c>
      <c r="L18" s="17">
        <v>320</v>
      </c>
      <c r="M18" s="17">
        <v>320</v>
      </c>
      <c r="N18" s="17">
        <v>320</v>
      </c>
      <c r="O18" s="17">
        <v>320</v>
      </c>
    </row>
    <row r="19" spans="1:15" s="2" customFormat="1" ht="15.75" customHeight="1">
      <c r="A19" s="198"/>
      <c r="B19" s="187"/>
      <c r="C19" s="67" t="s">
        <v>16</v>
      </c>
      <c r="D19" s="17">
        <v>62</v>
      </c>
      <c r="E19" s="17">
        <v>65</v>
      </c>
      <c r="F19" s="17">
        <v>64</v>
      </c>
      <c r="G19" s="17">
        <v>67</v>
      </c>
      <c r="H19" s="17">
        <v>61</v>
      </c>
      <c r="I19" s="17">
        <v>61</v>
      </c>
      <c r="J19" s="17">
        <v>62</v>
      </c>
      <c r="K19" s="17">
        <v>62</v>
      </c>
      <c r="L19" s="17">
        <v>62</v>
      </c>
      <c r="M19" s="17">
        <v>62</v>
      </c>
      <c r="N19" s="17">
        <v>62</v>
      </c>
      <c r="O19" s="17">
        <v>62</v>
      </c>
    </row>
    <row r="20" spans="1:15" s="2" customFormat="1" ht="15.75" customHeight="1">
      <c r="A20" s="198"/>
      <c r="B20" s="187"/>
      <c r="C20" s="67" t="s">
        <v>133</v>
      </c>
      <c r="D20" s="17">
        <v>144</v>
      </c>
      <c r="E20" s="17">
        <v>144</v>
      </c>
      <c r="F20" s="17">
        <v>145</v>
      </c>
      <c r="G20" s="17">
        <v>137</v>
      </c>
      <c r="H20" s="17">
        <v>137</v>
      </c>
      <c r="I20" s="17">
        <v>138</v>
      </c>
      <c r="J20" s="17">
        <v>139</v>
      </c>
      <c r="K20" s="17">
        <v>138</v>
      </c>
      <c r="L20" s="17">
        <v>138</v>
      </c>
      <c r="M20" s="17">
        <v>140</v>
      </c>
      <c r="N20" s="17">
        <v>140</v>
      </c>
      <c r="O20" s="17">
        <v>140</v>
      </c>
    </row>
    <row r="21" spans="1:15" s="2" customFormat="1" ht="15.75" customHeight="1">
      <c r="A21" s="198"/>
      <c r="B21" s="187"/>
      <c r="C21" s="67" t="s">
        <v>156</v>
      </c>
      <c r="D21" s="17">
        <v>125</v>
      </c>
      <c r="E21" s="17">
        <v>125</v>
      </c>
      <c r="F21" s="17">
        <v>125</v>
      </c>
      <c r="G21" s="17">
        <v>127</v>
      </c>
      <c r="H21" s="17">
        <v>127</v>
      </c>
      <c r="I21" s="17">
        <v>127</v>
      </c>
      <c r="J21" s="17">
        <v>127</v>
      </c>
      <c r="K21" s="17">
        <v>127</v>
      </c>
      <c r="L21" s="17">
        <v>128</v>
      </c>
      <c r="M21" s="17">
        <v>129</v>
      </c>
      <c r="N21" s="17">
        <v>130</v>
      </c>
      <c r="O21" s="17">
        <v>129</v>
      </c>
    </row>
    <row r="22" spans="1:15" s="2" customFormat="1" ht="15.75" customHeight="1">
      <c r="A22" s="198"/>
      <c r="B22" s="187"/>
      <c r="C22" s="67" t="s">
        <v>6</v>
      </c>
      <c r="D22" s="17">
        <v>933</v>
      </c>
      <c r="E22" s="17">
        <v>944</v>
      </c>
      <c r="F22" s="17">
        <v>894</v>
      </c>
      <c r="G22" s="17">
        <v>933</v>
      </c>
      <c r="H22" s="17">
        <v>877</v>
      </c>
      <c r="I22" s="17">
        <v>848</v>
      </c>
      <c r="J22" s="17">
        <v>860</v>
      </c>
      <c r="K22" s="17">
        <v>843</v>
      </c>
      <c r="L22" s="17">
        <v>848</v>
      </c>
      <c r="M22" s="17">
        <v>865</v>
      </c>
      <c r="N22" s="17">
        <v>894</v>
      </c>
      <c r="O22" s="17">
        <v>877</v>
      </c>
    </row>
    <row r="23" spans="1:15" s="2" customFormat="1" ht="15.75" customHeight="1">
      <c r="A23" s="198"/>
      <c r="B23" s="187"/>
      <c r="C23" s="67" t="s">
        <v>13</v>
      </c>
      <c r="D23" s="17">
        <v>204</v>
      </c>
      <c r="E23" s="17">
        <v>205</v>
      </c>
      <c r="F23" s="17">
        <v>205</v>
      </c>
      <c r="G23" s="17">
        <v>205</v>
      </c>
      <c r="H23" s="17">
        <v>200</v>
      </c>
      <c r="I23" s="17">
        <v>200</v>
      </c>
      <c r="J23" s="17">
        <v>200</v>
      </c>
      <c r="K23" s="17">
        <v>200</v>
      </c>
      <c r="L23" s="17">
        <v>200</v>
      </c>
      <c r="M23" s="17">
        <v>203</v>
      </c>
      <c r="N23" s="17">
        <v>201</v>
      </c>
      <c r="O23" s="17">
        <v>202</v>
      </c>
    </row>
    <row r="24" spans="1:15" s="2" customFormat="1" ht="15.75" customHeight="1">
      <c r="A24" s="198"/>
      <c r="B24" s="187"/>
      <c r="C24" s="67" t="s">
        <v>15</v>
      </c>
      <c r="D24" s="17">
        <v>204</v>
      </c>
      <c r="E24" s="17">
        <v>208</v>
      </c>
      <c r="F24" s="17">
        <v>210</v>
      </c>
      <c r="G24" s="17">
        <v>206</v>
      </c>
      <c r="H24" s="17">
        <v>202</v>
      </c>
      <c r="I24" s="17">
        <v>201</v>
      </c>
      <c r="J24" s="17">
        <v>200</v>
      </c>
      <c r="K24" s="17">
        <v>200</v>
      </c>
      <c r="L24" s="17">
        <v>200</v>
      </c>
      <c r="M24" s="17">
        <v>200</v>
      </c>
      <c r="N24" s="17">
        <v>202</v>
      </c>
      <c r="O24" s="17">
        <v>203</v>
      </c>
    </row>
    <row r="25" spans="1:15" s="146" customFormat="1" ht="12.75">
      <c r="A25" s="198"/>
      <c r="B25" s="187"/>
      <c r="C25" s="144" t="s">
        <v>14</v>
      </c>
      <c r="D25" s="145">
        <v>92</v>
      </c>
      <c r="E25" s="145">
        <v>92</v>
      </c>
      <c r="F25" s="145">
        <v>98</v>
      </c>
      <c r="G25" s="145">
        <v>102</v>
      </c>
      <c r="H25" s="145">
        <v>98</v>
      </c>
      <c r="I25" s="145">
        <v>92</v>
      </c>
      <c r="J25" s="145">
        <v>92</v>
      </c>
      <c r="K25" s="145">
        <v>94</v>
      </c>
      <c r="L25" s="145">
        <v>94</v>
      </c>
      <c r="M25" s="145">
        <v>94</v>
      </c>
      <c r="N25" s="145">
        <v>96</v>
      </c>
      <c r="O25" s="145">
        <v>96</v>
      </c>
    </row>
    <row r="26" spans="1:15" s="2" customFormat="1" ht="15.75" customHeight="1">
      <c r="A26" s="198"/>
      <c r="B26" s="187"/>
      <c r="C26" s="67" t="s">
        <v>7</v>
      </c>
      <c r="D26" s="17">
        <v>95</v>
      </c>
      <c r="E26" s="17">
        <v>95</v>
      </c>
      <c r="F26" s="17">
        <v>95</v>
      </c>
      <c r="G26" s="17">
        <v>95</v>
      </c>
      <c r="H26" s="17">
        <v>95</v>
      </c>
      <c r="I26" s="17">
        <v>95</v>
      </c>
      <c r="J26" s="17">
        <v>95</v>
      </c>
      <c r="K26" s="17">
        <v>95</v>
      </c>
      <c r="L26" s="17">
        <v>95</v>
      </c>
      <c r="M26" s="17">
        <v>95</v>
      </c>
      <c r="N26" s="17">
        <v>95</v>
      </c>
      <c r="O26" s="17">
        <v>95</v>
      </c>
    </row>
    <row r="27" spans="1:15" s="2" customFormat="1" ht="15.75" customHeight="1">
      <c r="A27" s="198"/>
      <c r="B27" s="187"/>
      <c r="C27" s="67" t="s">
        <v>8</v>
      </c>
      <c r="D27" s="17">
        <v>20</v>
      </c>
      <c r="E27" s="17">
        <v>20</v>
      </c>
      <c r="F27" s="17">
        <v>20</v>
      </c>
      <c r="G27" s="17">
        <v>20</v>
      </c>
      <c r="H27" s="17">
        <v>20</v>
      </c>
      <c r="I27" s="17">
        <v>20</v>
      </c>
      <c r="J27" s="17">
        <v>20</v>
      </c>
      <c r="K27" s="17">
        <v>20</v>
      </c>
      <c r="L27" s="17">
        <v>20</v>
      </c>
      <c r="M27" s="17">
        <v>20</v>
      </c>
      <c r="N27" s="17">
        <v>20</v>
      </c>
      <c r="O27" s="17">
        <v>20</v>
      </c>
    </row>
    <row r="28" spans="1:15" ht="15.75" customHeight="1">
      <c r="A28" s="198"/>
      <c r="B28" s="187"/>
      <c r="C28" s="67" t="s">
        <v>9</v>
      </c>
      <c r="D28" s="17">
        <v>619</v>
      </c>
      <c r="E28" s="17">
        <v>628</v>
      </c>
      <c r="F28" s="17">
        <v>637</v>
      </c>
      <c r="G28" s="17">
        <v>647</v>
      </c>
      <c r="H28" s="17">
        <v>654</v>
      </c>
      <c r="I28" s="17">
        <v>639</v>
      </c>
      <c r="J28" s="17">
        <v>639</v>
      </c>
      <c r="K28" s="17">
        <v>628</v>
      </c>
      <c r="L28" s="17">
        <v>628</v>
      </c>
      <c r="M28" s="17">
        <v>632</v>
      </c>
      <c r="N28" s="17">
        <v>650</v>
      </c>
      <c r="O28" s="17">
        <v>650</v>
      </c>
    </row>
    <row r="29" spans="1:15" ht="15.75" customHeight="1">
      <c r="A29" s="198"/>
      <c r="B29" s="187"/>
      <c r="C29" s="67" t="s">
        <v>10</v>
      </c>
      <c r="D29" s="17">
        <v>1699</v>
      </c>
      <c r="E29" s="17">
        <v>1742</v>
      </c>
      <c r="F29" s="17">
        <v>1772</v>
      </c>
      <c r="G29" s="17">
        <v>1806</v>
      </c>
      <c r="H29" s="17">
        <v>1787</v>
      </c>
      <c r="I29" s="17">
        <v>1774</v>
      </c>
      <c r="J29" s="17">
        <v>1778</v>
      </c>
      <c r="K29" s="17">
        <v>1778</v>
      </c>
      <c r="L29" s="17">
        <v>1774</v>
      </c>
      <c r="M29" s="17">
        <v>1806</v>
      </c>
      <c r="N29" s="17">
        <v>1774</v>
      </c>
      <c r="O29" s="17">
        <v>1774</v>
      </c>
    </row>
    <row r="30" spans="1:15" ht="15.75" customHeight="1" thickBot="1">
      <c r="A30" s="198"/>
      <c r="B30" s="188"/>
      <c r="C30" s="132" t="s">
        <v>134</v>
      </c>
      <c r="D30" s="134">
        <v>203</v>
      </c>
      <c r="E30" s="134">
        <v>204</v>
      </c>
      <c r="F30" s="103">
        <v>204</v>
      </c>
      <c r="G30" s="103">
        <v>201</v>
      </c>
      <c r="H30" s="103">
        <v>201</v>
      </c>
      <c r="I30" s="103">
        <v>202</v>
      </c>
      <c r="J30" s="103">
        <v>202</v>
      </c>
      <c r="K30" s="103">
        <v>203</v>
      </c>
      <c r="L30" s="103">
        <v>203</v>
      </c>
      <c r="M30" s="103">
        <v>204</v>
      </c>
      <c r="N30" s="103">
        <v>203</v>
      </c>
      <c r="O30" s="103">
        <v>203</v>
      </c>
    </row>
    <row r="31" spans="1:15" ht="15.75" customHeight="1">
      <c r="A31" s="198"/>
      <c r="B31" s="183" t="s">
        <v>51</v>
      </c>
      <c r="C31" s="61" t="s">
        <v>49</v>
      </c>
      <c r="D31" s="16">
        <v>32</v>
      </c>
      <c r="E31" s="16">
        <v>32</v>
      </c>
      <c r="F31" s="16">
        <v>34</v>
      </c>
      <c r="G31" s="16">
        <v>33</v>
      </c>
      <c r="H31" s="16">
        <v>33</v>
      </c>
      <c r="I31" s="16">
        <v>38</v>
      </c>
      <c r="J31" s="16">
        <v>38</v>
      </c>
      <c r="K31" s="16">
        <v>38</v>
      </c>
      <c r="L31" s="16">
        <v>38</v>
      </c>
      <c r="M31" s="16">
        <v>38</v>
      </c>
      <c r="N31" s="16">
        <v>38</v>
      </c>
      <c r="O31" s="16">
        <v>38</v>
      </c>
    </row>
    <row r="32" spans="1:15" ht="15.75" customHeight="1">
      <c r="A32" s="198"/>
      <c r="B32" s="189"/>
      <c r="C32" s="62" t="s">
        <v>11</v>
      </c>
      <c r="D32" s="17">
        <v>308</v>
      </c>
      <c r="E32" s="17">
        <v>322</v>
      </c>
      <c r="F32" s="17">
        <v>293</v>
      </c>
      <c r="G32" s="17">
        <v>302</v>
      </c>
      <c r="H32" s="17">
        <v>300</v>
      </c>
      <c r="I32" s="17">
        <v>318</v>
      </c>
      <c r="J32" s="17">
        <v>288</v>
      </c>
      <c r="K32" s="17">
        <v>306</v>
      </c>
      <c r="L32" s="17">
        <v>292</v>
      </c>
      <c r="M32" s="17">
        <v>269</v>
      </c>
      <c r="N32" s="17">
        <v>283</v>
      </c>
      <c r="O32" s="17">
        <v>304</v>
      </c>
    </row>
    <row r="33" spans="1:15" ht="15.75" customHeight="1">
      <c r="A33" s="198"/>
      <c r="B33" s="189"/>
      <c r="C33" s="62" t="s">
        <v>86</v>
      </c>
      <c r="D33" s="17">
        <v>20</v>
      </c>
      <c r="E33" s="17">
        <v>20</v>
      </c>
      <c r="F33" s="17">
        <v>20</v>
      </c>
      <c r="G33" s="17">
        <v>20</v>
      </c>
      <c r="H33" s="17">
        <v>19</v>
      </c>
      <c r="I33" s="17">
        <v>19</v>
      </c>
      <c r="J33" s="17">
        <v>19</v>
      </c>
      <c r="K33" s="17">
        <v>19</v>
      </c>
      <c r="L33" s="17">
        <v>19</v>
      </c>
      <c r="M33" s="17">
        <v>19</v>
      </c>
      <c r="N33" s="17">
        <v>17</v>
      </c>
      <c r="O33" s="17">
        <v>21</v>
      </c>
    </row>
    <row r="34" spans="1:15" ht="15.75" customHeight="1" thickBot="1">
      <c r="A34" s="198"/>
      <c r="B34" s="190"/>
      <c r="C34" s="63" t="s">
        <v>80</v>
      </c>
      <c r="D34" s="18">
        <v>10</v>
      </c>
      <c r="E34" s="18">
        <v>10</v>
      </c>
      <c r="F34" s="18">
        <v>9</v>
      </c>
      <c r="G34" s="18">
        <v>9</v>
      </c>
      <c r="H34" s="18">
        <v>10</v>
      </c>
      <c r="I34" s="18">
        <v>10</v>
      </c>
      <c r="J34" s="18">
        <v>10</v>
      </c>
      <c r="K34" s="18">
        <v>10</v>
      </c>
      <c r="L34" s="18">
        <v>10</v>
      </c>
      <c r="M34" s="18">
        <v>10</v>
      </c>
      <c r="N34" s="18">
        <v>10</v>
      </c>
      <c r="O34" s="18">
        <v>10</v>
      </c>
    </row>
    <row r="35" spans="1:15" ht="45" customHeight="1" thickBot="1">
      <c r="A35" s="198"/>
      <c r="B35" s="126" t="s">
        <v>50</v>
      </c>
      <c r="C35" s="69" t="s">
        <v>97</v>
      </c>
      <c r="D35" s="143">
        <v>34</v>
      </c>
      <c r="E35" s="143">
        <v>33</v>
      </c>
      <c r="F35" s="143">
        <v>33</v>
      </c>
      <c r="G35" s="143">
        <v>33</v>
      </c>
      <c r="H35" s="143"/>
      <c r="I35" s="143"/>
      <c r="J35" s="143"/>
      <c r="K35" s="143"/>
      <c r="L35" s="143"/>
      <c r="M35" s="143"/>
      <c r="N35" s="143"/>
      <c r="O35" s="143"/>
    </row>
    <row r="36" spans="1:15" ht="33.75" customHeight="1" thickBot="1">
      <c r="A36" s="182" t="s">
        <v>96</v>
      </c>
      <c r="B36" s="196"/>
      <c r="C36" s="196"/>
      <c r="D36" s="80">
        <f>SUM(D5:D35)</f>
        <v>11211</v>
      </c>
      <c r="E36" s="80">
        <f aca="true" t="shared" si="0" ref="E36:O36">SUM(E5:E35)</f>
        <v>11296</v>
      </c>
      <c r="F36" s="80">
        <f t="shared" si="0"/>
        <v>11188</v>
      </c>
      <c r="G36" s="80">
        <f t="shared" si="0"/>
        <v>11433</v>
      </c>
      <c r="H36" s="80">
        <f t="shared" si="0"/>
        <v>11071</v>
      </c>
      <c r="I36" s="80">
        <f t="shared" si="0"/>
        <v>10592</v>
      </c>
      <c r="J36" s="80">
        <f t="shared" si="0"/>
        <v>10619</v>
      </c>
      <c r="K36" s="80">
        <f t="shared" si="0"/>
        <v>10454</v>
      </c>
      <c r="L36" s="80">
        <f t="shared" si="0"/>
        <v>10544</v>
      </c>
      <c r="M36" s="80">
        <f t="shared" si="0"/>
        <v>10533</v>
      </c>
      <c r="N36" s="80">
        <f t="shared" si="0"/>
        <v>10637</v>
      </c>
      <c r="O36" s="80">
        <f t="shared" si="0"/>
        <v>10546</v>
      </c>
    </row>
    <row r="37" spans="1:11" s="3" customFormat="1" ht="13.5" customHeight="1">
      <c r="A37" s="14" t="s">
        <v>27</v>
      </c>
      <c r="B37" s="10"/>
      <c r="C37" s="58"/>
      <c r="K37" s="3" t="s">
        <v>28</v>
      </c>
    </row>
  </sheetData>
  <sheetProtection/>
  <mergeCells count="6">
    <mergeCell ref="D3:O3"/>
    <mergeCell ref="A36:C36"/>
    <mergeCell ref="B5:B6"/>
    <mergeCell ref="B31:B34"/>
    <mergeCell ref="A5:A35"/>
    <mergeCell ref="B7:B30"/>
  </mergeCells>
  <printOptions horizont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13.7109375" style="123" customWidth="1"/>
    <col min="2" max="9" width="15.7109375" style="124" customWidth="1"/>
    <col min="10" max="16384" width="9.140625" style="118" customWidth="1"/>
  </cols>
  <sheetData>
    <row r="1" spans="1:9" ht="19.5" customHeight="1">
      <c r="A1" s="54" t="s">
        <v>102</v>
      </c>
      <c r="B1" s="86"/>
      <c r="C1" s="86"/>
      <c r="D1" s="86"/>
      <c r="E1" s="86"/>
      <c r="F1" s="86"/>
      <c r="G1" s="86"/>
      <c r="H1" s="86"/>
      <c r="I1" s="90"/>
    </row>
    <row r="2" spans="1:9" ht="6.75" customHeight="1" thickBot="1">
      <c r="A2" s="119"/>
      <c r="B2" s="89"/>
      <c r="C2" s="96"/>
      <c r="D2" s="90"/>
      <c r="E2" s="90"/>
      <c r="F2" s="90"/>
      <c r="G2" s="90"/>
      <c r="H2" s="90"/>
      <c r="I2" s="90"/>
    </row>
    <row r="3" spans="1:9" ht="13.5" customHeight="1" thickBot="1">
      <c r="A3" s="202" t="s">
        <v>151</v>
      </c>
      <c r="B3" s="202"/>
      <c r="C3" s="202"/>
      <c r="D3" s="202"/>
      <c r="E3" s="202"/>
      <c r="F3" s="202"/>
      <c r="G3" s="202"/>
      <c r="H3" s="202"/>
      <c r="I3" s="202"/>
    </row>
    <row r="4" spans="1:9" ht="32.25" thickBot="1">
      <c r="A4" s="75" t="s">
        <v>118</v>
      </c>
      <c r="B4" s="91" t="s">
        <v>52</v>
      </c>
      <c r="C4" s="91" t="s">
        <v>120</v>
      </c>
      <c r="D4" s="91" t="s">
        <v>96</v>
      </c>
      <c r="E4" s="91" t="s">
        <v>53</v>
      </c>
      <c r="F4" s="91" t="s">
        <v>54</v>
      </c>
      <c r="G4" s="91" t="s">
        <v>55</v>
      </c>
      <c r="H4" s="91" t="s">
        <v>56</v>
      </c>
      <c r="I4" s="91" t="s">
        <v>57</v>
      </c>
    </row>
    <row r="5" spans="1:9" ht="15.75" customHeight="1">
      <c r="A5" s="77" t="s">
        <v>29</v>
      </c>
      <c r="B5" s="37">
        <v>2975129</v>
      </c>
      <c r="C5" s="37">
        <v>15350339</v>
      </c>
      <c r="D5" s="34">
        <v>10853.51</v>
      </c>
      <c r="E5" s="37">
        <v>11</v>
      </c>
      <c r="F5" s="37">
        <v>28</v>
      </c>
      <c r="G5" s="37">
        <v>21</v>
      </c>
      <c r="H5" s="37">
        <v>18</v>
      </c>
      <c r="I5" s="120">
        <v>936</v>
      </c>
    </row>
    <row r="6" spans="1:9" ht="15.75" customHeight="1">
      <c r="A6" s="78" t="s">
        <v>30</v>
      </c>
      <c r="B6" s="38">
        <v>1491134</v>
      </c>
      <c r="C6" s="38">
        <v>12994109</v>
      </c>
      <c r="D6" s="115">
        <v>10938.04</v>
      </c>
      <c r="E6" s="38">
        <v>11</v>
      </c>
      <c r="F6" s="38">
        <v>28</v>
      </c>
      <c r="G6" s="38">
        <v>19</v>
      </c>
      <c r="H6" s="38">
        <v>17</v>
      </c>
      <c r="I6" s="121">
        <v>655</v>
      </c>
    </row>
    <row r="7" spans="1:9" ht="15.75" customHeight="1">
      <c r="A7" s="78" t="s">
        <v>31</v>
      </c>
      <c r="B7" s="38">
        <v>4985295</v>
      </c>
      <c r="C7" s="38">
        <v>31728425</v>
      </c>
      <c r="D7" s="115">
        <v>10896.98</v>
      </c>
      <c r="E7" s="38">
        <v>11</v>
      </c>
      <c r="F7" s="38">
        <v>28</v>
      </c>
      <c r="G7" s="38">
        <v>19</v>
      </c>
      <c r="H7" s="38">
        <v>17</v>
      </c>
      <c r="I7" s="121">
        <v>501</v>
      </c>
    </row>
    <row r="8" spans="1:9" ht="15.75" customHeight="1">
      <c r="A8" s="78" t="s">
        <v>32</v>
      </c>
      <c r="B8" s="38">
        <v>4184711</v>
      </c>
      <c r="C8" s="38">
        <v>28430668</v>
      </c>
      <c r="D8" s="115">
        <v>11070.27</v>
      </c>
      <c r="E8" s="38">
        <v>11</v>
      </c>
      <c r="F8" s="38">
        <v>28</v>
      </c>
      <c r="G8" s="38">
        <v>21</v>
      </c>
      <c r="H8" s="38">
        <v>17</v>
      </c>
      <c r="I8" s="121">
        <v>1388</v>
      </c>
    </row>
    <row r="9" spans="1:9" ht="15.75" customHeight="1">
      <c r="A9" s="78" t="s">
        <v>33</v>
      </c>
      <c r="B9" s="38">
        <v>3775206</v>
      </c>
      <c r="C9" s="38">
        <v>30561605</v>
      </c>
      <c r="D9" s="115">
        <v>10714.2</v>
      </c>
      <c r="E9" s="38">
        <v>10</v>
      </c>
      <c r="F9" s="38">
        <v>27</v>
      </c>
      <c r="G9" s="38">
        <v>20</v>
      </c>
      <c r="H9" s="38">
        <v>17</v>
      </c>
      <c r="I9" s="121">
        <v>1000</v>
      </c>
    </row>
    <row r="10" spans="1:9" ht="15.75" customHeight="1">
      <c r="A10" s="78" t="s">
        <v>34</v>
      </c>
      <c r="B10" s="38">
        <v>3583569</v>
      </c>
      <c r="C10" s="38">
        <v>35442685</v>
      </c>
      <c r="D10" s="115">
        <v>10235.06</v>
      </c>
      <c r="E10" s="38">
        <v>10</v>
      </c>
      <c r="F10" s="38">
        <v>26</v>
      </c>
      <c r="G10" s="38">
        <v>20</v>
      </c>
      <c r="H10" s="38">
        <v>17</v>
      </c>
      <c r="I10" s="121">
        <v>1028</v>
      </c>
    </row>
    <row r="11" spans="1:9" ht="15.75" customHeight="1">
      <c r="A11" s="78" t="s">
        <v>35</v>
      </c>
      <c r="B11" s="38">
        <v>7014320</v>
      </c>
      <c r="C11" s="38">
        <v>30195961</v>
      </c>
      <c r="D11" s="115">
        <v>10561.97</v>
      </c>
      <c r="E11" s="38">
        <v>10</v>
      </c>
      <c r="F11" s="38">
        <v>28</v>
      </c>
      <c r="G11" s="38">
        <v>23</v>
      </c>
      <c r="H11" s="38">
        <v>17</v>
      </c>
      <c r="I11" s="121">
        <v>854</v>
      </c>
    </row>
    <row r="12" spans="1:9" ht="15.75" customHeight="1">
      <c r="A12" s="78" t="s">
        <v>36</v>
      </c>
      <c r="B12" s="38">
        <v>1136561</v>
      </c>
      <c r="C12" s="38">
        <v>13445987</v>
      </c>
      <c r="D12" s="115">
        <v>10396.66</v>
      </c>
      <c r="E12" s="38">
        <v>10</v>
      </c>
      <c r="F12" s="38">
        <v>28</v>
      </c>
      <c r="G12" s="38">
        <v>19</v>
      </c>
      <c r="H12" s="38">
        <v>17</v>
      </c>
      <c r="I12" s="121">
        <v>621</v>
      </c>
    </row>
    <row r="13" spans="1:9" ht="15.75" customHeight="1">
      <c r="A13" s="78" t="s">
        <v>37</v>
      </c>
      <c r="B13" s="38">
        <v>1866526</v>
      </c>
      <c r="C13" s="38">
        <v>14728227</v>
      </c>
      <c r="D13" s="115">
        <v>10543.92</v>
      </c>
      <c r="E13" s="38">
        <v>10</v>
      </c>
      <c r="F13" s="38">
        <v>29</v>
      </c>
      <c r="G13" s="38">
        <v>21</v>
      </c>
      <c r="H13" s="38">
        <v>17</v>
      </c>
      <c r="I13" s="121">
        <v>762</v>
      </c>
    </row>
    <row r="14" spans="1:9" ht="15.75" customHeight="1">
      <c r="A14" s="78" t="s">
        <v>38</v>
      </c>
      <c r="B14" s="38">
        <v>2166463</v>
      </c>
      <c r="C14" s="38">
        <v>23954303</v>
      </c>
      <c r="D14" s="115">
        <v>10531.86</v>
      </c>
      <c r="E14" s="38">
        <v>10</v>
      </c>
      <c r="F14" s="38">
        <v>29</v>
      </c>
      <c r="G14" s="38">
        <v>20</v>
      </c>
      <c r="H14" s="38">
        <v>17</v>
      </c>
      <c r="I14" s="121">
        <v>640</v>
      </c>
    </row>
    <row r="15" spans="1:9" ht="15.75" customHeight="1">
      <c r="A15" s="78" t="s">
        <v>39</v>
      </c>
      <c r="B15" s="38">
        <v>15046249</v>
      </c>
      <c r="C15" s="38">
        <v>108272444</v>
      </c>
      <c r="D15" s="115">
        <v>10634.94</v>
      </c>
      <c r="E15" s="38">
        <v>10</v>
      </c>
      <c r="F15" s="38">
        <v>29</v>
      </c>
      <c r="G15" s="38">
        <v>18</v>
      </c>
      <c r="H15" s="38">
        <v>17</v>
      </c>
      <c r="I15" s="121">
        <v>779</v>
      </c>
    </row>
    <row r="16" spans="1:9" ht="15.75" customHeight="1" thickBot="1">
      <c r="A16" s="79" t="s">
        <v>40</v>
      </c>
      <c r="B16" s="39">
        <v>3186671</v>
      </c>
      <c r="C16" s="39">
        <v>30056050</v>
      </c>
      <c r="D16" s="35">
        <v>10545.36</v>
      </c>
      <c r="E16" s="39">
        <v>10</v>
      </c>
      <c r="F16" s="39">
        <v>29</v>
      </c>
      <c r="G16" s="39">
        <v>20</v>
      </c>
      <c r="H16" s="39">
        <v>17</v>
      </c>
      <c r="I16" s="122">
        <v>667</v>
      </c>
    </row>
    <row r="17" spans="1:9" ht="15.75" customHeight="1" thickBot="1">
      <c r="A17" s="22" t="s">
        <v>150</v>
      </c>
      <c r="B17" s="81">
        <f>SUM(B5:B16)</f>
        <v>51411834</v>
      </c>
      <c r="C17" s="81">
        <f>SUM(C5:C16)</f>
        <v>375160803</v>
      </c>
      <c r="D17" s="82"/>
      <c r="E17" s="82"/>
      <c r="F17" s="82"/>
      <c r="G17" s="81">
        <f>SUM(G5:G16)</f>
        <v>241</v>
      </c>
      <c r="H17" s="82"/>
      <c r="I17" s="81">
        <f>SUM(I5:I16)</f>
        <v>9831</v>
      </c>
    </row>
    <row r="18" spans="1:9" ht="15.75" customHeight="1">
      <c r="A18" s="119"/>
      <c r="B18" s="199" t="s">
        <v>98</v>
      </c>
      <c r="C18" s="199"/>
      <c r="D18" s="199"/>
      <c r="E18" s="199"/>
      <c r="F18" s="199"/>
      <c r="G18" s="199"/>
      <c r="H18" s="199"/>
      <c r="I18" s="97">
        <f>B17/G17</f>
        <v>213327.112033195</v>
      </c>
    </row>
    <row r="19" spans="1:9" ht="15.75" customHeight="1">
      <c r="A19" s="119"/>
      <c r="B19" s="200" t="s">
        <v>99</v>
      </c>
      <c r="C19" s="200"/>
      <c r="D19" s="200"/>
      <c r="E19" s="200"/>
      <c r="F19" s="200"/>
      <c r="G19" s="200"/>
      <c r="H19" s="200"/>
      <c r="I19" s="98">
        <f>C17/G17</f>
        <v>1556683.8298755186</v>
      </c>
    </row>
    <row r="20" spans="1:9" ht="15.75" customHeight="1" thickBot="1">
      <c r="A20" s="119"/>
      <c r="B20" s="201" t="s">
        <v>100</v>
      </c>
      <c r="C20" s="201"/>
      <c r="D20" s="201"/>
      <c r="E20" s="201"/>
      <c r="F20" s="201"/>
      <c r="G20" s="201"/>
      <c r="H20" s="201"/>
      <c r="I20" s="99">
        <f>I17/G17</f>
        <v>40.79253112033195</v>
      </c>
    </row>
    <row r="21" spans="1:9" ht="13.5" customHeight="1">
      <c r="A21" s="7" t="s">
        <v>58</v>
      </c>
      <c r="B21" s="90"/>
      <c r="C21" s="90"/>
      <c r="D21" s="90"/>
      <c r="E21" s="90"/>
      <c r="F21" s="90"/>
      <c r="G21" s="90"/>
      <c r="H21" s="90"/>
      <c r="I21" s="90"/>
    </row>
  </sheetData>
  <sheetProtection/>
  <mergeCells count="4">
    <mergeCell ref="B18:H18"/>
    <mergeCell ref="B19:H19"/>
    <mergeCell ref="B20:H20"/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3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3" customWidth="1"/>
    <col min="2" max="2" width="24.140625" style="58" customWidth="1"/>
    <col min="3" max="3" width="18.421875" style="6" customWidth="1"/>
    <col min="4" max="4" width="13.7109375" style="87" customWidth="1"/>
    <col min="5" max="6" width="12.28125" style="90" customWidth="1"/>
    <col min="7" max="7" width="11.8515625" style="90" customWidth="1"/>
    <col min="8" max="8" width="11.57421875" style="90" customWidth="1"/>
    <col min="9" max="9" width="11.7109375" style="90" customWidth="1"/>
    <col min="10" max="11" width="11.8515625" style="90" customWidth="1"/>
    <col min="12" max="12" width="12.28125" style="1" customWidth="1"/>
    <col min="13" max="15" width="9.140625" style="1" customWidth="1"/>
    <col min="16" max="16384" width="9.140625" style="3" customWidth="1"/>
  </cols>
  <sheetData>
    <row r="1" spans="1:12" ht="19.5" customHeight="1">
      <c r="A1" s="54" t="s">
        <v>101</v>
      </c>
      <c r="B1" s="54"/>
      <c r="C1" s="54"/>
      <c r="D1" s="86"/>
      <c r="E1" s="86"/>
      <c r="F1" s="86"/>
      <c r="G1" s="86"/>
      <c r="H1" s="86"/>
      <c r="I1" s="86"/>
      <c r="J1" s="86"/>
      <c r="K1" s="86"/>
      <c r="L1" s="54"/>
    </row>
    <row r="2" ht="10.5" customHeight="1" thickBot="1"/>
    <row r="3" spans="4:11" ht="13.5" customHeight="1" thickBot="1">
      <c r="D3" s="202">
        <v>2013</v>
      </c>
      <c r="E3" s="202"/>
      <c r="F3" s="202"/>
      <c r="G3" s="202"/>
      <c r="H3" s="202"/>
      <c r="I3" s="202"/>
      <c r="J3" s="202"/>
      <c r="K3" s="202"/>
    </row>
    <row r="4" spans="1:15" ht="27.75" customHeight="1" thickBot="1">
      <c r="A4" s="22" t="s">
        <v>59</v>
      </c>
      <c r="B4" s="76" t="s">
        <v>60</v>
      </c>
      <c r="C4" s="52" t="s">
        <v>61</v>
      </c>
      <c r="D4" s="91" t="s">
        <v>131</v>
      </c>
      <c r="E4" s="91" t="s">
        <v>132</v>
      </c>
      <c r="F4" s="91" t="s">
        <v>103</v>
      </c>
      <c r="G4" s="91" t="s">
        <v>62</v>
      </c>
      <c r="H4" s="91" t="s">
        <v>63</v>
      </c>
      <c r="I4" s="91" t="s">
        <v>64</v>
      </c>
      <c r="J4" s="91" t="s">
        <v>65</v>
      </c>
      <c r="K4" s="91" t="s">
        <v>66</v>
      </c>
      <c r="O4" s="3"/>
    </row>
    <row r="5" spans="1:15" ht="34.5" customHeight="1">
      <c r="A5" s="183" t="s">
        <v>41</v>
      </c>
      <c r="B5" s="65" t="s">
        <v>42</v>
      </c>
      <c r="C5" s="41" t="s">
        <v>0</v>
      </c>
      <c r="D5" s="33">
        <v>4267</v>
      </c>
      <c r="E5" s="92">
        <v>51562</v>
      </c>
      <c r="F5" s="33">
        <v>4865</v>
      </c>
      <c r="G5" s="147">
        <v>13</v>
      </c>
      <c r="H5" s="147">
        <v>14.5</v>
      </c>
      <c r="I5" s="147">
        <v>10.53</v>
      </c>
      <c r="J5" s="147">
        <v>11.05</v>
      </c>
      <c r="K5" s="147">
        <v>240</v>
      </c>
      <c r="O5" s="3"/>
    </row>
    <row r="6" spans="1:11" s="8" customFormat="1" ht="34.5" customHeight="1" thickBot="1">
      <c r="A6" s="190"/>
      <c r="B6" s="66" t="s">
        <v>43</v>
      </c>
      <c r="C6" s="42" t="s">
        <v>0</v>
      </c>
      <c r="D6" s="31">
        <v>1835</v>
      </c>
      <c r="E6" s="93">
        <v>21927</v>
      </c>
      <c r="F6" s="31">
        <v>2527</v>
      </c>
      <c r="G6" s="148">
        <v>12.9</v>
      </c>
      <c r="H6" s="148">
        <v>14.15</v>
      </c>
      <c r="I6" s="148">
        <v>1.06</v>
      </c>
      <c r="J6" s="148">
        <v>11.02</v>
      </c>
      <c r="K6" s="148">
        <v>237</v>
      </c>
    </row>
    <row r="7" spans="1:11" s="4" customFormat="1" ht="12" customHeight="1">
      <c r="A7" s="186" t="s">
        <v>48</v>
      </c>
      <c r="B7" s="65" t="s">
        <v>1</v>
      </c>
      <c r="C7" s="41" t="s">
        <v>0</v>
      </c>
      <c r="D7" s="149">
        <v>0.09</v>
      </c>
      <c r="E7" s="150">
        <v>0.17</v>
      </c>
      <c r="F7" s="149">
        <v>1</v>
      </c>
      <c r="G7" s="149">
        <v>1.95</v>
      </c>
      <c r="H7" s="149">
        <v>1.95</v>
      </c>
      <c r="I7" s="149">
        <v>1.95</v>
      </c>
      <c r="J7" s="149">
        <v>1.95</v>
      </c>
      <c r="K7" s="149">
        <v>1</v>
      </c>
    </row>
    <row r="8" spans="1:11" s="4" customFormat="1" ht="12" customHeight="1">
      <c r="A8" s="187"/>
      <c r="B8" s="85" t="s">
        <v>153</v>
      </c>
      <c r="C8" s="43" t="s">
        <v>0</v>
      </c>
      <c r="D8" s="151">
        <v>5</v>
      </c>
      <c r="E8" s="152">
        <v>543</v>
      </c>
      <c r="F8" s="151">
        <v>7</v>
      </c>
      <c r="G8" s="151">
        <v>104</v>
      </c>
      <c r="H8" s="151">
        <v>104</v>
      </c>
      <c r="I8" s="151">
        <v>100</v>
      </c>
      <c r="J8" s="151">
        <v>101</v>
      </c>
      <c r="K8" s="151">
        <v>5</v>
      </c>
    </row>
    <row r="9" spans="1:11" s="4" customFormat="1" ht="12" customHeight="1">
      <c r="A9" s="187"/>
      <c r="B9" s="85" t="s">
        <v>154</v>
      </c>
      <c r="C9" s="43" t="s">
        <v>0</v>
      </c>
      <c r="D9" s="151">
        <v>8</v>
      </c>
      <c r="E9" s="152">
        <v>822</v>
      </c>
      <c r="F9" s="151">
        <v>3</v>
      </c>
      <c r="G9" s="151">
        <v>101</v>
      </c>
      <c r="H9" s="151">
        <v>101</v>
      </c>
      <c r="I9" s="151">
        <v>100</v>
      </c>
      <c r="J9" s="151">
        <v>100</v>
      </c>
      <c r="K9" s="151">
        <v>3</v>
      </c>
    </row>
    <row r="10" spans="1:11" s="4" customFormat="1" ht="12" customHeight="1">
      <c r="A10" s="187"/>
      <c r="B10" s="85" t="s">
        <v>159</v>
      </c>
      <c r="C10" s="43" t="s">
        <v>0</v>
      </c>
      <c r="D10" s="151">
        <v>1</v>
      </c>
      <c r="E10" s="152">
        <v>120</v>
      </c>
      <c r="F10" s="151">
        <v>6</v>
      </c>
      <c r="G10" s="151">
        <v>100</v>
      </c>
      <c r="H10" s="151">
        <v>100</v>
      </c>
      <c r="I10" s="151">
        <v>100</v>
      </c>
      <c r="J10" s="151">
        <v>100</v>
      </c>
      <c r="K10" s="151">
        <v>4</v>
      </c>
    </row>
    <row r="11" spans="1:11" s="4" customFormat="1" ht="12" customHeight="1">
      <c r="A11" s="187"/>
      <c r="B11" s="67" t="s">
        <v>2</v>
      </c>
      <c r="C11" s="43" t="s">
        <v>0</v>
      </c>
      <c r="D11" s="32">
        <v>20513</v>
      </c>
      <c r="E11" s="94">
        <v>139632</v>
      </c>
      <c r="F11" s="151">
        <v>509</v>
      </c>
      <c r="G11" s="151">
        <v>6</v>
      </c>
      <c r="H11" s="151">
        <v>6.94</v>
      </c>
      <c r="I11" s="151">
        <v>6</v>
      </c>
      <c r="J11" s="151">
        <v>6.24</v>
      </c>
      <c r="K11" s="151">
        <v>145</v>
      </c>
    </row>
    <row r="12" spans="1:11" s="4" customFormat="1" ht="12" customHeight="1">
      <c r="A12" s="187"/>
      <c r="B12" s="67" t="s">
        <v>3</v>
      </c>
      <c r="C12" s="43" t="s">
        <v>0</v>
      </c>
      <c r="D12" s="151">
        <v>400</v>
      </c>
      <c r="E12" s="94">
        <v>2684</v>
      </c>
      <c r="F12" s="151">
        <v>141</v>
      </c>
      <c r="G12" s="151">
        <v>6.2</v>
      </c>
      <c r="H12" s="151">
        <v>7.15</v>
      </c>
      <c r="I12" s="151">
        <v>6.02</v>
      </c>
      <c r="J12" s="151">
        <v>6.49</v>
      </c>
      <c r="K12" s="151">
        <v>64</v>
      </c>
    </row>
    <row r="13" spans="1:11" s="4" customFormat="1" ht="12" customHeight="1">
      <c r="A13" s="187"/>
      <c r="B13" s="67" t="s">
        <v>4</v>
      </c>
      <c r="C13" s="43" t="s">
        <v>0</v>
      </c>
      <c r="D13" s="151">
        <v>38</v>
      </c>
      <c r="E13" s="152">
        <v>393</v>
      </c>
      <c r="F13" s="151">
        <v>5</v>
      </c>
      <c r="G13" s="151">
        <v>10.35</v>
      </c>
      <c r="H13" s="151">
        <v>10.5</v>
      </c>
      <c r="I13" s="151">
        <v>10.35</v>
      </c>
      <c r="J13" s="151" t="s">
        <v>160</v>
      </c>
      <c r="K13" s="151">
        <v>4</v>
      </c>
    </row>
    <row r="14" spans="1:11" s="4" customFormat="1" ht="12" customHeight="1">
      <c r="A14" s="187"/>
      <c r="B14" s="67" t="s">
        <v>126</v>
      </c>
      <c r="C14" s="43" t="s">
        <v>0</v>
      </c>
      <c r="D14" s="151">
        <v>78</v>
      </c>
      <c r="E14" s="94">
        <v>7890</v>
      </c>
      <c r="F14" s="151">
        <v>72</v>
      </c>
      <c r="G14" s="151">
        <v>100.1</v>
      </c>
      <c r="H14" s="151">
        <v>102.5</v>
      </c>
      <c r="I14" s="151">
        <v>100.1</v>
      </c>
      <c r="J14" s="151">
        <v>102.5</v>
      </c>
      <c r="K14" s="151">
        <v>40</v>
      </c>
    </row>
    <row r="15" spans="1:11" s="4" customFormat="1" ht="12" customHeight="1">
      <c r="A15" s="187"/>
      <c r="B15" s="67" t="s">
        <v>155</v>
      </c>
      <c r="C15" s="43" t="s">
        <v>0</v>
      </c>
      <c r="D15" s="151">
        <v>37</v>
      </c>
      <c r="E15" s="94">
        <v>3684</v>
      </c>
      <c r="F15" s="151">
        <v>43</v>
      </c>
      <c r="G15" s="151">
        <v>104.6</v>
      </c>
      <c r="H15" s="151">
        <v>104.6</v>
      </c>
      <c r="I15" s="151">
        <v>100</v>
      </c>
      <c r="J15" s="151">
        <v>102.5</v>
      </c>
      <c r="K15" s="151">
        <v>26</v>
      </c>
    </row>
    <row r="16" spans="1:11" s="4" customFormat="1" ht="12" customHeight="1">
      <c r="A16" s="187"/>
      <c r="B16" s="67" t="s">
        <v>157</v>
      </c>
      <c r="C16" s="43" t="s">
        <v>0</v>
      </c>
      <c r="D16" s="151">
        <v>41</v>
      </c>
      <c r="E16" s="94">
        <v>4062</v>
      </c>
      <c r="F16" s="151">
        <v>35</v>
      </c>
      <c r="G16" s="151">
        <v>100</v>
      </c>
      <c r="H16" s="151">
        <v>100</v>
      </c>
      <c r="I16" s="151">
        <v>100</v>
      </c>
      <c r="J16" s="151">
        <v>100</v>
      </c>
      <c r="K16" s="151">
        <v>23</v>
      </c>
    </row>
    <row r="17" spans="1:11" s="4" customFormat="1" ht="12" customHeight="1">
      <c r="A17" s="187"/>
      <c r="B17" s="67" t="s">
        <v>158</v>
      </c>
      <c r="C17" s="43" t="s">
        <v>0</v>
      </c>
      <c r="D17" s="151">
        <v>8</v>
      </c>
      <c r="E17" s="152">
        <v>810</v>
      </c>
      <c r="F17" s="151">
        <v>11</v>
      </c>
      <c r="G17" s="151">
        <v>100</v>
      </c>
      <c r="H17" s="151">
        <v>100</v>
      </c>
      <c r="I17" s="151">
        <v>100</v>
      </c>
      <c r="J17" s="151">
        <v>100</v>
      </c>
      <c r="K17" s="151">
        <v>6</v>
      </c>
    </row>
    <row r="18" spans="1:11" s="4" customFormat="1" ht="12" customHeight="1">
      <c r="A18" s="187"/>
      <c r="B18" s="67" t="s">
        <v>137</v>
      </c>
      <c r="C18" s="43" t="s">
        <v>0</v>
      </c>
      <c r="D18" s="151">
        <v>47</v>
      </c>
      <c r="E18" s="152">
        <v>889</v>
      </c>
      <c r="F18" s="151">
        <v>21</v>
      </c>
      <c r="G18" s="151">
        <v>18.85</v>
      </c>
      <c r="H18" s="151">
        <v>19</v>
      </c>
      <c r="I18" s="151">
        <v>18.86</v>
      </c>
      <c r="J18" s="151">
        <v>19</v>
      </c>
      <c r="K18" s="151">
        <v>12</v>
      </c>
    </row>
    <row r="19" spans="1:11" s="4" customFormat="1" ht="12" customHeight="1">
      <c r="A19" s="187"/>
      <c r="B19" s="67" t="s">
        <v>16</v>
      </c>
      <c r="C19" s="43" t="s">
        <v>0</v>
      </c>
      <c r="D19" s="151">
        <v>243</v>
      </c>
      <c r="E19" s="94">
        <v>6265</v>
      </c>
      <c r="F19" s="151">
        <v>28</v>
      </c>
      <c r="G19" s="151">
        <v>26.9</v>
      </c>
      <c r="H19" s="151">
        <v>27</v>
      </c>
      <c r="I19" s="151">
        <v>25.3</v>
      </c>
      <c r="J19" s="151">
        <v>26</v>
      </c>
      <c r="K19" s="151">
        <v>24</v>
      </c>
    </row>
    <row r="20" spans="1:11" s="4" customFormat="1" ht="12" customHeight="1">
      <c r="A20" s="187"/>
      <c r="B20" s="67" t="s">
        <v>133</v>
      </c>
      <c r="C20" s="43" t="s">
        <v>0</v>
      </c>
      <c r="D20" s="151">
        <v>282</v>
      </c>
      <c r="E20" s="94">
        <v>7227</v>
      </c>
      <c r="F20" s="151">
        <v>62</v>
      </c>
      <c r="G20" s="151">
        <v>26.15</v>
      </c>
      <c r="H20" s="151">
        <v>26.8</v>
      </c>
      <c r="I20" s="151">
        <v>25</v>
      </c>
      <c r="J20" s="151">
        <v>25.84</v>
      </c>
      <c r="K20" s="151">
        <v>37</v>
      </c>
    </row>
    <row r="21" spans="1:11" s="4" customFormat="1" ht="12" customHeight="1">
      <c r="A21" s="187"/>
      <c r="B21" s="67" t="s">
        <v>156</v>
      </c>
      <c r="C21" s="43" t="s">
        <v>0</v>
      </c>
      <c r="D21" s="151">
        <v>118</v>
      </c>
      <c r="E21" s="94">
        <v>2998</v>
      </c>
      <c r="F21" s="151">
        <v>42</v>
      </c>
      <c r="G21" s="151">
        <v>25</v>
      </c>
      <c r="H21" s="151">
        <v>26</v>
      </c>
      <c r="I21" s="151">
        <v>25</v>
      </c>
      <c r="J21" s="151">
        <v>25.8</v>
      </c>
      <c r="K21" s="151">
        <v>30</v>
      </c>
    </row>
    <row r="22" spans="1:11" s="4" customFormat="1" ht="12" customHeight="1">
      <c r="A22" s="187"/>
      <c r="B22" s="67" t="s">
        <v>161</v>
      </c>
      <c r="C22" s="43" t="s">
        <v>0</v>
      </c>
      <c r="D22" s="32">
        <v>15216</v>
      </c>
      <c r="E22" s="94">
        <v>23732</v>
      </c>
      <c r="F22" s="151">
        <v>485</v>
      </c>
      <c r="G22" s="151">
        <v>1.56</v>
      </c>
      <c r="H22" s="151">
        <v>1.7</v>
      </c>
      <c r="I22" s="151">
        <v>1.47</v>
      </c>
      <c r="J22" s="151">
        <v>1.55</v>
      </c>
      <c r="K22" s="151">
        <v>161</v>
      </c>
    </row>
    <row r="23" spans="1:11" s="4" customFormat="1" ht="12" customHeight="1">
      <c r="A23" s="187"/>
      <c r="B23" s="67" t="s">
        <v>162</v>
      </c>
      <c r="C23" s="43" t="s">
        <v>0</v>
      </c>
      <c r="D23" s="151">
        <v>75</v>
      </c>
      <c r="E23" s="94">
        <v>7545</v>
      </c>
      <c r="F23" s="151">
        <v>84</v>
      </c>
      <c r="G23" s="151">
        <v>102.1</v>
      </c>
      <c r="H23" s="151">
        <v>102.5</v>
      </c>
      <c r="I23" s="151">
        <v>100</v>
      </c>
      <c r="J23" s="151">
        <v>101</v>
      </c>
      <c r="K23" s="151">
        <v>43</v>
      </c>
    </row>
    <row r="24" spans="1:11" s="4" customFormat="1" ht="12" customHeight="1">
      <c r="A24" s="187"/>
      <c r="B24" s="67" t="s">
        <v>163</v>
      </c>
      <c r="C24" s="43" t="s">
        <v>0</v>
      </c>
      <c r="D24" s="151">
        <v>186</v>
      </c>
      <c r="E24" s="153">
        <v>18731.05</v>
      </c>
      <c r="F24" s="151">
        <v>64</v>
      </c>
      <c r="G24" s="151">
        <v>104</v>
      </c>
      <c r="H24" s="151">
        <v>105.2</v>
      </c>
      <c r="I24" s="151">
        <v>100</v>
      </c>
      <c r="J24" s="151">
        <v>101.5</v>
      </c>
      <c r="K24" s="151">
        <v>40</v>
      </c>
    </row>
    <row r="25" spans="1:11" s="4" customFormat="1" ht="12" customHeight="1">
      <c r="A25" s="187"/>
      <c r="B25" s="133" t="s">
        <v>164</v>
      </c>
      <c r="C25" s="43" t="s">
        <v>0</v>
      </c>
      <c r="D25" s="151">
        <v>24</v>
      </c>
      <c r="E25" s="94">
        <v>1805</v>
      </c>
      <c r="F25" s="151">
        <v>29</v>
      </c>
      <c r="G25" s="151">
        <v>70</v>
      </c>
      <c r="H25" s="151">
        <v>78</v>
      </c>
      <c r="I25" s="151">
        <v>70</v>
      </c>
      <c r="J25" s="151">
        <v>73</v>
      </c>
      <c r="K25" s="151">
        <v>14</v>
      </c>
    </row>
    <row r="26" spans="1:11" s="4" customFormat="1" ht="12" customHeight="1">
      <c r="A26" s="187"/>
      <c r="B26" s="67" t="s">
        <v>7</v>
      </c>
      <c r="C26" s="43" t="s">
        <v>0</v>
      </c>
      <c r="D26" s="151">
        <v>89</v>
      </c>
      <c r="E26" s="152">
        <v>166</v>
      </c>
      <c r="F26" s="151">
        <v>7</v>
      </c>
      <c r="G26" s="151">
        <v>1.8</v>
      </c>
      <c r="H26" s="151">
        <v>1.89</v>
      </c>
      <c r="I26" s="151">
        <v>1.8</v>
      </c>
      <c r="J26" s="151">
        <v>1.84</v>
      </c>
      <c r="K26" s="151">
        <v>5</v>
      </c>
    </row>
    <row r="27" spans="1:11" s="4" customFormat="1" ht="12" customHeight="1">
      <c r="A27" s="187"/>
      <c r="B27" s="67" t="s">
        <v>8</v>
      </c>
      <c r="C27" s="43" t="s">
        <v>0</v>
      </c>
      <c r="D27" s="151">
        <v>91</v>
      </c>
      <c r="E27" s="94">
        <v>9153</v>
      </c>
      <c r="F27" s="151">
        <v>57</v>
      </c>
      <c r="G27" s="151">
        <v>100</v>
      </c>
      <c r="H27" s="151">
        <v>101.5</v>
      </c>
      <c r="I27" s="151">
        <v>100</v>
      </c>
      <c r="J27" s="151">
        <v>100.3</v>
      </c>
      <c r="K27" s="151">
        <v>20</v>
      </c>
    </row>
    <row r="28" spans="1:11" s="4" customFormat="1" ht="12" customHeight="1">
      <c r="A28" s="187"/>
      <c r="B28" s="67" t="s">
        <v>9</v>
      </c>
      <c r="C28" s="43" t="s">
        <v>0</v>
      </c>
      <c r="D28" s="32">
        <v>1568</v>
      </c>
      <c r="E28" s="94">
        <v>13481</v>
      </c>
      <c r="F28" s="151">
        <v>311</v>
      </c>
      <c r="G28" s="151">
        <v>7.95</v>
      </c>
      <c r="H28" s="151">
        <v>9.05</v>
      </c>
      <c r="I28" s="151">
        <v>7.95</v>
      </c>
      <c r="J28" s="151">
        <v>8.8</v>
      </c>
      <c r="K28" s="151">
        <v>105</v>
      </c>
    </row>
    <row r="29" spans="1:11" s="4" customFormat="1" ht="12" customHeight="1">
      <c r="A29" s="187"/>
      <c r="B29" s="67" t="s">
        <v>10</v>
      </c>
      <c r="C29" s="43" t="s">
        <v>0</v>
      </c>
      <c r="D29" s="32">
        <v>4545</v>
      </c>
      <c r="E29" s="94">
        <v>37588</v>
      </c>
      <c r="F29" s="151">
        <v>232</v>
      </c>
      <c r="G29" s="151">
        <v>7.85</v>
      </c>
      <c r="H29" s="151">
        <v>8.75</v>
      </c>
      <c r="I29" s="151">
        <v>7.85</v>
      </c>
      <c r="J29" s="151">
        <v>8.25</v>
      </c>
      <c r="K29" s="151">
        <v>93</v>
      </c>
    </row>
    <row r="30" spans="1:11" s="4" customFormat="1" ht="12" customHeight="1" thickBot="1">
      <c r="A30" s="188"/>
      <c r="B30" s="132" t="s">
        <v>134</v>
      </c>
      <c r="C30" s="128" t="s">
        <v>0</v>
      </c>
      <c r="D30" s="154">
        <v>613</v>
      </c>
      <c r="E30" s="129">
        <v>6213</v>
      </c>
      <c r="F30" s="154">
        <v>42</v>
      </c>
      <c r="G30" s="154">
        <v>10.17</v>
      </c>
      <c r="H30" s="154">
        <v>10.25</v>
      </c>
      <c r="I30" s="154">
        <v>10.06</v>
      </c>
      <c r="J30" s="154">
        <v>10.17</v>
      </c>
      <c r="K30" s="154">
        <v>31</v>
      </c>
    </row>
    <row r="31" spans="1:11" s="4" customFormat="1" ht="30.75" customHeight="1">
      <c r="A31" s="183" t="s">
        <v>46</v>
      </c>
      <c r="B31" s="61" t="s">
        <v>49</v>
      </c>
      <c r="C31" s="41" t="s">
        <v>0</v>
      </c>
      <c r="D31" s="149">
        <v>463</v>
      </c>
      <c r="E31" s="92">
        <v>1172</v>
      </c>
      <c r="F31" s="149">
        <v>9</v>
      </c>
      <c r="G31" s="149">
        <v>2.9</v>
      </c>
      <c r="H31" s="149">
        <v>3.5</v>
      </c>
      <c r="I31" s="149">
        <v>2.3</v>
      </c>
      <c r="J31" s="149">
        <v>3.5</v>
      </c>
      <c r="K31" s="149">
        <v>8</v>
      </c>
    </row>
    <row r="32" spans="1:11" s="4" customFormat="1" ht="30.75" customHeight="1">
      <c r="A32" s="189"/>
      <c r="B32" s="62" t="s">
        <v>11</v>
      </c>
      <c r="C32" s="43" t="s">
        <v>0</v>
      </c>
      <c r="D32" s="151">
        <v>178</v>
      </c>
      <c r="E32" s="94">
        <v>2692</v>
      </c>
      <c r="F32" s="151">
        <v>121</v>
      </c>
      <c r="G32" s="151">
        <v>15.8</v>
      </c>
      <c r="H32" s="151">
        <v>16.5</v>
      </c>
      <c r="I32" s="151">
        <v>13.25</v>
      </c>
      <c r="J32" s="151">
        <v>15.58</v>
      </c>
      <c r="K32" s="151">
        <v>61</v>
      </c>
    </row>
    <row r="33" spans="1:11" s="4" customFormat="1" ht="30.75" customHeight="1">
      <c r="A33" s="189"/>
      <c r="B33" s="62" t="s">
        <v>86</v>
      </c>
      <c r="C33" s="125" t="s">
        <v>0</v>
      </c>
      <c r="D33" s="155">
        <v>13</v>
      </c>
      <c r="E33" s="156">
        <v>42</v>
      </c>
      <c r="F33" s="155">
        <v>6</v>
      </c>
      <c r="G33" s="155">
        <v>3.23</v>
      </c>
      <c r="H33" s="155">
        <v>3.5</v>
      </c>
      <c r="I33" s="155">
        <v>2.9</v>
      </c>
      <c r="J33" s="155">
        <v>3.5</v>
      </c>
      <c r="K33" s="155">
        <v>6</v>
      </c>
    </row>
    <row r="34" spans="1:11" s="4" customFormat="1" ht="30.75" customHeight="1" thickBot="1">
      <c r="A34" s="84"/>
      <c r="B34" s="63" t="s">
        <v>80</v>
      </c>
      <c r="C34" s="125" t="s">
        <v>0</v>
      </c>
      <c r="D34" s="157">
        <v>429</v>
      </c>
      <c r="E34" s="127">
        <v>1289</v>
      </c>
      <c r="F34" s="157">
        <v>4</v>
      </c>
      <c r="G34" s="157">
        <v>3</v>
      </c>
      <c r="H34" s="157">
        <v>3.25</v>
      </c>
      <c r="I34" s="157">
        <v>3</v>
      </c>
      <c r="J34" s="157">
        <v>3.24</v>
      </c>
      <c r="K34" s="157">
        <v>2</v>
      </c>
    </row>
    <row r="35" spans="1:11" s="4" customFormat="1" ht="30.75" customHeight="1" thickBot="1">
      <c r="A35" s="126" t="s">
        <v>45</v>
      </c>
      <c r="B35" s="85" t="s">
        <v>97</v>
      </c>
      <c r="C35" s="44" t="s">
        <v>0</v>
      </c>
      <c r="D35" s="158">
        <v>0.4</v>
      </c>
      <c r="E35" s="159">
        <v>41</v>
      </c>
      <c r="F35" s="158">
        <v>2</v>
      </c>
      <c r="G35" s="158">
        <v>101.5</v>
      </c>
      <c r="H35" s="158">
        <v>102</v>
      </c>
      <c r="I35" s="158">
        <v>101.5</v>
      </c>
      <c r="J35" s="158" t="s">
        <v>160</v>
      </c>
      <c r="K35" s="158">
        <v>2</v>
      </c>
    </row>
    <row r="36" spans="1:15" ht="16.5" customHeight="1" thickBot="1">
      <c r="A36" s="182" t="s">
        <v>122</v>
      </c>
      <c r="B36" s="182"/>
      <c r="C36" s="44" t="s">
        <v>0</v>
      </c>
      <c r="D36" s="95">
        <f>SUM(D5:D35)</f>
        <v>51411.49</v>
      </c>
      <c r="E36" s="95">
        <f>SUM(E5:E35)</f>
        <v>375158.22</v>
      </c>
      <c r="F36" s="95">
        <f>SUM(F5:F35)</f>
        <v>9831</v>
      </c>
      <c r="G36" s="130"/>
      <c r="H36" s="130"/>
      <c r="I36" s="130"/>
      <c r="J36" s="130"/>
      <c r="K36" s="130"/>
      <c r="O36" s="3"/>
    </row>
    <row r="37" spans="1:2" ht="13.5" customHeight="1">
      <c r="A37" s="7" t="s">
        <v>58</v>
      </c>
      <c r="B37" s="10"/>
    </row>
  </sheetData>
  <sheetProtection/>
  <mergeCells count="5">
    <mergeCell ref="D3:K3"/>
    <mergeCell ref="A5:A6"/>
    <mergeCell ref="A31:A33"/>
    <mergeCell ref="A36:B36"/>
    <mergeCell ref="A7:A30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37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6.8515625" style="10" customWidth="1"/>
    <col min="2" max="2" width="24.140625" style="58" customWidth="1"/>
    <col min="3" max="3" width="7.8515625" style="6" customWidth="1"/>
    <col min="4" max="14" width="8.7109375" style="90" customWidth="1"/>
    <col min="15" max="15" width="8.7109375" style="89" customWidth="1"/>
    <col min="16" max="16384" width="9.140625" style="3" customWidth="1"/>
  </cols>
  <sheetData>
    <row r="1" spans="1:23" ht="19.5" customHeight="1">
      <c r="A1" s="54" t="s">
        <v>104</v>
      </c>
      <c r="B1" s="54"/>
      <c r="C1" s="5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2"/>
      <c r="Q1" s="12"/>
      <c r="R1" s="12"/>
      <c r="S1" s="12"/>
      <c r="T1" s="12"/>
      <c r="U1" s="12"/>
      <c r="V1" s="12"/>
      <c r="W1" s="12"/>
    </row>
    <row r="2" spans="1:23" ht="6.75" customHeight="1" thickBot="1">
      <c r="A2" s="7"/>
      <c r="M2" s="96"/>
      <c r="N2" s="87"/>
      <c r="O2" s="87"/>
      <c r="P2" s="1"/>
      <c r="Q2" s="1"/>
      <c r="R2" s="1"/>
      <c r="S2" s="1"/>
      <c r="T2" s="1"/>
      <c r="U2" s="1"/>
      <c r="V2" s="1"/>
      <c r="W2" s="1"/>
    </row>
    <row r="3" spans="1:23" ht="13.5" thickBot="1">
      <c r="A3" s="7"/>
      <c r="C3" s="195">
        <v>2013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"/>
      <c r="Q3" s="1"/>
      <c r="R3" s="1"/>
      <c r="S3" s="1"/>
      <c r="T3" s="1"/>
      <c r="U3" s="1"/>
      <c r="V3" s="1"/>
      <c r="W3" s="1"/>
    </row>
    <row r="4" spans="1:15" ht="21.75" thickBot="1">
      <c r="A4" s="22" t="s">
        <v>59</v>
      </c>
      <c r="B4" s="76" t="s">
        <v>60</v>
      </c>
      <c r="C4" s="52" t="s">
        <v>61</v>
      </c>
      <c r="D4" s="73" t="s">
        <v>87</v>
      </c>
      <c r="E4" s="73" t="s">
        <v>88</v>
      </c>
      <c r="F4" s="73" t="s">
        <v>31</v>
      </c>
      <c r="G4" s="73" t="s">
        <v>32</v>
      </c>
      <c r="H4" s="73" t="s">
        <v>33</v>
      </c>
      <c r="I4" s="73" t="s">
        <v>34</v>
      </c>
      <c r="J4" s="73" t="s">
        <v>35</v>
      </c>
      <c r="K4" s="73" t="s">
        <v>89</v>
      </c>
      <c r="L4" s="73" t="s">
        <v>90</v>
      </c>
      <c r="M4" s="73" t="s">
        <v>91</v>
      </c>
      <c r="N4" s="73" t="s">
        <v>92</v>
      </c>
      <c r="O4" s="73" t="s">
        <v>93</v>
      </c>
    </row>
    <row r="5" spans="1:15" ht="33.75" customHeight="1">
      <c r="A5" s="183" t="s">
        <v>41</v>
      </c>
      <c r="B5" s="65" t="s">
        <v>42</v>
      </c>
      <c r="C5" s="41" t="s">
        <v>0</v>
      </c>
      <c r="D5" s="160">
        <v>12.85</v>
      </c>
      <c r="E5" s="171">
        <v>12.7</v>
      </c>
      <c r="F5" s="160">
        <v>12.28</v>
      </c>
      <c r="G5" s="160">
        <v>13.11</v>
      </c>
      <c r="H5" s="160">
        <v>12.5</v>
      </c>
      <c r="I5" s="160">
        <v>11.21</v>
      </c>
      <c r="J5" s="160">
        <v>11.38</v>
      </c>
      <c r="K5" s="160">
        <v>11.01</v>
      </c>
      <c r="L5" s="171">
        <v>11.88</v>
      </c>
      <c r="M5" s="171">
        <v>11.24</v>
      </c>
      <c r="N5" s="171">
        <v>11.34</v>
      </c>
      <c r="O5" s="171">
        <v>11.05</v>
      </c>
    </row>
    <row r="6" spans="1:15" s="8" customFormat="1" ht="33.75" customHeight="1" thickBot="1">
      <c r="A6" s="189"/>
      <c r="B6" s="66" t="s">
        <v>43</v>
      </c>
      <c r="C6" s="42" t="s">
        <v>0</v>
      </c>
      <c r="D6" s="167">
        <v>12.92</v>
      </c>
      <c r="E6" s="172">
        <v>12.41</v>
      </c>
      <c r="F6" s="167">
        <v>12.19</v>
      </c>
      <c r="G6" s="167">
        <v>13.06</v>
      </c>
      <c r="H6" s="167">
        <v>12.5</v>
      </c>
      <c r="I6" s="167">
        <v>11.21</v>
      </c>
      <c r="J6" s="167">
        <v>11.22</v>
      </c>
      <c r="K6" s="167">
        <v>10.62</v>
      </c>
      <c r="L6" s="172">
        <v>11.69</v>
      </c>
      <c r="M6" s="172">
        <v>11.2</v>
      </c>
      <c r="N6" s="172">
        <v>11.44</v>
      </c>
      <c r="O6" s="172">
        <v>11.02</v>
      </c>
    </row>
    <row r="7" spans="1:15" s="4" customFormat="1" ht="12" customHeight="1">
      <c r="A7" s="186" t="s">
        <v>48</v>
      </c>
      <c r="B7" s="65" t="s">
        <v>186</v>
      </c>
      <c r="C7" s="41" t="s">
        <v>187</v>
      </c>
      <c r="D7" s="160">
        <v>1.95</v>
      </c>
      <c r="E7" s="171">
        <v>1.95</v>
      </c>
      <c r="F7" s="160">
        <v>1.95</v>
      </c>
      <c r="G7" s="160">
        <v>1.95</v>
      </c>
      <c r="H7" s="160">
        <v>1.95</v>
      </c>
      <c r="I7" s="160">
        <v>1.95</v>
      </c>
      <c r="J7" s="160">
        <v>1.95</v>
      </c>
      <c r="K7" s="160">
        <v>1.95</v>
      </c>
      <c r="L7" s="160">
        <v>1.95</v>
      </c>
      <c r="M7" s="171">
        <v>1.95</v>
      </c>
      <c r="N7" s="171">
        <v>1.95</v>
      </c>
      <c r="O7" s="171">
        <v>1.95</v>
      </c>
    </row>
    <row r="8" spans="1:15" s="4" customFormat="1" ht="12" customHeight="1">
      <c r="A8" s="187"/>
      <c r="B8" s="85" t="s">
        <v>167</v>
      </c>
      <c r="C8" s="43" t="s">
        <v>187</v>
      </c>
      <c r="D8" s="162">
        <v>104</v>
      </c>
      <c r="E8" s="173">
        <v>103</v>
      </c>
      <c r="F8" s="162">
        <v>103</v>
      </c>
      <c r="G8" s="162">
        <v>103</v>
      </c>
      <c r="H8" s="162">
        <v>103</v>
      </c>
      <c r="I8" s="162">
        <v>100</v>
      </c>
      <c r="J8" s="162">
        <v>100</v>
      </c>
      <c r="K8" s="162">
        <v>100</v>
      </c>
      <c r="L8" s="173">
        <v>100</v>
      </c>
      <c r="M8" s="173">
        <v>100</v>
      </c>
      <c r="N8" s="173">
        <v>100</v>
      </c>
      <c r="O8" s="173">
        <v>101</v>
      </c>
    </row>
    <row r="9" spans="1:15" s="4" customFormat="1" ht="12" customHeight="1">
      <c r="A9" s="187"/>
      <c r="B9" s="85" t="s">
        <v>168</v>
      </c>
      <c r="C9" s="43" t="s">
        <v>187</v>
      </c>
      <c r="D9" s="162">
        <v>102</v>
      </c>
      <c r="E9" s="173">
        <v>102</v>
      </c>
      <c r="F9" s="162">
        <v>102</v>
      </c>
      <c r="G9" s="162">
        <v>102</v>
      </c>
      <c r="H9" s="162">
        <v>102</v>
      </c>
      <c r="I9" s="162">
        <v>101</v>
      </c>
      <c r="J9" s="162">
        <v>101</v>
      </c>
      <c r="K9" s="162">
        <v>101</v>
      </c>
      <c r="L9" s="173">
        <v>100</v>
      </c>
      <c r="M9" s="173">
        <v>100</v>
      </c>
      <c r="N9" s="173">
        <v>100</v>
      </c>
      <c r="O9" s="173">
        <v>100</v>
      </c>
    </row>
    <row r="10" spans="1:15" s="4" customFormat="1" ht="12" customHeight="1">
      <c r="A10" s="187"/>
      <c r="B10" s="85" t="s">
        <v>169</v>
      </c>
      <c r="C10" s="43" t="s">
        <v>187</v>
      </c>
      <c r="D10" s="162"/>
      <c r="E10" s="173"/>
      <c r="F10" s="162"/>
      <c r="G10" s="162"/>
      <c r="H10" s="162"/>
      <c r="I10" s="162"/>
      <c r="J10" s="162"/>
      <c r="K10" s="162"/>
      <c r="L10" s="173">
        <v>100</v>
      </c>
      <c r="M10" s="173">
        <v>100</v>
      </c>
      <c r="N10" s="173">
        <v>100</v>
      </c>
      <c r="O10" s="173">
        <v>100</v>
      </c>
    </row>
    <row r="11" spans="1:15" s="4" customFormat="1" ht="12" customHeight="1">
      <c r="A11" s="187"/>
      <c r="B11" s="67" t="s">
        <v>170</v>
      </c>
      <c r="C11" s="43" t="s">
        <v>187</v>
      </c>
      <c r="D11" s="162">
        <v>6.6</v>
      </c>
      <c r="E11" s="173">
        <v>6.74</v>
      </c>
      <c r="F11" s="173">
        <v>6.75</v>
      </c>
      <c r="G11" s="173">
        <v>6.75</v>
      </c>
      <c r="H11" s="162">
        <v>6.32</v>
      </c>
      <c r="I11" s="162">
        <v>6.18</v>
      </c>
      <c r="J11" s="162">
        <v>6.4</v>
      </c>
      <c r="K11" s="162">
        <v>6.25</v>
      </c>
      <c r="L11" s="162">
        <v>6.1</v>
      </c>
      <c r="M11" s="162">
        <v>6.15</v>
      </c>
      <c r="N11" s="162">
        <v>6.29</v>
      </c>
      <c r="O11" s="162">
        <v>6.24</v>
      </c>
    </row>
    <row r="12" spans="1:15" s="4" customFormat="1" ht="12" customHeight="1">
      <c r="A12" s="187"/>
      <c r="B12" s="67" t="s">
        <v>171</v>
      </c>
      <c r="C12" s="43" t="s">
        <v>187</v>
      </c>
      <c r="D12" s="162">
        <v>6.8</v>
      </c>
      <c r="E12" s="173">
        <v>6.8</v>
      </c>
      <c r="F12" s="162">
        <v>7.15</v>
      </c>
      <c r="G12" s="162">
        <v>6.75</v>
      </c>
      <c r="H12" s="162">
        <v>6.83</v>
      </c>
      <c r="I12" s="162">
        <v>6.38</v>
      </c>
      <c r="J12" s="162">
        <v>6.59</v>
      </c>
      <c r="K12" s="162">
        <v>6.29</v>
      </c>
      <c r="L12" s="173">
        <v>6.49</v>
      </c>
      <c r="M12" s="173">
        <v>6.75</v>
      </c>
      <c r="N12" s="173">
        <v>6.73</v>
      </c>
      <c r="O12" s="173">
        <v>6.49</v>
      </c>
    </row>
    <row r="13" spans="1:15" s="4" customFormat="1" ht="12" customHeight="1">
      <c r="A13" s="187"/>
      <c r="B13" s="67" t="s">
        <v>172</v>
      </c>
      <c r="C13" s="43" t="s">
        <v>187</v>
      </c>
      <c r="D13" s="162">
        <v>10.5</v>
      </c>
      <c r="E13" s="173">
        <v>10.5</v>
      </c>
      <c r="F13" s="162">
        <v>10.5</v>
      </c>
      <c r="G13" s="162">
        <v>10.5</v>
      </c>
      <c r="H13" s="162">
        <v>10.5</v>
      </c>
      <c r="I13" s="162"/>
      <c r="J13" s="162"/>
      <c r="K13" s="162"/>
      <c r="L13" s="173"/>
      <c r="M13" s="173"/>
      <c r="N13" s="173"/>
      <c r="O13" s="173"/>
    </row>
    <row r="14" spans="1:15" s="4" customFormat="1" ht="12" customHeight="1">
      <c r="A14" s="187"/>
      <c r="B14" s="67" t="s">
        <v>173</v>
      </c>
      <c r="C14" s="43" t="s">
        <v>187</v>
      </c>
      <c r="D14" s="162">
        <v>100.3</v>
      </c>
      <c r="E14" s="173">
        <v>100.3</v>
      </c>
      <c r="F14" s="162">
        <v>100.3</v>
      </c>
      <c r="G14" s="162">
        <v>101</v>
      </c>
      <c r="H14" s="162">
        <v>101</v>
      </c>
      <c r="I14" s="162">
        <v>101</v>
      </c>
      <c r="J14" s="162">
        <v>101</v>
      </c>
      <c r="K14" s="162">
        <v>101.5</v>
      </c>
      <c r="L14" s="162">
        <v>101.5</v>
      </c>
      <c r="M14" s="162">
        <v>102.5</v>
      </c>
      <c r="N14" s="162">
        <v>102.5</v>
      </c>
      <c r="O14" s="173">
        <v>102.5</v>
      </c>
    </row>
    <row r="15" spans="1:15" s="4" customFormat="1" ht="12" customHeight="1">
      <c r="A15" s="187"/>
      <c r="B15" s="67" t="s">
        <v>174</v>
      </c>
      <c r="C15" s="43" t="s">
        <v>187</v>
      </c>
      <c r="D15" s="162">
        <v>100</v>
      </c>
      <c r="E15" s="162">
        <v>100</v>
      </c>
      <c r="F15" s="162">
        <v>104.6</v>
      </c>
      <c r="G15" s="162">
        <v>100</v>
      </c>
      <c r="H15" s="162">
        <v>100</v>
      </c>
      <c r="I15" s="162">
        <v>100.2</v>
      </c>
      <c r="J15" s="162">
        <v>100.2</v>
      </c>
      <c r="K15" s="162">
        <v>100.1</v>
      </c>
      <c r="L15" s="173">
        <v>100.1</v>
      </c>
      <c r="M15" s="173">
        <v>101</v>
      </c>
      <c r="N15" s="173">
        <v>102.5</v>
      </c>
      <c r="O15" s="173">
        <v>102.5</v>
      </c>
    </row>
    <row r="16" spans="1:15" s="4" customFormat="1" ht="12" customHeight="1">
      <c r="A16" s="187"/>
      <c r="B16" s="67" t="s">
        <v>175</v>
      </c>
      <c r="C16" s="43" t="s">
        <v>187</v>
      </c>
      <c r="D16" s="162"/>
      <c r="E16" s="162"/>
      <c r="F16" s="162"/>
      <c r="G16" s="162"/>
      <c r="H16" s="162"/>
      <c r="I16" s="162"/>
      <c r="J16" s="162">
        <v>100</v>
      </c>
      <c r="K16" s="162">
        <v>100</v>
      </c>
      <c r="L16" s="173">
        <v>100</v>
      </c>
      <c r="M16" s="173">
        <v>100</v>
      </c>
      <c r="N16" s="173">
        <v>100</v>
      </c>
      <c r="O16" s="173">
        <v>100</v>
      </c>
    </row>
    <row r="17" spans="1:15" s="4" customFormat="1" ht="12" customHeight="1">
      <c r="A17" s="187"/>
      <c r="B17" s="67" t="s">
        <v>176</v>
      </c>
      <c r="C17" s="43" t="s">
        <v>187</v>
      </c>
      <c r="D17" s="162"/>
      <c r="E17" s="162"/>
      <c r="F17" s="162"/>
      <c r="G17" s="162"/>
      <c r="H17" s="162"/>
      <c r="I17" s="162"/>
      <c r="J17" s="162">
        <v>100</v>
      </c>
      <c r="K17" s="162">
        <v>100</v>
      </c>
      <c r="L17" s="173">
        <v>100</v>
      </c>
      <c r="M17" s="173">
        <v>100</v>
      </c>
      <c r="N17" s="173">
        <v>100</v>
      </c>
      <c r="O17" s="173">
        <v>100</v>
      </c>
    </row>
    <row r="18" spans="1:15" s="4" customFormat="1" ht="12" customHeight="1">
      <c r="A18" s="187"/>
      <c r="B18" s="67" t="s">
        <v>177</v>
      </c>
      <c r="C18" s="43" t="s">
        <v>187</v>
      </c>
      <c r="D18" s="162">
        <v>19</v>
      </c>
      <c r="E18" s="173">
        <v>19</v>
      </c>
      <c r="F18" s="162">
        <v>19</v>
      </c>
      <c r="G18" s="162">
        <v>19</v>
      </c>
      <c r="H18" s="162">
        <v>19</v>
      </c>
      <c r="I18" s="162">
        <v>19</v>
      </c>
      <c r="J18" s="162">
        <v>19</v>
      </c>
      <c r="K18" s="162">
        <v>19</v>
      </c>
      <c r="L18" s="173">
        <v>19</v>
      </c>
      <c r="M18" s="173">
        <v>19</v>
      </c>
      <c r="N18" s="173">
        <v>19</v>
      </c>
      <c r="O18" s="173">
        <v>19</v>
      </c>
    </row>
    <row r="19" spans="1:15" s="4" customFormat="1" ht="12" customHeight="1">
      <c r="A19" s="187"/>
      <c r="B19" s="67" t="s">
        <v>178</v>
      </c>
      <c r="C19" s="43" t="s">
        <v>187</v>
      </c>
      <c r="D19" s="162">
        <v>25.7</v>
      </c>
      <c r="E19" s="173">
        <v>27</v>
      </c>
      <c r="F19" s="162">
        <v>26.85</v>
      </c>
      <c r="G19" s="162">
        <v>25.3</v>
      </c>
      <c r="H19" s="162">
        <v>25.5</v>
      </c>
      <c r="I19" s="162">
        <v>25.6</v>
      </c>
      <c r="J19" s="162">
        <v>25.68</v>
      </c>
      <c r="K19" s="162">
        <v>25.7</v>
      </c>
      <c r="L19" s="173">
        <v>25.65</v>
      </c>
      <c r="M19" s="173">
        <v>26</v>
      </c>
      <c r="N19" s="173">
        <v>26</v>
      </c>
      <c r="O19" s="173">
        <v>26</v>
      </c>
    </row>
    <row r="20" spans="1:15" s="4" customFormat="1" ht="12" customHeight="1">
      <c r="A20" s="187"/>
      <c r="B20" s="67" t="s">
        <v>179</v>
      </c>
      <c r="C20" s="43" t="s">
        <v>187</v>
      </c>
      <c r="D20" s="162">
        <v>26.75</v>
      </c>
      <c r="E20" s="173">
        <v>26.75</v>
      </c>
      <c r="F20" s="162">
        <v>26.8</v>
      </c>
      <c r="G20" s="162">
        <v>25.45</v>
      </c>
      <c r="H20" s="162">
        <v>25.4</v>
      </c>
      <c r="I20" s="162">
        <v>25.5</v>
      </c>
      <c r="J20" s="162">
        <v>25.7</v>
      </c>
      <c r="K20" s="162">
        <v>25.6</v>
      </c>
      <c r="L20" s="162">
        <v>25.6</v>
      </c>
      <c r="M20" s="162">
        <v>26</v>
      </c>
      <c r="N20" s="162">
        <v>26</v>
      </c>
      <c r="O20" s="162">
        <v>25.84</v>
      </c>
    </row>
    <row r="21" spans="1:15" s="4" customFormat="1" ht="12" customHeight="1">
      <c r="A21" s="187"/>
      <c r="B21" s="67" t="s">
        <v>180</v>
      </c>
      <c r="C21" s="43" t="s">
        <v>187</v>
      </c>
      <c r="D21" s="162">
        <v>25</v>
      </c>
      <c r="E21" s="173">
        <v>25</v>
      </c>
      <c r="F21" s="162">
        <v>25</v>
      </c>
      <c r="G21" s="162">
        <v>25.4</v>
      </c>
      <c r="H21" s="162">
        <v>25.4</v>
      </c>
      <c r="I21" s="162">
        <v>25.4</v>
      </c>
      <c r="J21" s="162">
        <v>25.3</v>
      </c>
      <c r="K21" s="162">
        <v>25.39</v>
      </c>
      <c r="L21" s="173">
        <v>25.5</v>
      </c>
      <c r="M21" s="173">
        <v>25.7</v>
      </c>
      <c r="N21" s="173">
        <v>26</v>
      </c>
      <c r="O21" s="173">
        <v>25.8</v>
      </c>
    </row>
    <row r="22" spans="1:15" s="4" customFormat="1" ht="12" customHeight="1">
      <c r="A22" s="187"/>
      <c r="B22" s="67" t="s">
        <v>161</v>
      </c>
      <c r="C22" s="43" t="s">
        <v>187</v>
      </c>
      <c r="D22" s="162">
        <v>1.65</v>
      </c>
      <c r="E22" s="173">
        <v>1.67</v>
      </c>
      <c r="F22" s="162">
        <v>1.58</v>
      </c>
      <c r="G22" s="162">
        <v>1.65</v>
      </c>
      <c r="H22" s="162">
        <v>1.55</v>
      </c>
      <c r="I22" s="162">
        <v>1.5</v>
      </c>
      <c r="J22" s="162">
        <v>1.52</v>
      </c>
      <c r="K22" s="162">
        <v>1.49</v>
      </c>
      <c r="L22" s="173">
        <v>1.5</v>
      </c>
      <c r="M22" s="173">
        <v>1.53</v>
      </c>
      <c r="N22" s="173">
        <v>1.58</v>
      </c>
      <c r="O22" s="173">
        <v>1.55</v>
      </c>
    </row>
    <row r="23" spans="1:15" s="4" customFormat="1" ht="12" customHeight="1">
      <c r="A23" s="187"/>
      <c r="B23" s="67" t="s">
        <v>162</v>
      </c>
      <c r="C23" s="43" t="s">
        <v>187</v>
      </c>
      <c r="D23" s="162">
        <v>102.1</v>
      </c>
      <c r="E23" s="173">
        <v>102.3</v>
      </c>
      <c r="F23" s="162">
        <v>102.5</v>
      </c>
      <c r="G23" s="162">
        <v>102.5</v>
      </c>
      <c r="H23" s="162">
        <v>100</v>
      </c>
      <c r="I23" s="162">
        <v>100</v>
      </c>
      <c r="J23" s="162">
        <v>100</v>
      </c>
      <c r="K23" s="162">
        <v>100</v>
      </c>
      <c r="L23" s="173">
        <v>100</v>
      </c>
      <c r="M23" s="173">
        <v>101.5</v>
      </c>
      <c r="N23" s="173">
        <v>100.5</v>
      </c>
      <c r="O23" s="173">
        <v>101</v>
      </c>
    </row>
    <row r="24" spans="1:15" s="4" customFormat="1" ht="12" customHeight="1">
      <c r="A24" s="187"/>
      <c r="B24" s="67" t="s">
        <v>163</v>
      </c>
      <c r="C24" s="43" t="s">
        <v>187</v>
      </c>
      <c r="D24" s="162">
        <v>102.1</v>
      </c>
      <c r="E24" s="173">
        <v>104</v>
      </c>
      <c r="F24" s="162">
        <v>105.1</v>
      </c>
      <c r="G24" s="162">
        <v>102.9</v>
      </c>
      <c r="H24" s="162">
        <v>101</v>
      </c>
      <c r="I24" s="162">
        <v>100.5</v>
      </c>
      <c r="J24" s="162">
        <v>100.1</v>
      </c>
      <c r="K24" s="162">
        <v>100</v>
      </c>
      <c r="L24" s="173">
        <v>100</v>
      </c>
      <c r="M24" s="173">
        <v>100</v>
      </c>
      <c r="N24" s="173">
        <v>101</v>
      </c>
      <c r="O24" s="173">
        <v>101.5</v>
      </c>
    </row>
    <row r="25" spans="1:15" s="4" customFormat="1" ht="12" customHeight="1">
      <c r="A25" s="187"/>
      <c r="B25" s="133" t="s">
        <v>164</v>
      </c>
      <c r="C25" s="43" t="s">
        <v>187</v>
      </c>
      <c r="D25" s="162">
        <v>70</v>
      </c>
      <c r="E25" s="173">
        <v>70</v>
      </c>
      <c r="F25" s="162">
        <v>75</v>
      </c>
      <c r="G25" s="162">
        <v>78</v>
      </c>
      <c r="H25" s="162">
        <v>75</v>
      </c>
      <c r="I25" s="162">
        <v>70</v>
      </c>
      <c r="J25" s="162">
        <v>70</v>
      </c>
      <c r="K25" s="162">
        <v>72</v>
      </c>
      <c r="L25" s="173">
        <v>72</v>
      </c>
      <c r="M25" s="173">
        <v>72</v>
      </c>
      <c r="N25" s="173">
        <v>73</v>
      </c>
      <c r="O25" s="173">
        <v>73</v>
      </c>
    </row>
    <row r="26" spans="1:15" s="4" customFormat="1" ht="12" customHeight="1">
      <c r="A26" s="187"/>
      <c r="B26" s="67" t="s">
        <v>188</v>
      </c>
      <c r="C26" s="43" t="s">
        <v>187</v>
      </c>
      <c r="D26" s="162">
        <v>1.84</v>
      </c>
      <c r="E26" s="162">
        <v>1.84</v>
      </c>
      <c r="F26" s="162">
        <v>1.84</v>
      </c>
      <c r="G26" s="162">
        <v>1.84</v>
      </c>
      <c r="H26" s="162">
        <v>1.84</v>
      </c>
      <c r="I26" s="162">
        <v>1.84</v>
      </c>
      <c r="J26" s="162">
        <v>1.84</v>
      </c>
      <c r="K26" s="162">
        <v>1.84</v>
      </c>
      <c r="L26" s="173">
        <v>1.84</v>
      </c>
      <c r="M26" s="173">
        <v>1.84</v>
      </c>
      <c r="N26" s="173">
        <v>1.84</v>
      </c>
      <c r="O26" s="173">
        <v>1.84</v>
      </c>
    </row>
    <row r="27" spans="1:15" s="4" customFormat="1" ht="12" customHeight="1">
      <c r="A27" s="187"/>
      <c r="B27" s="67" t="s">
        <v>182</v>
      </c>
      <c r="C27" s="43" t="s">
        <v>187</v>
      </c>
      <c r="D27" s="162">
        <v>100</v>
      </c>
      <c r="E27" s="173">
        <v>100</v>
      </c>
      <c r="F27" s="162">
        <v>100</v>
      </c>
      <c r="G27" s="162">
        <v>100</v>
      </c>
      <c r="H27" s="162">
        <v>100</v>
      </c>
      <c r="I27" s="162">
        <v>100.1</v>
      </c>
      <c r="J27" s="162">
        <v>100</v>
      </c>
      <c r="K27" s="162">
        <v>101</v>
      </c>
      <c r="L27" s="173">
        <v>101</v>
      </c>
      <c r="M27" s="173">
        <v>100.5</v>
      </c>
      <c r="N27" s="173">
        <v>100</v>
      </c>
      <c r="O27" s="173">
        <v>100.3</v>
      </c>
    </row>
    <row r="28" spans="1:15" s="4" customFormat="1" ht="12" customHeight="1">
      <c r="A28" s="187"/>
      <c r="B28" s="67" t="s">
        <v>189</v>
      </c>
      <c r="C28" s="43" t="s">
        <v>187</v>
      </c>
      <c r="D28" s="162">
        <v>8.38</v>
      </c>
      <c r="E28" s="173">
        <v>8.5</v>
      </c>
      <c r="F28" s="162">
        <v>8.62</v>
      </c>
      <c r="G28" s="162">
        <v>8.75</v>
      </c>
      <c r="H28" s="162">
        <v>8.85</v>
      </c>
      <c r="I28" s="162">
        <v>8.65</v>
      </c>
      <c r="J28" s="162">
        <v>8.65</v>
      </c>
      <c r="K28" s="162">
        <v>8.5</v>
      </c>
      <c r="L28" s="173">
        <v>8.5</v>
      </c>
      <c r="M28" s="173">
        <v>8.55</v>
      </c>
      <c r="N28" s="173">
        <v>8.8</v>
      </c>
      <c r="O28" s="173">
        <v>8.8</v>
      </c>
    </row>
    <row r="29" spans="1:15" s="4" customFormat="1" ht="12" customHeight="1">
      <c r="A29" s="187"/>
      <c r="B29" s="67" t="s">
        <v>184</v>
      </c>
      <c r="C29" s="43" t="s">
        <v>187</v>
      </c>
      <c r="D29" s="162">
        <v>7.9</v>
      </c>
      <c r="E29" s="162">
        <v>8.1</v>
      </c>
      <c r="F29" s="162">
        <v>8.24</v>
      </c>
      <c r="G29" s="162">
        <v>8.4</v>
      </c>
      <c r="H29" s="162">
        <v>8.31</v>
      </c>
      <c r="I29" s="162">
        <v>8.25</v>
      </c>
      <c r="J29" s="162">
        <v>8.27</v>
      </c>
      <c r="K29" s="162">
        <v>8.27</v>
      </c>
      <c r="L29" s="173">
        <v>8.25</v>
      </c>
      <c r="M29" s="173">
        <v>8.4</v>
      </c>
      <c r="N29" s="173">
        <v>8.25</v>
      </c>
      <c r="O29" s="173">
        <v>8.25</v>
      </c>
    </row>
    <row r="30" spans="1:15" s="4" customFormat="1" ht="12" customHeight="1" thickBot="1">
      <c r="A30" s="188"/>
      <c r="B30" s="132" t="s">
        <v>185</v>
      </c>
      <c r="C30" s="42" t="s">
        <v>187</v>
      </c>
      <c r="D30" s="167">
        <v>10.17</v>
      </c>
      <c r="E30" s="167">
        <v>10.2</v>
      </c>
      <c r="F30" s="167">
        <v>10.2</v>
      </c>
      <c r="G30" s="167">
        <v>10.06</v>
      </c>
      <c r="H30" s="167">
        <v>10.07</v>
      </c>
      <c r="I30" s="167">
        <v>10.12</v>
      </c>
      <c r="J30" s="167">
        <v>10.12</v>
      </c>
      <c r="K30" s="167">
        <v>10.15</v>
      </c>
      <c r="L30" s="167">
        <v>10.17</v>
      </c>
      <c r="M30" s="172">
        <v>10.18</v>
      </c>
      <c r="N30" s="172">
        <v>10.17</v>
      </c>
      <c r="O30" s="172">
        <v>10.17</v>
      </c>
    </row>
    <row r="31" spans="1:15" s="4" customFormat="1" ht="12.75" customHeight="1">
      <c r="A31" s="183" t="s">
        <v>46</v>
      </c>
      <c r="B31" s="61" t="s">
        <v>49</v>
      </c>
      <c r="C31" s="41" t="s">
        <v>0</v>
      </c>
      <c r="D31" s="160">
        <v>2.9</v>
      </c>
      <c r="E31" s="160">
        <v>2.9</v>
      </c>
      <c r="F31" s="160">
        <v>3.1</v>
      </c>
      <c r="G31" s="160">
        <v>3.04</v>
      </c>
      <c r="H31" s="160">
        <v>3.04</v>
      </c>
      <c r="I31" s="160">
        <v>3.5</v>
      </c>
      <c r="J31" s="160">
        <v>3.5</v>
      </c>
      <c r="K31" s="160">
        <v>3.5</v>
      </c>
      <c r="L31" s="171">
        <v>3.5</v>
      </c>
      <c r="M31" s="171">
        <v>3.5</v>
      </c>
      <c r="N31" s="171">
        <v>3.5</v>
      </c>
      <c r="O31" s="171">
        <v>3.5</v>
      </c>
    </row>
    <row r="32" spans="1:15" s="4" customFormat="1" ht="12.75" customHeight="1">
      <c r="A32" s="189"/>
      <c r="B32" s="62" t="s">
        <v>11</v>
      </c>
      <c r="C32" s="43" t="s">
        <v>0</v>
      </c>
      <c r="D32" s="162">
        <v>15.8</v>
      </c>
      <c r="E32" s="173">
        <v>16.5</v>
      </c>
      <c r="F32" s="162">
        <v>15</v>
      </c>
      <c r="G32" s="162">
        <v>15.5</v>
      </c>
      <c r="H32" s="162">
        <v>15.35</v>
      </c>
      <c r="I32" s="162">
        <v>16.27</v>
      </c>
      <c r="J32" s="162">
        <v>14.75</v>
      </c>
      <c r="K32" s="162">
        <v>15.68</v>
      </c>
      <c r="L32" s="173">
        <v>14.97</v>
      </c>
      <c r="M32" s="173">
        <v>13.8</v>
      </c>
      <c r="N32" s="173">
        <v>14.48</v>
      </c>
      <c r="O32" s="173">
        <v>15.58</v>
      </c>
    </row>
    <row r="33" spans="1:15" s="4" customFormat="1" ht="12.75" customHeight="1">
      <c r="A33" s="189"/>
      <c r="B33" s="62" t="s">
        <v>86</v>
      </c>
      <c r="C33" s="43" t="s">
        <v>0</v>
      </c>
      <c r="D33" s="162">
        <v>3.26</v>
      </c>
      <c r="E33" s="162">
        <v>3.26</v>
      </c>
      <c r="F33" s="162">
        <v>3.26</v>
      </c>
      <c r="G33" s="162">
        <v>3.26</v>
      </c>
      <c r="H33" s="162">
        <v>3.23</v>
      </c>
      <c r="I33" s="162">
        <v>3.23</v>
      </c>
      <c r="J33" s="162">
        <v>3.23</v>
      </c>
      <c r="K33" s="162">
        <v>3.23</v>
      </c>
      <c r="L33" s="162">
        <v>3.23</v>
      </c>
      <c r="M33" s="162">
        <v>3.23</v>
      </c>
      <c r="N33" s="162">
        <v>2.9</v>
      </c>
      <c r="O33" s="162">
        <v>3.5</v>
      </c>
    </row>
    <row r="34" spans="1:15" s="4" customFormat="1" ht="12.75" customHeight="1" thickBot="1">
      <c r="A34" s="189"/>
      <c r="B34" s="170" t="s">
        <v>80</v>
      </c>
      <c r="C34" s="125" t="s">
        <v>0</v>
      </c>
      <c r="D34" s="174">
        <v>3.3</v>
      </c>
      <c r="E34" s="174">
        <v>3.3</v>
      </c>
      <c r="F34" s="174">
        <v>3</v>
      </c>
      <c r="G34" s="174">
        <v>3</v>
      </c>
      <c r="H34" s="174">
        <v>3.24</v>
      </c>
      <c r="I34" s="174">
        <v>3.24</v>
      </c>
      <c r="J34" s="174">
        <v>3.24</v>
      </c>
      <c r="K34" s="174">
        <v>3.24</v>
      </c>
      <c r="L34" s="174">
        <v>3.24</v>
      </c>
      <c r="M34" s="174">
        <v>3.24</v>
      </c>
      <c r="N34" s="174">
        <v>3.24</v>
      </c>
      <c r="O34" s="174">
        <v>3.24</v>
      </c>
    </row>
    <row r="35" spans="1:15" s="4" customFormat="1" ht="30.75" customHeight="1" thickBot="1">
      <c r="A35" s="126" t="s">
        <v>45</v>
      </c>
      <c r="B35" s="69" t="s">
        <v>97</v>
      </c>
      <c r="C35" s="44" t="s">
        <v>0</v>
      </c>
      <c r="D35" s="175">
        <v>103.5</v>
      </c>
      <c r="E35" s="176">
        <v>101.5</v>
      </c>
      <c r="F35" s="176">
        <v>101.5</v>
      </c>
      <c r="G35" s="176">
        <v>102</v>
      </c>
      <c r="H35" s="176"/>
      <c r="I35" s="175"/>
      <c r="J35" s="175"/>
      <c r="K35" s="175"/>
      <c r="L35" s="176"/>
      <c r="M35" s="176"/>
      <c r="N35" s="176"/>
      <c r="O35" s="176"/>
    </row>
    <row r="36" spans="1:15" ht="12.75" customHeight="1" thickBot="1">
      <c r="A36" s="182" t="s">
        <v>67</v>
      </c>
      <c r="B36" s="182"/>
      <c r="C36" s="22"/>
      <c r="D36" s="88">
        <v>1507.5</v>
      </c>
      <c r="E36" s="88">
        <v>1507.5</v>
      </c>
      <c r="F36" s="88">
        <v>1507.5</v>
      </c>
      <c r="G36" s="88">
        <v>1507.5</v>
      </c>
      <c r="H36" s="88">
        <v>1507.5</v>
      </c>
      <c r="I36" s="88">
        <v>1507.5</v>
      </c>
      <c r="J36" s="88">
        <v>1507.5</v>
      </c>
      <c r="K36" s="88">
        <v>1507.5</v>
      </c>
      <c r="L36" s="88">
        <v>1507.5</v>
      </c>
      <c r="M36" s="88">
        <v>1507.5</v>
      </c>
      <c r="N36" s="88">
        <v>1507.5</v>
      </c>
      <c r="O36" s="88">
        <v>1507.5</v>
      </c>
    </row>
    <row r="37" spans="1:23" ht="13.5" customHeight="1">
      <c r="A37" s="7" t="s">
        <v>27</v>
      </c>
      <c r="B37" s="10"/>
      <c r="M37" s="96"/>
      <c r="N37" s="87"/>
      <c r="O37" s="87"/>
      <c r="P37" s="1"/>
      <c r="Q37" s="1"/>
      <c r="R37" s="1"/>
      <c r="S37" s="1"/>
      <c r="T37" s="1"/>
      <c r="U37" s="1"/>
      <c r="V37" s="1"/>
      <c r="W37" s="1"/>
    </row>
  </sheetData>
  <sheetProtection/>
  <mergeCells count="5">
    <mergeCell ref="C3:O3"/>
    <mergeCell ref="A5:A6"/>
    <mergeCell ref="A7:A30"/>
    <mergeCell ref="A31:A34"/>
    <mergeCell ref="A36:B3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16.7109375" style="1" customWidth="1"/>
    <col min="2" max="2" width="16.7109375" style="89" customWidth="1"/>
    <col min="3" max="3" width="16.7109375" style="96" customWidth="1"/>
    <col min="4" max="8" width="16.7109375" style="90" customWidth="1"/>
    <col min="9" max="16384" width="9.140625" style="1" customWidth="1"/>
  </cols>
  <sheetData>
    <row r="1" spans="1:8" ht="19.5" customHeight="1">
      <c r="A1" s="54" t="s">
        <v>108</v>
      </c>
      <c r="B1" s="86"/>
      <c r="C1" s="86"/>
      <c r="D1" s="86"/>
      <c r="E1" s="86"/>
      <c r="F1" s="86"/>
      <c r="G1" s="86"/>
      <c r="H1" s="86"/>
    </row>
    <row r="2" spans="1:3" ht="6.75" customHeight="1" thickBot="1">
      <c r="A2" s="11"/>
      <c r="B2" s="90"/>
      <c r="C2" s="90"/>
    </row>
    <row r="3" spans="1:8" ht="13.5" customHeight="1" thickBot="1">
      <c r="A3" s="11"/>
      <c r="B3" s="195" t="s">
        <v>151</v>
      </c>
      <c r="C3" s="195"/>
      <c r="D3" s="195"/>
      <c r="E3" s="195"/>
      <c r="F3" s="195"/>
      <c r="G3" s="195"/>
      <c r="H3" s="195"/>
    </row>
    <row r="4" spans="2:8" ht="13.5" thickBot="1">
      <c r="B4" s="203" t="s">
        <v>68</v>
      </c>
      <c r="C4" s="203"/>
      <c r="D4" s="203"/>
      <c r="E4" s="204" t="s">
        <v>69</v>
      </c>
      <c r="F4" s="204" t="s">
        <v>105</v>
      </c>
      <c r="G4" s="204" t="s">
        <v>106</v>
      </c>
      <c r="H4" s="204" t="s">
        <v>107</v>
      </c>
    </row>
    <row r="5" spans="1:8" ht="21.75" thickBot="1">
      <c r="A5" s="75" t="s">
        <v>118</v>
      </c>
      <c r="B5" s="91" t="s">
        <v>105</v>
      </c>
      <c r="C5" s="91" t="s">
        <v>106</v>
      </c>
      <c r="D5" s="91" t="s">
        <v>57</v>
      </c>
      <c r="E5" s="205"/>
      <c r="F5" s="205"/>
      <c r="G5" s="205"/>
      <c r="H5" s="205"/>
    </row>
    <row r="6" spans="1:8" ht="30" customHeight="1">
      <c r="A6" s="77" t="s">
        <v>29</v>
      </c>
      <c r="B6" s="26">
        <v>731</v>
      </c>
      <c r="C6" s="26">
        <v>142</v>
      </c>
      <c r="D6" s="26">
        <v>45</v>
      </c>
      <c r="E6" s="37">
        <v>21</v>
      </c>
      <c r="F6" s="37">
        <v>15350</v>
      </c>
      <c r="G6" s="37">
        <v>2975</v>
      </c>
      <c r="H6" s="120">
        <v>936</v>
      </c>
    </row>
    <row r="7" spans="1:8" s="131" customFormat="1" ht="30" customHeight="1">
      <c r="A7" s="78" t="s">
        <v>30</v>
      </c>
      <c r="B7" s="30">
        <v>684</v>
      </c>
      <c r="C7" s="30">
        <v>78</v>
      </c>
      <c r="D7" s="30">
        <v>34</v>
      </c>
      <c r="E7" s="38">
        <v>19</v>
      </c>
      <c r="F7" s="38">
        <v>12994</v>
      </c>
      <c r="G7" s="38">
        <v>1491</v>
      </c>
      <c r="H7" s="121">
        <v>655</v>
      </c>
    </row>
    <row r="8" spans="1:8" s="131" customFormat="1" ht="30" customHeight="1">
      <c r="A8" s="78" t="s">
        <v>31</v>
      </c>
      <c r="B8" s="30">
        <v>1670</v>
      </c>
      <c r="C8" s="30">
        <v>262</v>
      </c>
      <c r="D8" s="30">
        <v>26</v>
      </c>
      <c r="E8" s="38">
        <v>19</v>
      </c>
      <c r="F8" s="38">
        <v>31728</v>
      </c>
      <c r="G8" s="38">
        <v>4985</v>
      </c>
      <c r="H8" s="121">
        <v>501</v>
      </c>
    </row>
    <row r="9" spans="1:8" s="131" customFormat="1" ht="30" customHeight="1">
      <c r="A9" s="78" t="s">
        <v>32</v>
      </c>
      <c r="B9" s="30">
        <v>1354</v>
      </c>
      <c r="C9" s="30">
        <v>199</v>
      </c>
      <c r="D9" s="30">
        <v>66</v>
      </c>
      <c r="E9" s="38">
        <v>21</v>
      </c>
      <c r="F9" s="38">
        <v>28431</v>
      </c>
      <c r="G9" s="38">
        <v>4185</v>
      </c>
      <c r="H9" s="121">
        <v>1388</v>
      </c>
    </row>
    <row r="10" spans="1:8" s="131" customFormat="1" ht="30" customHeight="1">
      <c r="A10" s="78" t="s">
        <v>33</v>
      </c>
      <c r="B10" s="30">
        <v>1528</v>
      </c>
      <c r="C10" s="30">
        <v>189</v>
      </c>
      <c r="D10" s="30">
        <v>50</v>
      </c>
      <c r="E10" s="38">
        <v>20</v>
      </c>
      <c r="F10" s="38">
        <v>30562</v>
      </c>
      <c r="G10" s="38">
        <v>3775</v>
      </c>
      <c r="H10" s="121">
        <v>1000</v>
      </c>
    </row>
    <row r="11" spans="1:8" s="131" customFormat="1" ht="30" customHeight="1">
      <c r="A11" s="78" t="s">
        <v>34</v>
      </c>
      <c r="B11" s="30">
        <v>1772</v>
      </c>
      <c r="C11" s="30">
        <v>179</v>
      </c>
      <c r="D11" s="30">
        <v>51</v>
      </c>
      <c r="E11" s="38">
        <v>20</v>
      </c>
      <c r="F11" s="38">
        <v>35443</v>
      </c>
      <c r="G11" s="38">
        <v>3584</v>
      </c>
      <c r="H11" s="121">
        <v>1028</v>
      </c>
    </row>
    <row r="12" spans="1:8" s="131" customFormat="1" ht="30" customHeight="1">
      <c r="A12" s="78" t="s">
        <v>35</v>
      </c>
      <c r="B12" s="30">
        <v>1313</v>
      </c>
      <c r="C12" s="30">
        <v>305</v>
      </c>
      <c r="D12" s="30">
        <v>37</v>
      </c>
      <c r="E12" s="38">
        <v>23</v>
      </c>
      <c r="F12" s="38">
        <v>30196</v>
      </c>
      <c r="G12" s="38">
        <v>7014</v>
      </c>
      <c r="H12" s="121">
        <v>854</v>
      </c>
    </row>
    <row r="13" spans="1:8" s="131" customFormat="1" ht="30" customHeight="1">
      <c r="A13" s="78" t="s">
        <v>36</v>
      </c>
      <c r="B13" s="30">
        <v>708</v>
      </c>
      <c r="C13" s="30">
        <v>60</v>
      </c>
      <c r="D13" s="30">
        <v>33</v>
      </c>
      <c r="E13" s="38">
        <v>19</v>
      </c>
      <c r="F13" s="38">
        <v>13446</v>
      </c>
      <c r="G13" s="38">
        <v>1137</v>
      </c>
      <c r="H13" s="121">
        <v>621</v>
      </c>
    </row>
    <row r="14" spans="1:8" s="131" customFormat="1" ht="30" customHeight="1">
      <c r="A14" s="78" t="s">
        <v>37</v>
      </c>
      <c r="B14" s="30">
        <v>701</v>
      </c>
      <c r="C14" s="30">
        <v>89</v>
      </c>
      <c r="D14" s="30">
        <v>36</v>
      </c>
      <c r="E14" s="38">
        <v>21</v>
      </c>
      <c r="F14" s="38">
        <v>14728</v>
      </c>
      <c r="G14" s="38">
        <v>1867</v>
      </c>
      <c r="H14" s="121">
        <v>762</v>
      </c>
    </row>
    <row r="15" spans="1:8" s="131" customFormat="1" ht="30" customHeight="1">
      <c r="A15" s="78" t="s">
        <v>38</v>
      </c>
      <c r="B15" s="30">
        <v>1198</v>
      </c>
      <c r="C15" s="30">
        <v>108</v>
      </c>
      <c r="D15" s="30">
        <v>32</v>
      </c>
      <c r="E15" s="38">
        <v>20</v>
      </c>
      <c r="F15" s="38">
        <v>23954</v>
      </c>
      <c r="G15" s="38">
        <v>2166</v>
      </c>
      <c r="H15" s="121">
        <v>640</v>
      </c>
    </row>
    <row r="16" spans="1:8" s="131" customFormat="1" ht="30" customHeight="1">
      <c r="A16" s="78" t="s">
        <v>39</v>
      </c>
      <c r="B16" s="30">
        <v>6015</v>
      </c>
      <c r="C16" s="30">
        <v>836</v>
      </c>
      <c r="D16" s="30">
        <v>43</v>
      </c>
      <c r="E16" s="38">
        <v>18</v>
      </c>
      <c r="F16" s="38">
        <v>108272</v>
      </c>
      <c r="G16" s="38">
        <v>15046</v>
      </c>
      <c r="H16" s="121">
        <v>779</v>
      </c>
    </row>
    <row r="17" spans="1:8" s="131" customFormat="1" ht="30" customHeight="1" thickBot="1">
      <c r="A17" s="79" t="s">
        <v>40</v>
      </c>
      <c r="B17" s="29">
        <v>1503</v>
      </c>
      <c r="C17" s="29">
        <v>159</v>
      </c>
      <c r="D17" s="29">
        <v>33</v>
      </c>
      <c r="E17" s="39">
        <v>20</v>
      </c>
      <c r="F17" s="39">
        <v>30056</v>
      </c>
      <c r="G17" s="39">
        <v>3187</v>
      </c>
      <c r="H17" s="122">
        <v>667</v>
      </c>
    </row>
    <row r="18" spans="1:8" s="131" customFormat="1" ht="30" customHeight="1" thickBot="1">
      <c r="A18" s="22" t="s">
        <v>150</v>
      </c>
      <c r="B18" s="100">
        <f>F18/E18</f>
        <v>1556.680497925311</v>
      </c>
      <c r="C18" s="100">
        <f>G18/E18</f>
        <v>213.3278008298755</v>
      </c>
      <c r="D18" s="100">
        <v>41</v>
      </c>
      <c r="E18" s="100">
        <f>SUM(E6:E17)</f>
        <v>241</v>
      </c>
      <c r="F18" s="100">
        <f>SUM(F6:F17)</f>
        <v>375160</v>
      </c>
      <c r="G18" s="100">
        <f>SUM(G6:G17)</f>
        <v>51412</v>
      </c>
      <c r="H18" s="100">
        <f>SUM(H6:H17)</f>
        <v>9831</v>
      </c>
    </row>
    <row r="19" spans="1:3" ht="13.5" customHeight="1">
      <c r="A19" s="7" t="s">
        <v>27</v>
      </c>
      <c r="B19" s="90"/>
      <c r="C19" s="90"/>
    </row>
  </sheetData>
  <sheetProtection/>
  <mergeCells count="6">
    <mergeCell ref="B3:H3"/>
    <mergeCell ref="B4:D4"/>
    <mergeCell ref="E4:E5"/>
    <mergeCell ref="F4:F5"/>
    <mergeCell ref="G4:G5"/>
    <mergeCell ref="H4:H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69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140625" defaultRowHeight="12.75"/>
  <cols>
    <col min="1" max="1" width="7.140625" style="10" customWidth="1"/>
    <col min="2" max="2" width="20.57421875" style="58" customWidth="1"/>
    <col min="3" max="3" width="8.140625" style="6" bestFit="1" customWidth="1"/>
    <col min="4" max="4" width="8.140625" style="3" customWidth="1"/>
    <col min="5" max="5" width="7.8515625" style="3" customWidth="1"/>
    <col min="6" max="6" width="7.57421875" style="3" customWidth="1"/>
    <col min="7" max="7" width="7.8515625" style="3" customWidth="1"/>
    <col min="8" max="8" width="8.140625" style="3" customWidth="1"/>
    <col min="9" max="9" width="8.7109375" style="3" customWidth="1"/>
    <col min="10" max="10" width="8.421875" style="3" customWidth="1"/>
    <col min="11" max="11" width="7.8515625" style="3" customWidth="1"/>
    <col min="12" max="12" width="8.140625" style="3" customWidth="1"/>
    <col min="13" max="14" width="8.7109375" style="3" customWidth="1"/>
    <col min="15" max="15" width="8.140625" style="3" bestFit="1" customWidth="1"/>
    <col min="16" max="16" width="9.7109375" style="9" bestFit="1" customWidth="1"/>
    <col min="17" max="16384" width="9.140625" style="3" customWidth="1"/>
  </cols>
  <sheetData>
    <row r="1" spans="1:23" ht="19.5" customHeight="1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2"/>
      <c r="R1" s="12"/>
      <c r="S1" s="12"/>
      <c r="T1" s="12"/>
      <c r="U1" s="12"/>
      <c r="V1" s="12"/>
      <c r="W1" s="12"/>
    </row>
    <row r="2" spans="1:15" ht="6.75" customHeight="1" thickBot="1">
      <c r="A2" s="14"/>
      <c r="M2" s="10"/>
      <c r="N2" s="6"/>
      <c r="O2" s="6"/>
    </row>
    <row r="3" spans="1:16" ht="13.5" customHeight="1" thickBot="1">
      <c r="A3" s="14"/>
      <c r="C3" s="202">
        <v>2013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3.5" customHeight="1" thickBot="1">
      <c r="A4" s="22" t="s">
        <v>59</v>
      </c>
      <c r="B4" s="22" t="s">
        <v>60</v>
      </c>
      <c r="C4" s="52" t="s">
        <v>61</v>
      </c>
      <c r="D4" s="73" t="s">
        <v>87</v>
      </c>
      <c r="E4" s="73" t="s">
        <v>88</v>
      </c>
      <c r="F4" s="73" t="s">
        <v>31</v>
      </c>
      <c r="G4" s="73" t="s">
        <v>32</v>
      </c>
      <c r="H4" s="73" t="s">
        <v>33</v>
      </c>
      <c r="I4" s="73" t="s">
        <v>34</v>
      </c>
      <c r="J4" s="73" t="s">
        <v>35</v>
      </c>
      <c r="K4" s="73" t="s">
        <v>89</v>
      </c>
      <c r="L4" s="73" t="s">
        <v>90</v>
      </c>
      <c r="M4" s="73" t="s">
        <v>91</v>
      </c>
      <c r="N4" s="73" t="s">
        <v>92</v>
      </c>
      <c r="O4" s="73" t="s">
        <v>93</v>
      </c>
      <c r="P4" s="73" t="s">
        <v>150</v>
      </c>
    </row>
    <row r="5" spans="1:16" ht="16.5" customHeight="1">
      <c r="A5" s="183" t="s">
        <v>41</v>
      </c>
      <c r="B5" s="206" t="s">
        <v>42</v>
      </c>
      <c r="C5" s="41" t="s">
        <v>0</v>
      </c>
      <c r="D5" s="16">
        <v>4354.44</v>
      </c>
      <c r="E5" s="15">
        <v>4358.86</v>
      </c>
      <c r="F5" s="16">
        <v>3037.05</v>
      </c>
      <c r="G5" s="16">
        <v>9801.36</v>
      </c>
      <c r="H5" s="16">
        <v>4526.93</v>
      </c>
      <c r="I5" s="16">
        <v>5163.57</v>
      </c>
      <c r="J5" s="16">
        <v>5043.44</v>
      </c>
      <c r="K5" s="16">
        <v>2238.93</v>
      </c>
      <c r="L5" s="15">
        <v>4031.2</v>
      </c>
      <c r="M5" s="15">
        <v>2209.5</v>
      </c>
      <c r="N5" s="15">
        <v>3760.6</v>
      </c>
      <c r="O5" s="15">
        <v>3036.17</v>
      </c>
      <c r="P5" s="24">
        <f>SUM(D5:O5)</f>
        <v>51562.049999999996</v>
      </c>
    </row>
    <row r="6" spans="1:16" ht="16.5" customHeight="1" thickBot="1">
      <c r="A6" s="189"/>
      <c r="B6" s="207"/>
      <c r="C6" s="42" t="s">
        <v>70</v>
      </c>
      <c r="D6" s="227">
        <f>D5/D$67</f>
        <v>0.283670959302477</v>
      </c>
      <c r="E6" s="227">
        <f aca="true" t="shared" si="0" ref="E6:P6">E5/E$67</f>
        <v>0.31073964684755595</v>
      </c>
      <c r="F6" s="227">
        <f t="shared" si="0"/>
        <v>0.09888911934779189</v>
      </c>
      <c r="G6" s="227">
        <f t="shared" si="0"/>
        <v>0.3449472937360633</v>
      </c>
      <c r="H6" s="227">
        <f t="shared" si="0"/>
        <v>0.1479550865862766</v>
      </c>
      <c r="I6" s="227">
        <f t="shared" si="0"/>
        <v>0.14583183883731504</v>
      </c>
      <c r="J6" s="227">
        <f t="shared" si="0"/>
        <v>0.1670236127536224</v>
      </c>
      <c r="K6" s="227">
        <f t="shared" si="0"/>
        <v>0.16651519433577774</v>
      </c>
      <c r="L6" s="227">
        <f t="shared" si="0"/>
        <v>0.27370548008451784</v>
      </c>
      <c r="M6" s="227">
        <f t="shared" si="0"/>
        <v>0.09223813678546232</v>
      </c>
      <c r="N6" s="227">
        <f t="shared" si="0"/>
        <v>0.034732747367151345</v>
      </c>
      <c r="O6" s="227">
        <f t="shared" si="0"/>
        <v>0.10101689975332764</v>
      </c>
      <c r="P6" s="227">
        <f t="shared" si="0"/>
        <v>0.13743993172844207</v>
      </c>
    </row>
    <row r="7" spans="1:16" ht="16.5" customHeight="1">
      <c r="A7" s="189"/>
      <c r="B7" s="206" t="s">
        <v>43</v>
      </c>
      <c r="C7" s="41" t="s">
        <v>0</v>
      </c>
      <c r="D7" s="16">
        <v>2390.56</v>
      </c>
      <c r="E7" s="15">
        <v>1679.11</v>
      </c>
      <c r="F7" s="16">
        <v>1449.95</v>
      </c>
      <c r="G7" s="16">
        <v>2456.22</v>
      </c>
      <c r="H7" s="16">
        <v>2380.6</v>
      </c>
      <c r="I7" s="16">
        <v>4164.64</v>
      </c>
      <c r="J7" s="16">
        <v>1485.74</v>
      </c>
      <c r="K7" s="16">
        <v>1284.27</v>
      </c>
      <c r="L7" s="15">
        <v>1091.69</v>
      </c>
      <c r="M7" s="15">
        <v>974.13</v>
      </c>
      <c r="N7" s="15">
        <v>1150.15</v>
      </c>
      <c r="O7" s="15">
        <v>1420.24</v>
      </c>
      <c r="P7" s="24">
        <f>SUM(D7:O7)</f>
        <v>21927.300000000003</v>
      </c>
    </row>
    <row r="8" spans="1:16" s="8" customFormat="1" ht="16.5" customHeight="1" thickBot="1">
      <c r="A8" s="190"/>
      <c r="B8" s="207"/>
      <c r="C8" s="42" t="s">
        <v>70</v>
      </c>
      <c r="D8" s="227">
        <f>D7/D$67</f>
        <v>0.15573356125474905</v>
      </c>
      <c r="E8" s="227">
        <f>E7/E$67</f>
        <v>0.11970241035917639</v>
      </c>
      <c r="F8" s="227">
        <f>F7/F$67</f>
        <v>0.047211695098312786</v>
      </c>
      <c r="G8" s="227">
        <f>G7/G$67</f>
        <v>0.08644376309210082</v>
      </c>
      <c r="H8" s="227">
        <f>H7/H$67</f>
        <v>0.07780590358748424</v>
      </c>
      <c r="I8" s="227">
        <f>I7/I$67</f>
        <v>0.11761961381281474</v>
      </c>
      <c r="J8" s="227">
        <f>J7/J$67</f>
        <v>0.04920325460649219</v>
      </c>
      <c r="K8" s="227">
        <f>K7/K$67</f>
        <v>0.09551458447991197</v>
      </c>
      <c r="L8" s="227">
        <f>L7/L$67</f>
        <v>0.07412223049054062</v>
      </c>
      <c r="M8" s="227">
        <f>M7/M$67</f>
        <v>0.040666185194307494</v>
      </c>
      <c r="N8" s="227">
        <f>N7/N$67</f>
        <v>0.01062273822909353</v>
      </c>
      <c r="O8" s="227">
        <f>O7/O$67</f>
        <v>0.047253033165358345</v>
      </c>
      <c r="P8" s="227">
        <f>P7/P$67</f>
        <v>0.05844776565301551</v>
      </c>
    </row>
    <row r="9" spans="1:16" s="4" customFormat="1" ht="9.75" customHeight="1">
      <c r="A9" s="186" t="s">
        <v>48</v>
      </c>
      <c r="B9" s="206" t="s">
        <v>1</v>
      </c>
      <c r="C9" s="41" t="s">
        <v>0</v>
      </c>
      <c r="D9" s="16">
        <v>0.17</v>
      </c>
      <c r="E9" s="15"/>
      <c r="F9" s="16"/>
      <c r="G9" s="16"/>
      <c r="H9" s="16"/>
      <c r="I9" s="16"/>
      <c r="J9" s="16"/>
      <c r="K9" s="16"/>
      <c r="L9" s="16"/>
      <c r="M9" s="15"/>
      <c r="N9" s="15"/>
      <c r="O9" s="15"/>
      <c r="P9" s="24">
        <f>SUM(D9:O9)</f>
        <v>0.17</v>
      </c>
    </row>
    <row r="10" spans="1:16" s="4" customFormat="1" ht="9.75" customHeight="1" thickBot="1">
      <c r="A10" s="187"/>
      <c r="B10" s="207"/>
      <c r="C10" s="42" t="s">
        <v>70</v>
      </c>
      <c r="D10" s="227">
        <f>D9/D$67</f>
        <v>1.1074687693807034E-05</v>
      </c>
      <c r="E10" s="227">
        <f>E9/E$67</f>
        <v>0</v>
      </c>
      <c r="F10" s="227">
        <f>F9/F$67</f>
        <v>0</v>
      </c>
      <c r="G10" s="227">
        <f>G9/G$67</f>
        <v>0</v>
      </c>
      <c r="H10" s="227">
        <f>H9/H$67</f>
        <v>0</v>
      </c>
      <c r="I10" s="227">
        <f>I9/I$67</f>
        <v>0</v>
      </c>
      <c r="J10" s="227">
        <f>J9/J$67</f>
        <v>0</v>
      </c>
      <c r="K10" s="227">
        <f>K9/K$67</f>
        <v>0</v>
      </c>
      <c r="L10" s="227">
        <f>L9/L$67</f>
        <v>0</v>
      </c>
      <c r="M10" s="227">
        <f>M9/M$67</f>
        <v>0</v>
      </c>
      <c r="N10" s="227">
        <f>N9/N$67</f>
        <v>0</v>
      </c>
      <c r="O10" s="227">
        <f>O9/O$67</f>
        <v>0</v>
      </c>
      <c r="P10" s="227">
        <f>P9/P$67</f>
        <v>4.5313924473202975E-07</v>
      </c>
    </row>
    <row r="11" spans="1:16" s="4" customFormat="1" ht="9.75" customHeight="1">
      <c r="A11" s="187"/>
      <c r="B11" s="206" t="s">
        <v>198</v>
      </c>
      <c r="C11" s="41" t="s">
        <v>0</v>
      </c>
      <c r="D11" s="16">
        <v>104</v>
      </c>
      <c r="E11" s="15">
        <v>268.4</v>
      </c>
      <c r="F11" s="16"/>
      <c r="G11" s="16"/>
      <c r="H11" s="16"/>
      <c r="I11" s="16">
        <v>70</v>
      </c>
      <c r="J11" s="16"/>
      <c r="K11" s="16"/>
      <c r="L11" s="16"/>
      <c r="M11" s="15"/>
      <c r="N11" s="15"/>
      <c r="O11" s="15">
        <v>101</v>
      </c>
      <c r="P11" s="24">
        <f>SUM(D11:O11)</f>
        <v>543.4</v>
      </c>
    </row>
    <row r="12" spans="1:16" s="4" customFormat="1" ht="9.75" customHeight="1" thickBot="1">
      <c r="A12" s="187"/>
      <c r="B12" s="207"/>
      <c r="C12" s="42" t="s">
        <v>70</v>
      </c>
      <c r="D12" s="227">
        <f>D11/D$67</f>
        <v>0.006775103059740772</v>
      </c>
      <c r="E12" s="227">
        <f>E11/E$67</f>
        <v>0.019134021559280182</v>
      </c>
      <c r="F12" s="227">
        <f>F11/F$67</f>
        <v>0</v>
      </c>
      <c r="G12" s="227">
        <f>G11/G$67</f>
        <v>0</v>
      </c>
      <c r="H12" s="227">
        <f>H11/H$67</f>
        <v>0</v>
      </c>
      <c r="I12" s="227">
        <f>I11/I$67</f>
        <v>0.0019769711108035826</v>
      </c>
      <c r="J12" s="227">
        <f>J11/J$67</f>
        <v>0</v>
      </c>
      <c r="K12" s="227">
        <f>K11/K$67</f>
        <v>0</v>
      </c>
      <c r="L12" s="227">
        <f>L11/L$67</f>
        <v>0</v>
      </c>
      <c r="M12" s="227">
        <f>M11/M$67</f>
        <v>0</v>
      </c>
      <c r="N12" s="227">
        <f>N11/N$67</f>
        <v>0</v>
      </c>
      <c r="O12" s="227">
        <f>O11/O$67</f>
        <v>0.003360387223075813</v>
      </c>
      <c r="P12" s="227">
        <f>P11/P$67</f>
        <v>0.0014484462681610879</v>
      </c>
    </row>
    <row r="13" spans="1:16" s="4" customFormat="1" ht="9.75" customHeight="1">
      <c r="A13" s="187"/>
      <c r="B13" s="206" t="s">
        <v>199</v>
      </c>
      <c r="C13" s="41" t="s">
        <v>0</v>
      </c>
      <c r="D13" s="16"/>
      <c r="E13" s="15"/>
      <c r="F13" s="16"/>
      <c r="G13" s="16"/>
      <c r="H13" s="16"/>
      <c r="I13" s="16">
        <v>202</v>
      </c>
      <c r="J13" s="16"/>
      <c r="K13" s="16"/>
      <c r="L13" s="16">
        <v>600</v>
      </c>
      <c r="M13" s="15"/>
      <c r="N13" s="15">
        <v>20</v>
      </c>
      <c r="O13" s="15"/>
      <c r="P13" s="24">
        <f>SUM(D13:O13)</f>
        <v>822</v>
      </c>
    </row>
    <row r="14" spans="1:16" s="4" customFormat="1" ht="9.75" customHeight="1" thickBot="1">
      <c r="A14" s="187"/>
      <c r="B14" s="207"/>
      <c r="C14" s="42" t="s">
        <v>70</v>
      </c>
      <c r="D14" s="227">
        <f>D13/D$67</f>
        <v>0</v>
      </c>
      <c r="E14" s="227">
        <f>E13/E$67</f>
        <v>0</v>
      </c>
      <c r="F14" s="227">
        <f>F13/F$67</f>
        <v>0</v>
      </c>
      <c r="G14" s="227">
        <f>G13/G$67</f>
        <v>0</v>
      </c>
      <c r="H14" s="227">
        <f>H13/H$67</f>
        <v>0</v>
      </c>
      <c r="I14" s="227">
        <f>I13/I$67</f>
        <v>0.005704973776890338</v>
      </c>
      <c r="J14" s="227">
        <f>J13/J$67</f>
        <v>0</v>
      </c>
      <c r="K14" s="227">
        <f>K13/K$67</f>
        <v>0</v>
      </c>
      <c r="L14" s="227">
        <f>L13/L$67</f>
        <v>0.04073806510485978</v>
      </c>
      <c r="M14" s="227">
        <f>M13/M$67</f>
        <v>0</v>
      </c>
      <c r="N14" s="227">
        <f>N13/N$67</f>
        <v>0.0001847191797433992</v>
      </c>
      <c r="O14" s="227">
        <f>O13/O$67</f>
        <v>0</v>
      </c>
      <c r="P14" s="227">
        <f>P13/P$67</f>
        <v>0.002191061524527814</v>
      </c>
    </row>
    <row r="15" spans="1:16" s="4" customFormat="1" ht="9.75" customHeight="1">
      <c r="A15" s="187"/>
      <c r="B15" s="206" t="s">
        <v>200</v>
      </c>
      <c r="C15" s="41" t="s">
        <v>0</v>
      </c>
      <c r="D15" s="16"/>
      <c r="E15" s="15"/>
      <c r="F15" s="16"/>
      <c r="G15" s="16"/>
      <c r="H15" s="16"/>
      <c r="I15" s="16"/>
      <c r="J15" s="16"/>
      <c r="K15" s="16"/>
      <c r="L15" s="16">
        <v>20</v>
      </c>
      <c r="M15" s="15">
        <v>100</v>
      </c>
      <c r="N15" s="15">
        <v>0.2</v>
      </c>
      <c r="O15" s="15">
        <v>0.2</v>
      </c>
      <c r="P15" s="24">
        <f>SUM(D15:O15)</f>
        <v>120.4</v>
      </c>
    </row>
    <row r="16" spans="1:16" s="4" customFormat="1" ht="9.75" customHeight="1" thickBot="1">
      <c r="A16" s="187"/>
      <c r="B16" s="207"/>
      <c r="C16" s="42" t="s">
        <v>70</v>
      </c>
      <c r="D16" s="227">
        <f>D15/D$67</f>
        <v>0</v>
      </c>
      <c r="E16" s="227">
        <f>E15/E$67</f>
        <v>0</v>
      </c>
      <c r="F16" s="227">
        <f>F15/F$67</f>
        <v>0</v>
      </c>
      <c r="G16" s="227">
        <f>G15/G$67</f>
        <v>0</v>
      </c>
      <c r="H16" s="227">
        <f>H15/H$67</f>
        <v>0</v>
      </c>
      <c r="I16" s="227">
        <f>I15/I$67</f>
        <v>0</v>
      </c>
      <c r="J16" s="227">
        <f>J15/J$67</f>
        <v>0</v>
      </c>
      <c r="K16" s="227">
        <f>K15/K$67</f>
        <v>0</v>
      </c>
      <c r="L16" s="227">
        <f>L15/L$67</f>
        <v>0.001357935503495326</v>
      </c>
      <c r="M16" s="227">
        <f>M15/M$67</f>
        <v>0.004174615830978155</v>
      </c>
      <c r="N16" s="227">
        <f>N15/N$67</f>
        <v>1.847191797433992E-06</v>
      </c>
      <c r="O16" s="227">
        <f>O15/O$67</f>
        <v>6.654232124902601E-06</v>
      </c>
      <c r="P16" s="227">
        <f>P15/P$67</f>
        <v>0.0003209292062690375</v>
      </c>
    </row>
    <row r="17" spans="1:16" s="4" customFormat="1" ht="9.75" customHeight="1">
      <c r="A17" s="187"/>
      <c r="B17" s="206" t="s">
        <v>2</v>
      </c>
      <c r="C17" s="41" t="s">
        <v>0</v>
      </c>
      <c r="D17" s="16">
        <v>756.47</v>
      </c>
      <c r="E17" s="15">
        <v>2414.31</v>
      </c>
      <c r="F17" s="16">
        <v>21441.73</v>
      </c>
      <c r="G17" s="16">
        <v>3410.76</v>
      </c>
      <c r="H17" s="16">
        <v>1931.91</v>
      </c>
      <c r="I17" s="16">
        <v>2288.12</v>
      </c>
      <c r="J17" s="16">
        <v>685.47</v>
      </c>
      <c r="K17" s="16">
        <v>292.37</v>
      </c>
      <c r="L17" s="15">
        <v>2694.76</v>
      </c>
      <c r="M17" s="15">
        <v>1366.25</v>
      </c>
      <c r="N17" s="15">
        <v>96202.46</v>
      </c>
      <c r="O17" s="15">
        <v>6147.49</v>
      </c>
      <c r="P17" s="24">
        <f>SUM(D17:O17)</f>
        <v>139632.1</v>
      </c>
    </row>
    <row r="18" spans="1:16" s="4" customFormat="1" ht="9.75" customHeight="1" thickBot="1">
      <c r="A18" s="187"/>
      <c r="B18" s="207"/>
      <c r="C18" s="42" t="s">
        <v>70</v>
      </c>
      <c r="D18" s="227">
        <f>D17/D$67</f>
        <v>0.04928040588078945</v>
      </c>
      <c r="E18" s="227">
        <f>E17/E$67</f>
        <v>0.17211423096417935</v>
      </c>
      <c r="F18" s="227">
        <f>F17/F$67</f>
        <v>0.6981622946586752</v>
      </c>
      <c r="G18" s="227">
        <f>G17/G$67</f>
        <v>0.12003767146428815</v>
      </c>
      <c r="H18" s="227">
        <f>H17/H$67</f>
        <v>0.06314122624535692</v>
      </c>
      <c r="I18" s="227">
        <f>I17/I$67</f>
        <v>0.0646221019721699</v>
      </c>
      <c r="J18" s="227">
        <f>J17/J$67</f>
        <v>0.02270071138632076</v>
      </c>
      <c r="K18" s="227">
        <f>K17/K$67</f>
        <v>0.021744336521441646</v>
      </c>
      <c r="L18" s="227">
        <f>L17/L$67</f>
        <v>0.18296551386995322</v>
      </c>
      <c r="M18" s="227">
        <f>M17/M$67</f>
        <v>0.05703568879073903</v>
      </c>
      <c r="N18" s="227">
        <f>N17/N$67</f>
        <v>0.8885219750248586</v>
      </c>
      <c r="O18" s="227">
        <f>O17/O$67</f>
        <v>0.2045341272275874</v>
      </c>
      <c r="P18" s="227">
        <f>P17/P$67</f>
        <v>0.37219284902557204</v>
      </c>
    </row>
    <row r="19" spans="1:16" s="4" customFormat="1" ht="9.75" customHeight="1">
      <c r="A19" s="187"/>
      <c r="B19" s="206" t="s">
        <v>3</v>
      </c>
      <c r="C19" s="41" t="s">
        <v>0</v>
      </c>
      <c r="D19" s="16">
        <v>838.98</v>
      </c>
      <c r="E19" s="15">
        <v>353.65</v>
      </c>
      <c r="F19" s="16">
        <v>177.83</v>
      </c>
      <c r="G19" s="16">
        <v>506.47</v>
      </c>
      <c r="H19" s="16">
        <v>150.34</v>
      </c>
      <c r="I19" s="16">
        <v>167.22</v>
      </c>
      <c r="J19" s="16">
        <v>62.24</v>
      </c>
      <c r="K19" s="16">
        <v>30.7</v>
      </c>
      <c r="L19" s="15">
        <v>3.91</v>
      </c>
      <c r="M19" s="15">
        <v>3.38</v>
      </c>
      <c r="N19" s="15">
        <v>80.33</v>
      </c>
      <c r="O19" s="15">
        <v>308.63</v>
      </c>
      <c r="P19" s="24">
        <f>SUM(D19:O19)</f>
        <v>2683.6799999999994</v>
      </c>
    </row>
    <row r="20" spans="1:16" s="4" customFormat="1" ht="9.75" customHeight="1" thickBot="1">
      <c r="A20" s="187"/>
      <c r="B20" s="207"/>
      <c r="C20" s="42" t="s">
        <v>70</v>
      </c>
      <c r="D20" s="227">
        <f>D19/D$67</f>
        <v>0.054655538125589556</v>
      </c>
      <c r="E20" s="227">
        <f>E19/E$67</f>
        <v>0.025211425947985977</v>
      </c>
      <c r="F20" s="227">
        <f>F19/F$67</f>
        <v>0.0057903070721976365</v>
      </c>
      <c r="G20" s="227">
        <f>G19/G$67</f>
        <v>0.017824613712638243</v>
      </c>
      <c r="H20" s="227">
        <f>H19/H$67</f>
        <v>0.004913609823297648</v>
      </c>
      <c r="I20" s="227">
        <f>I19/I$67</f>
        <v>0.004722701559265358</v>
      </c>
      <c r="J20" s="227">
        <f>J19/J$67</f>
        <v>0.0020612022067845476</v>
      </c>
      <c r="K20" s="227">
        <f>K19/K$67</f>
        <v>0.0022832408633179143</v>
      </c>
      <c r="L20" s="227">
        <f>L19/L$67</f>
        <v>0.0002654763909333362</v>
      </c>
      <c r="M20" s="227">
        <f>M19/M$67</f>
        <v>0.0001411020150870616</v>
      </c>
      <c r="N20" s="227">
        <f>N19/N$67</f>
        <v>0.0007419245854393628</v>
      </c>
      <c r="O20" s="227">
        <f>O19/O$67</f>
        <v>0.010268478303543447</v>
      </c>
      <c r="P20" s="227">
        <f>P19/P$67</f>
        <v>0.00715341604883796</v>
      </c>
    </row>
    <row r="21" spans="1:16" s="4" customFormat="1" ht="9.75" customHeight="1">
      <c r="A21" s="187"/>
      <c r="B21" s="206" t="s">
        <v>4</v>
      </c>
      <c r="C21" s="41" t="s">
        <v>0</v>
      </c>
      <c r="D21" s="16">
        <v>393.35</v>
      </c>
      <c r="E21" s="15"/>
      <c r="F21" s="16"/>
      <c r="G21" s="16"/>
      <c r="H21" s="16"/>
      <c r="I21" s="16"/>
      <c r="J21" s="16"/>
      <c r="K21" s="16"/>
      <c r="L21" s="15"/>
      <c r="M21" s="15"/>
      <c r="N21" s="15"/>
      <c r="O21" s="15"/>
      <c r="P21" s="24">
        <f>SUM(D21:O21)</f>
        <v>393.35</v>
      </c>
    </row>
    <row r="22" spans="1:16" s="4" customFormat="1" ht="9.75" customHeight="1" thickBot="1">
      <c r="A22" s="187"/>
      <c r="B22" s="207"/>
      <c r="C22" s="42" t="s">
        <v>70</v>
      </c>
      <c r="D22" s="227">
        <f>D21/D$67</f>
        <v>0.025624872966817626</v>
      </c>
      <c r="E22" s="227">
        <f>E21/E$67</f>
        <v>0</v>
      </c>
      <c r="F22" s="227">
        <f>F21/F$67</f>
        <v>0</v>
      </c>
      <c r="G22" s="227">
        <f>G21/G$67</f>
        <v>0</v>
      </c>
      <c r="H22" s="227">
        <f>H21/H$67</f>
        <v>0</v>
      </c>
      <c r="I22" s="227">
        <f>I21/I$67</f>
        <v>0</v>
      </c>
      <c r="J22" s="227">
        <f>J21/J$67</f>
        <v>0</v>
      </c>
      <c r="K22" s="227">
        <f>K21/K$67</f>
        <v>0</v>
      </c>
      <c r="L22" s="227">
        <f>L21/L$67</f>
        <v>0</v>
      </c>
      <c r="M22" s="227">
        <f>M21/M$67</f>
        <v>0</v>
      </c>
      <c r="N22" s="227">
        <f>N21/N$67</f>
        <v>0</v>
      </c>
      <c r="O22" s="227">
        <f>O21/O$67</f>
        <v>0</v>
      </c>
      <c r="P22" s="227">
        <f>P21/P$67</f>
        <v>0.0010484842465608465</v>
      </c>
    </row>
    <row r="23" spans="1:16" s="4" customFormat="1" ht="9.75" customHeight="1">
      <c r="A23" s="187"/>
      <c r="B23" s="206" t="s">
        <v>126</v>
      </c>
      <c r="C23" s="41" t="s">
        <v>0</v>
      </c>
      <c r="D23" s="16">
        <v>230.29</v>
      </c>
      <c r="E23" s="15"/>
      <c r="F23" s="15"/>
      <c r="G23" s="15">
        <v>2313.95</v>
      </c>
      <c r="H23" s="15">
        <v>961.66</v>
      </c>
      <c r="I23" s="15">
        <v>679.23</v>
      </c>
      <c r="J23" s="16">
        <v>1010</v>
      </c>
      <c r="K23" s="16">
        <v>666.91</v>
      </c>
      <c r="L23" s="15"/>
      <c r="M23" s="15">
        <v>512.5</v>
      </c>
      <c r="N23" s="15">
        <v>388.99</v>
      </c>
      <c r="O23" s="15">
        <v>1126.01</v>
      </c>
      <c r="P23" s="226">
        <f>SUM(D23:O23)</f>
        <v>7889.539999999999</v>
      </c>
    </row>
    <row r="24" spans="1:16" s="4" customFormat="1" ht="9.75" customHeight="1" thickBot="1">
      <c r="A24" s="187"/>
      <c r="B24" s="207"/>
      <c r="C24" s="42" t="s">
        <v>70</v>
      </c>
      <c r="D24" s="227">
        <f>D23/D$67</f>
        <v>0.015002293111804831</v>
      </c>
      <c r="E24" s="227">
        <f>E23/E$67</f>
        <v>0</v>
      </c>
      <c r="F24" s="227">
        <f>F23/F$67</f>
        <v>0</v>
      </c>
      <c r="G24" s="227">
        <f>G23/G$67</f>
        <v>0.08143673840574814</v>
      </c>
      <c r="H24" s="227">
        <f>H23/H$67</f>
        <v>0.031430238277719943</v>
      </c>
      <c r="I24" s="227">
        <f>I23/I$67</f>
        <v>0.019183115537015964</v>
      </c>
      <c r="J24" s="227">
        <f>J23/J$67</f>
        <v>0.033448172057397065</v>
      </c>
      <c r="K24" s="227">
        <f>K23/K$67</f>
        <v>0.049599875053920196</v>
      </c>
      <c r="L24" s="227">
        <f>L23/L$67</f>
        <v>0</v>
      </c>
      <c r="M24" s="227">
        <f>M23/M$67</f>
        <v>0.02139490613376304</v>
      </c>
      <c r="N24" s="227">
        <f>N23/N$67</f>
        <v>0.0035926956864192425</v>
      </c>
      <c r="O24" s="227">
        <f>O23/O$67</f>
        <v>0.037463659574807885</v>
      </c>
      <c r="P24" s="227">
        <f>P23/P$67</f>
        <v>0.021029765864018456</v>
      </c>
    </row>
    <row r="25" spans="1:16" s="4" customFormat="1" ht="9.75" customHeight="1">
      <c r="A25" s="187"/>
      <c r="B25" s="206" t="s">
        <v>155</v>
      </c>
      <c r="C25" s="41" t="s">
        <v>0</v>
      </c>
      <c r="D25" s="16"/>
      <c r="E25" s="15"/>
      <c r="F25" s="15">
        <v>81.38</v>
      </c>
      <c r="G25" s="15">
        <v>1026.1</v>
      </c>
      <c r="H25" s="15">
        <v>757.1</v>
      </c>
      <c r="I25" s="15">
        <v>185.32</v>
      </c>
      <c r="J25" s="16">
        <v>436.77</v>
      </c>
      <c r="K25" s="16">
        <v>442.61</v>
      </c>
      <c r="L25" s="15"/>
      <c r="M25" s="15">
        <v>122.51</v>
      </c>
      <c r="N25" s="15">
        <v>280.68</v>
      </c>
      <c r="O25" s="15">
        <v>351.88</v>
      </c>
      <c r="P25" s="226">
        <f>SUM(D25:O25)</f>
        <v>3684.3500000000004</v>
      </c>
    </row>
    <row r="26" spans="1:16" s="4" customFormat="1" ht="9.75" customHeight="1" thickBot="1">
      <c r="A26" s="187"/>
      <c r="B26" s="207"/>
      <c r="C26" s="42" t="s">
        <v>70</v>
      </c>
      <c r="D26" s="227">
        <f>D25/D$67</f>
        <v>0</v>
      </c>
      <c r="E26" s="227">
        <f>E25/E$67</f>
        <v>0</v>
      </c>
      <c r="F26" s="227">
        <f>F25/F$67</f>
        <v>0.0026498070603129032</v>
      </c>
      <c r="G26" s="227">
        <f>G25/G$67</f>
        <v>0.03611237808860959</v>
      </c>
      <c r="H26" s="227">
        <f>H25/H$67</f>
        <v>0.02474453902633131</v>
      </c>
      <c r="I26" s="227">
        <f>I25/I$67</f>
        <v>0.005233889803630284</v>
      </c>
      <c r="J26" s="227">
        <f>J25/J$67</f>
        <v>0.014464512979712192</v>
      </c>
      <c r="K26" s="227">
        <f>K25/K$67</f>
        <v>0.03291808594505349</v>
      </c>
      <c r="L26" s="227">
        <f>L25/L$67</f>
        <v>0</v>
      </c>
      <c r="M26" s="227">
        <f>M25/M$67</f>
        <v>0.005114321854531337</v>
      </c>
      <c r="N26" s="227">
        <f>N25/N$67</f>
        <v>0.0025923489685188645</v>
      </c>
      <c r="O26" s="227">
        <f>O25/O$67</f>
        <v>0.011707456000553635</v>
      </c>
      <c r="P26" s="227">
        <f>P25/P$67</f>
        <v>0.00982072691957914</v>
      </c>
    </row>
    <row r="27" spans="1:16" s="4" customFormat="1" ht="9.75" customHeight="1">
      <c r="A27" s="187"/>
      <c r="B27" s="206" t="s">
        <v>157</v>
      </c>
      <c r="C27" s="41" t="s">
        <v>0</v>
      </c>
      <c r="D27" s="16"/>
      <c r="E27" s="15"/>
      <c r="F27" s="15"/>
      <c r="G27" s="15"/>
      <c r="H27" s="15"/>
      <c r="I27" s="15"/>
      <c r="J27" s="16">
        <v>445</v>
      </c>
      <c r="K27" s="16">
        <v>1716</v>
      </c>
      <c r="L27" s="15">
        <v>250</v>
      </c>
      <c r="M27" s="15"/>
      <c r="N27" s="15">
        <v>975</v>
      </c>
      <c r="O27" s="15">
        <v>676</v>
      </c>
      <c r="P27" s="226">
        <f>SUM(D27:O27)</f>
        <v>4062</v>
      </c>
    </row>
    <row r="28" spans="1:16" s="4" customFormat="1" ht="9.75" customHeight="1" thickBot="1">
      <c r="A28" s="187"/>
      <c r="B28" s="207"/>
      <c r="C28" s="42" t="s">
        <v>70</v>
      </c>
      <c r="D28" s="227">
        <f>D27/D$67</f>
        <v>0</v>
      </c>
      <c r="E28" s="227">
        <f>E27/E$67</f>
        <v>0</v>
      </c>
      <c r="F28" s="227">
        <f>F27/F$67</f>
        <v>0</v>
      </c>
      <c r="G28" s="227">
        <f>G27/G$67</f>
        <v>0</v>
      </c>
      <c r="H28" s="227">
        <f>H27/H$67</f>
        <v>0</v>
      </c>
      <c r="I28" s="227">
        <f>I27/I$67</f>
        <v>0</v>
      </c>
      <c r="J28" s="227">
        <f>J27/J$67</f>
        <v>0.014737065906476924</v>
      </c>
      <c r="K28" s="227">
        <f>K27/K$67</f>
        <v>0.12762349581281893</v>
      </c>
      <c r="L28" s="227">
        <f>L27/L$67</f>
        <v>0.016974193793691573</v>
      </c>
      <c r="M28" s="227">
        <f>M27/M$67</f>
        <v>0</v>
      </c>
      <c r="N28" s="227">
        <f>N27/N$67</f>
        <v>0.00900506001249071</v>
      </c>
      <c r="O28" s="227">
        <f>O27/O$67</f>
        <v>0.022491304582170787</v>
      </c>
      <c r="P28" s="227">
        <f>P27/P$67</f>
        <v>0.010827362424126498</v>
      </c>
    </row>
    <row r="29" spans="1:16" s="4" customFormat="1" ht="9.75" customHeight="1">
      <c r="A29" s="187"/>
      <c r="B29" s="206" t="s">
        <v>158</v>
      </c>
      <c r="C29" s="41" t="s">
        <v>0</v>
      </c>
      <c r="D29" s="16"/>
      <c r="E29" s="15"/>
      <c r="F29" s="15"/>
      <c r="G29" s="15"/>
      <c r="H29" s="15"/>
      <c r="I29" s="15"/>
      <c r="J29" s="16">
        <v>718</v>
      </c>
      <c r="K29" s="16">
        <v>62</v>
      </c>
      <c r="L29" s="15"/>
      <c r="M29" s="15"/>
      <c r="N29" s="15">
        <v>30</v>
      </c>
      <c r="O29" s="15"/>
      <c r="P29" s="226">
        <f>SUM(D29:O29)</f>
        <v>810</v>
      </c>
    </row>
    <row r="30" spans="1:16" s="4" customFormat="1" ht="9.75" customHeight="1" thickBot="1">
      <c r="A30" s="187"/>
      <c r="B30" s="207"/>
      <c r="C30" s="42" t="s">
        <v>70</v>
      </c>
      <c r="D30" s="227">
        <f>D29/D$67</f>
        <v>0</v>
      </c>
      <c r="E30" s="227">
        <f>E29/E$67</f>
        <v>0</v>
      </c>
      <c r="F30" s="227">
        <f>F29/F$67</f>
        <v>0</v>
      </c>
      <c r="G30" s="227">
        <f>G29/G$67</f>
        <v>0</v>
      </c>
      <c r="H30" s="227">
        <f>H29/H$67</f>
        <v>0</v>
      </c>
      <c r="I30" s="227">
        <f>I29/I$67</f>
        <v>0</v>
      </c>
      <c r="J30" s="227">
        <f>J29/J$67</f>
        <v>0.023778007462585238</v>
      </c>
      <c r="K30" s="227">
        <f>K29/K$67</f>
        <v>0.00461110532657038</v>
      </c>
      <c r="L30" s="227">
        <f>L29/L$67</f>
        <v>0</v>
      </c>
      <c r="M30" s="227">
        <f>M29/M$67</f>
        <v>0</v>
      </c>
      <c r="N30" s="227">
        <f>N29/N$67</f>
        <v>0.0002770787696150988</v>
      </c>
      <c r="O30" s="227">
        <f>O29/O$67</f>
        <v>0</v>
      </c>
      <c r="P30" s="227">
        <f>P29/P$67</f>
        <v>0.002159075224899671</v>
      </c>
    </row>
    <row r="31" spans="1:16" s="4" customFormat="1" ht="9.75" customHeight="1">
      <c r="A31" s="187"/>
      <c r="B31" s="206" t="s">
        <v>5</v>
      </c>
      <c r="C31" s="41" t="s">
        <v>0</v>
      </c>
      <c r="D31" s="16"/>
      <c r="E31" s="15"/>
      <c r="F31" s="15"/>
      <c r="G31" s="15">
        <v>114</v>
      </c>
      <c r="H31" s="15">
        <v>417.22</v>
      </c>
      <c r="I31" s="15"/>
      <c r="J31" s="16"/>
      <c r="K31" s="16">
        <v>81.88</v>
      </c>
      <c r="L31" s="15">
        <v>6.5</v>
      </c>
      <c r="M31" s="15">
        <v>119</v>
      </c>
      <c r="N31" s="15">
        <v>150.35</v>
      </c>
      <c r="O31" s="15"/>
      <c r="P31" s="24">
        <f>SUM(D31:O31)</f>
        <v>888.95</v>
      </c>
    </row>
    <row r="32" spans="1:16" s="4" customFormat="1" ht="9.75" customHeight="1" thickBot="1">
      <c r="A32" s="187"/>
      <c r="B32" s="207"/>
      <c r="C32" s="42" t="s">
        <v>70</v>
      </c>
      <c r="D32" s="227">
        <f>D31/D$67</f>
        <v>0</v>
      </c>
      <c r="E32" s="227">
        <f>E31/E$67</f>
        <v>0</v>
      </c>
      <c r="F32" s="227">
        <f>F31/F$67</f>
        <v>0</v>
      </c>
      <c r="G32" s="227">
        <f>G31/G$67</f>
        <v>0.0040120954118521525</v>
      </c>
      <c r="H32" s="227">
        <f>H31/H$67</f>
        <v>0.01363613336754187</v>
      </c>
      <c r="I32" s="227">
        <f>I31/I$67</f>
        <v>0</v>
      </c>
      <c r="J32" s="227">
        <f>J31/J$67</f>
        <v>0</v>
      </c>
      <c r="K32" s="227">
        <f>K31/K$67</f>
        <v>0.006089633937735205</v>
      </c>
      <c r="L32" s="227">
        <f>L31/L$67</f>
        <v>0.0004413290386359809</v>
      </c>
      <c r="M32" s="227">
        <f>M31/M$67</f>
        <v>0.004967792838864004</v>
      </c>
      <c r="N32" s="227">
        <f>N31/N$67</f>
        <v>0.0013886264337210033</v>
      </c>
      <c r="O32" s="227">
        <f>O31/O$67</f>
        <v>0</v>
      </c>
      <c r="P32" s="227">
        <f>P31/P$67</f>
        <v>0.0023695184212031636</v>
      </c>
    </row>
    <row r="33" spans="1:16" s="4" customFormat="1" ht="9.75" customHeight="1">
      <c r="A33" s="187"/>
      <c r="B33" s="206" t="s">
        <v>16</v>
      </c>
      <c r="C33" s="41" t="s">
        <v>0</v>
      </c>
      <c r="D33" s="16"/>
      <c r="E33" s="15">
        <v>418</v>
      </c>
      <c r="F33" s="15">
        <v>53.7</v>
      </c>
      <c r="G33" s="16">
        <v>262.87</v>
      </c>
      <c r="H33" s="16">
        <v>922.16</v>
      </c>
      <c r="I33" s="16">
        <v>368.64</v>
      </c>
      <c r="J33" s="16">
        <v>2383.29</v>
      </c>
      <c r="K33" s="16">
        <v>157.69</v>
      </c>
      <c r="L33" s="15">
        <v>205.2</v>
      </c>
      <c r="M33" s="15">
        <v>322.4</v>
      </c>
      <c r="N33" s="15">
        <v>453.7</v>
      </c>
      <c r="O33" s="15">
        <v>717.6</v>
      </c>
      <c r="P33" s="24">
        <f>SUM(D33:O33)</f>
        <v>6265.249999999999</v>
      </c>
    </row>
    <row r="34" spans="1:16" s="4" customFormat="1" ht="9.75" customHeight="1" thickBot="1">
      <c r="A34" s="187"/>
      <c r="B34" s="207"/>
      <c r="C34" s="42" t="s">
        <v>70</v>
      </c>
      <c r="D34" s="227">
        <f>D33/D$67</f>
        <v>0</v>
      </c>
      <c r="E34" s="227">
        <f>E33/E$67</f>
        <v>0.029798886034944547</v>
      </c>
      <c r="F34" s="227">
        <f>F33/F$67</f>
        <v>0.0017485210019513753</v>
      </c>
      <c r="G34" s="227">
        <f>G33/G$67</f>
        <v>0.009251399306259433</v>
      </c>
      <c r="H34" s="227">
        <f>H33/H$67</f>
        <v>0.030139247270534512</v>
      </c>
      <c r="I34" s="227">
        <f>I33/I$67</f>
        <v>0.010411294718380466</v>
      </c>
      <c r="J34" s="227">
        <f>J33/J$67</f>
        <v>0.07892741978482559</v>
      </c>
      <c r="K34" s="227">
        <f>K33/K$67</f>
        <v>0.01172782578946586</v>
      </c>
      <c r="L34" s="227">
        <f>L33/L$67</f>
        <v>0.013932418265862043</v>
      </c>
      <c r="M34" s="227">
        <f>M33/M$67</f>
        <v>0.01345896143907357</v>
      </c>
      <c r="N34" s="227">
        <f>N33/N$67</f>
        <v>0.004190354592479011</v>
      </c>
      <c r="O34" s="227">
        <f>O33/O$67</f>
        <v>0.02387538486415053</v>
      </c>
      <c r="P34" s="227">
        <f>P33/P$67</f>
        <v>0.01670018031210205</v>
      </c>
    </row>
    <row r="35" spans="1:16" s="4" customFormat="1" ht="9.75" customHeight="1">
      <c r="A35" s="187"/>
      <c r="B35" s="206" t="s">
        <v>133</v>
      </c>
      <c r="C35" s="41" t="s">
        <v>0</v>
      </c>
      <c r="D35" s="16">
        <v>260.5</v>
      </c>
      <c r="E35" s="16"/>
      <c r="F35" s="16">
        <v>332.31</v>
      </c>
      <c r="G35" s="16">
        <v>487.22</v>
      </c>
      <c r="H35" s="16">
        <v>2078.94</v>
      </c>
      <c r="I35" s="16">
        <v>535.44</v>
      </c>
      <c r="J35" s="16">
        <v>1147</v>
      </c>
      <c r="K35" s="16">
        <v>59.21</v>
      </c>
      <c r="L35" s="16">
        <v>1294.56</v>
      </c>
      <c r="M35" s="16">
        <v>600.85</v>
      </c>
      <c r="N35" s="16"/>
      <c r="O35" s="16">
        <v>431.16</v>
      </c>
      <c r="P35" s="226">
        <f>SUM(D35:O35)</f>
        <v>7227.1900000000005</v>
      </c>
    </row>
    <row r="36" spans="1:16" s="4" customFormat="1" ht="9.75" customHeight="1" thickBot="1">
      <c r="A36" s="187"/>
      <c r="B36" s="207"/>
      <c r="C36" s="42" t="s">
        <v>70</v>
      </c>
      <c r="D36" s="227">
        <f>D35/D$67</f>
        <v>0.01697033026021607</v>
      </c>
      <c r="E36" s="227">
        <f>E35/E$67</f>
        <v>0</v>
      </c>
      <c r="F36" s="227">
        <f>F35/F$67</f>
        <v>0.010820316837215297</v>
      </c>
      <c r="G36" s="227">
        <f>G35/G$67</f>
        <v>0.017147132689145667</v>
      </c>
      <c r="H36" s="227">
        <f>H35/H$67</f>
        <v>0.0679466542905841</v>
      </c>
      <c r="I36" s="227">
        <f>I35/I$67</f>
        <v>0.015122134450981005</v>
      </c>
      <c r="J36" s="227">
        <f>J35/J$67</f>
        <v>0.03798520133646973</v>
      </c>
      <c r="K36" s="227">
        <f>K35/K$67</f>
        <v>0.004403605586874713</v>
      </c>
      <c r="L36" s="227">
        <f>L35/L$67</f>
        <v>0.08789644927024545</v>
      </c>
      <c r="M36" s="227">
        <f>M35/M$67</f>
        <v>0.025083179220432242</v>
      </c>
      <c r="N36" s="227">
        <f>N35/N$67</f>
        <v>0</v>
      </c>
      <c r="O36" s="227">
        <f>O35/O$67</f>
        <v>0.014345193614865026</v>
      </c>
      <c r="P36" s="227">
        <f>P35/P$67</f>
        <v>0.0192642554007934</v>
      </c>
    </row>
    <row r="37" spans="1:16" s="4" customFormat="1" ht="9.75" customHeight="1">
      <c r="A37" s="187"/>
      <c r="B37" s="206" t="s">
        <v>156</v>
      </c>
      <c r="C37" s="41" t="s">
        <v>0</v>
      </c>
      <c r="D37" s="16">
        <v>0</v>
      </c>
      <c r="E37" s="16">
        <v>110</v>
      </c>
      <c r="F37" s="16">
        <v>380.4</v>
      </c>
      <c r="G37" s="16">
        <v>50.8</v>
      </c>
      <c r="H37" s="16">
        <v>546.28</v>
      </c>
      <c r="I37" s="16">
        <v>977.92</v>
      </c>
      <c r="J37" s="16">
        <v>5.06</v>
      </c>
      <c r="K37" s="16">
        <v>68.56</v>
      </c>
      <c r="L37" s="16">
        <v>290.42</v>
      </c>
      <c r="M37" s="16">
        <v>371.45</v>
      </c>
      <c r="N37" s="16">
        <v>26</v>
      </c>
      <c r="O37" s="16">
        <v>171.48</v>
      </c>
      <c r="P37" s="226">
        <f>SUM(D37:O37)</f>
        <v>2998.37</v>
      </c>
    </row>
    <row r="38" spans="1:16" s="4" customFormat="1" ht="9.75" customHeight="1" thickBot="1">
      <c r="A38" s="187"/>
      <c r="B38" s="207"/>
      <c r="C38" s="42" t="s">
        <v>70</v>
      </c>
      <c r="D38" s="227">
        <f>D37/D$67</f>
        <v>0</v>
      </c>
      <c r="E38" s="227">
        <f>E37/E$67</f>
        <v>0.007841812114459092</v>
      </c>
      <c r="F38" s="227">
        <f>F37/F$67</f>
        <v>0.0123861711199684</v>
      </c>
      <c r="G38" s="227">
        <f>G37/G$67</f>
        <v>0.0017878460256323626</v>
      </c>
      <c r="H38" s="227">
        <f>H37/H$67</f>
        <v>0.017854242212791267</v>
      </c>
      <c r="I38" s="227">
        <f>I37/I$67</f>
        <v>0.027618851266814848</v>
      </c>
      <c r="J38" s="227">
        <f>J37/J$67</f>
        <v>0.00016757203030735556</v>
      </c>
      <c r="K38" s="227">
        <f>K37/K$67</f>
        <v>0.00509899001918815</v>
      </c>
      <c r="L38" s="227">
        <f>L37/L$67</f>
        <v>0.01971858144625563</v>
      </c>
      <c r="M38" s="227">
        <f>M37/M$67</f>
        <v>0.015506610504168353</v>
      </c>
      <c r="N38" s="227">
        <f>N37/N$67</f>
        <v>0.00024013493366641895</v>
      </c>
      <c r="O38" s="227">
        <f>O37/O$67</f>
        <v>0.005705338623891489</v>
      </c>
      <c r="P38" s="227">
        <f>P37/P$67</f>
        <v>0.00799223010133633</v>
      </c>
    </row>
    <row r="39" spans="1:16" s="4" customFormat="1" ht="9.75" customHeight="1">
      <c r="A39" s="187"/>
      <c r="B39" s="206" t="s">
        <v>6</v>
      </c>
      <c r="C39" s="41" t="s">
        <v>0</v>
      </c>
      <c r="D39" s="16">
        <v>2771.95</v>
      </c>
      <c r="E39" s="15">
        <v>605.91</v>
      </c>
      <c r="F39" s="16">
        <v>683.49</v>
      </c>
      <c r="G39" s="16">
        <v>3780.15</v>
      </c>
      <c r="H39" s="16">
        <v>2599.33</v>
      </c>
      <c r="I39" s="16">
        <v>662.59</v>
      </c>
      <c r="J39" s="16">
        <v>8501.31</v>
      </c>
      <c r="K39" s="16">
        <v>464.86</v>
      </c>
      <c r="L39" s="15">
        <v>957.53</v>
      </c>
      <c r="M39" s="15">
        <v>1835.51</v>
      </c>
      <c r="N39" s="15">
        <v>622.76</v>
      </c>
      <c r="O39" s="15">
        <v>246.44</v>
      </c>
      <c r="P39" s="24">
        <f>SUM(D39:O39)</f>
        <v>23731.829999999994</v>
      </c>
    </row>
    <row r="40" spans="1:16" s="4" customFormat="1" ht="9.75" customHeight="1" thickBot="1">
      <c r="A40" s="187"/>
      <c r="B40" s="207"/>
      <c r="C40" s="42" t="s">
        <v>70</v>
      </c>
      <c r="D40" s="227">
        <f>D39/D$67</f>
        <v>0.18057929736969647</v>
      </c>
      <c r="E40" s="227">
        <f>E39/E$67</f>
        <v>0.043194839802471886</v>
      </c>
      <c r="F40" s="227">
        <f>F39/F$67</f>
        <v>0.022255058093552056</v>
      </c>
      <c r="G40" s="227">
        <f>G39/G$67</f>
        <v>0.13303791641327117</v>
      </c>
      <c r="H40" s="227">
        <f>H39/H$67</f>
        <v>0.08495472543562774</v>
      </c>
      <c r="I40" s="227">
        <f>I39/I$67</f>
        <v>0.01871316126153351</v>
      </c>
      <c r="J40" s="227">
        <f>J39/J$67</f>
        <v>0.28153790058739625</v>
      </c>
      <c r="K40" s="227">
        <f>K39/K$67</f>
        <v>0.03457287777595979</v>
      </c>
      <c r="L40" s="227">
        <f>L39/L$67</f>
        <v>0.06501319913309396</v>
      </c>
      <c r="M40" s="227">
        <f>M39/M$67</f>
        <v>0.07662549103918712</v>
      </c>
      <c r="N40" s="227">
        <f>N39/N$67</f>
        <v>0.005751785818849964</v>
      </c>
      <c r="O40" s="227">
        <f>O39/O$67</f>
        <v>0.008199344824304984</v>
      </c>
      <c r="P40" s="227">
        <f>P39/P$67</f>
        <v>0.0632577854253466</v>
      </c>
    </row>
    <row r="41" spans="1:16" s="4" customFormat="1" ht="9.75" customHeight="1">
      <c r="A41" s="187"/>
      <c r="B41" s="206" t="s">
        <v>13</v>
      </c>
      <c r="C41" s="41" t="s">
        <v>0</v>
      </c>
      <c r="D41" s="16">
        <v>51.03</v>
      </c>
      <c r="E41" s="15">
        <v>51.15</v>
      </c>
      <c r="F41" s="16">
        <v>10.25</v>
      </c>
      <c r="G41" s="16">
        <v>205</v>
      </c>
      <c r="H41" s="16">
        <v>1971.81</v>
      </c>
      <c r="I41" s="16">
        <v>1103</v>
      </c>
      <c r="J41" s="16">
        <v>2643</v>
      </c>
      <c r="K41" s="16">
        <v>431.33</v>
      </c>
      <c r="L41" s="15">
        <v>237.7</v>
      </c>
      <c r="M41" s="15">
        <v>522.19</v>
      </c>
      <c r="N41" s="15">
        <v>66.25</v>
      </c>
      <c r="O41" s="15">
        <v>252.5</v>
      </c>
      <c r="P41" s="24">
        <f>SUM(D41:O41)</f>
        <v>7545.209999999999</v>
      </c>
    </row>
    <row r="42" spans="1:16" s="4" customFormat="1" ht="9.75" customHeight="1" thickBot="1">
      <c r="A42" s="187"/>
      <c r="B42" s="207"/>
      <c r="C42" s="42" t="s">
        <v>70</v>
      </c>
      <c r="D42" s="227">
        <f>D41/D$67</f>
        <v>0.003324360664793958</v>
      </c>
      <c r="E42" s="227">
        <f>E41/E$67</f>
        <v>0.0036464426332234773</v>
      </c>
      <c r="F42" s="227">
        <f>F41/F$67</f>
        <v>0.00033374935325887516</v>
      </c>
      <c r="G42" s="227">
        <f>G41/G$67</f>
        <v>0.007214732977453432</v>
      </c>
      <c r="H42" s="227">
        <f>H41/H$67</f>
        <v>0.06444529057919739</v>
      </c>
      <c r="I42" s="227">
        <f>I41/I$67</f>
        <v>0.031151416217376448</v>
      </c>
      <c r="J42" s="227">
        <f>J41/J$67</f>
        <v>0.08752823638386181</v>
      </c>
      <c r="K42" s="227">
        <f>K41/K$67</f>
        <v>0.032079162266283906</v>
      </c>
      <c r="L42" s="227">
        <f>L41/L$67</f>
        <v>0.016139063459041945</v>
      </c>
      <c r="M42" s="227">
        <f>M41/M$67</f>
        <v>0.021799426407784827</v>
      </c>
      <c r="N42" s="227">
        <f>N41/N$67</f>
        <v>0.0006118822829000098</v>
      </c>
      <c r="O42" s="227">
        <f>O41/O$67</f>
        <v>0.008400968057689532</v>
      </c>
      <c r="P42" s="227">
        <f>P41/P$67</f>
        <v>0.020111945651438572</v>
      </c>
    </row>
    <row r="43" spans="1:16" s="4" customFormat="1" ht="9.75" customHeight="1">
      <c r="A43" s="187"/>
      <c r="B43" s="206" t="s">
        <v>15</v>
      </c>
      <c r="C43" s="41" t="s">
        <v>0</v>
      </c>
      <c r="D43" s="16"/>
      <c r="E43" s="15">
        <v>1040</v>
      </c>
      <c r="F43" s="16">
        <v>270</v>
      </c>
      <c r="G43" s="16">
        <v>643.06</v>
      </c>
      <c r="H43" s="16">
        <v>1508.39</v>
      </c>
      <c r="I43" s="16">
        <v>816.02</v>
      </c>
      <c r="J43" s="16">
        <v>1175.29</v>
      </c>
      <c r="K43" s="16">
        <v>849.43</v>
      </c>
      <c r="L43" s="15">
        <v>1145.1</v>
      </c>
      <c r="M43" s="15">
        <v>10707.7</v>
      </c>
      <c r="N43" s="15">
        <v>21.21</v>
      </c>
      <c r="O43" s="15">
        <v>554.86</v>
      </c>
      <c r="P43" s="24">
        <f>SUM(D43:O43)</f>
        <v>18731.059999999998</v>
      </c>
    </row>
    <row r="44" spans="1:16" s="4" customFormat="1" ht="9.75" customHeight="1" thickBot="1">
      <c r="A44" s="187"/>
      <c r="B44" s="207"/>
      <c r="C44" s="42" t="s">
        <v>70</v>
      </c>
      <c r="D44" s="227">
        <f>D43/D$67</f>
        <v>0</v>
      </c>
      <c r="E44" s="227">
        <f>E43/E$67</f>
        <v>0.07414076908215868</v>
      </c>
      <c r="F44" s="227">
        <f>F43/F$67</f>
        <v>0.008791446378526467</v>
      </c>
      <c r="G44" s="227">
        <f>G43/G$67</f>
        <v>0.022631737504786358</v>
      </c>
      <c r="H44" s="227">
        <f>H43/H$67</f>
        <v>0.049299187982998136</v>
      </c>
      <c r="I44" s="227">
        <f>I43/I$67</f>
        <v>0.023046399511970562</v>
      </c>
      <c r="J44" s="227">
        <f>J43/J$67</f>
        <v>0.03892208132409722</v>
      </c>
      <c r="K44" s="227">
        <f>K43/K$67</f>
        <v>0.06317437415401093</v>
      </c>
      <c r="L44" s="227">
        <f>L43/L$67</f>
        <v>0.07774859725262487</v>
      </c>
      <c r="M44" s="227">
        <f>M43/M$67</f>
        <v>0.4470053393336479</v>
      </c>
      <c r="N44" s="227">
        <f>N43/N$67</f>
        <v>0.00019589469011787485</v>
      </c>
      <c r="O44" s="227">
        <f>O43/O$67</f>
        <v>0.018460836184117285</v>
      </c>
      <c r="P44" s="227">
        <f>P43/P$67</f>
        <v>0.04992810812606077</v>
      </c>
    </row>
    <row r="45" spans="1:16" s="4" customFormat="1" ht="9.75" customHeight="1">
      <c r="A45" s="187"/>
      <c r="B45" s="206" t="s">
        <v>14</v>
      </c>
      <c r="C45" s="41" t="s">
        <v>0</v>
      </c>
      <c r="D45" s="74"/>
      <c r="E45" s="74">
        <v>1.4</v>
      </c>
      <c r="F45" s="74">
        <v>405.9</v>
      </c>
      <c r="G45" s="74">
        <v>765</v>
      </c>
      <c r="H45" s="74">
        <v>105.83</v>
      </c>
      <c r="I45" s="74">
        <v>38.15</v>
      </c>
      <c r="J45" s="74"/>
      <c r="K45" s="74">
        <v>100.8</v>
      </c>
      <c r="L45" s="74"/>
      <c r="M45" s="74"/>
      <c r="N45" s="74">
        <v>388.15</v>
      </c>
      <c r="O45" s="74"/>
      <c r="P45" s="24">
        <f>SUM(D45:O45)</f>
        <v>1805.23</v>
      </c>
    </row>
    <row r="46" spans="1:16" s="4" customFormat="1" ht="9.75" customHeight="1" thickBot="1">
      <c r="A46" s="187"/>
      <c r="B46" s="207"/>
      <c r="C46" s="42" t="s">
        <v>70</v>
      </c>
      <c r="D46" s="101">
        <f>D45/D$67</f>
        <v>0</v>
      </c>
      <c r="E46" s="101">
        <f>E45/E$67</f>
        <v>9.980488145675207E-05</v>
      </c>
      <c r="F46" s="101">
        <f>F45/F$67</f>
        <v>0.013216474389051455</v>
      </c>
      <c r="G46" s="101">
        <f>G45/G$67</f>
        <v>0.026923271842692074</v>
      </c>
      <c r="H46" s="101">
        <f>H45/H$67</f>
        <v>0.003458875399757816</v>
      </c>
      <c r="I46" s="101">
        <f>I45/I$67</f>
        <v>0.0010774492553879524</v>
      </c>
      <c r="J46" s="101">
        <f>J45/J$67</f>
        <v>0</v>
      </c>
      <c r="K46" s="101">
        <f>K45/K$67</f>
        <v>0.007496764789004747</v>
      </c>
      <c r="L46" s="101">
        <f>L45/L$67</f>
        <v>0</v>
      </c>
      <c r="M46" s="101">
        <f>M45/M$67</f>
        <v>0</v>
      </c>
      <c r="N46" s="101">
        <f>N45/N$67</f>
        <v>0.0035849374808700194</v>
      </c>
      <c r="O46" s="101">
        <f>O45/O$67</f>
        <v>0</v>
      </c>
      <c r="P46" s="101">
        <f>P45/P$67</f>
        <v>0.0048118856398094234</v>
      </c>
    </row>
    <row r="47" spans="1:16" s="4" customFormat="1" ht="9.75" customHeight="1">
      <c r="A47" s="187"/>
      <c r="B47" s="206" t="s">
        <v>7</v>
      </c>
      <c r="C47" s="41" t="s">
        <v>0</v>
      </c>
      <c r="D47" s="16">
        <v>166.41</v>
      </c>
      <c r="E47" s="15"/>
      <c r="F47" s="16"/>
      <c r="G47" s="16"/>
      <c r="H47" s="16"/>
      <c r="I47" s="16"/>
      <c r="J47" s="16"/>
      <c r="K47" s="16"/>
      <c r="L47" s="15"/>
      <c r="M47" s="15"/>
      <c r="N47" s="15"/>
      <c r="O47" s="15"/>
      <c r="P47" s="24">
        <f>SUM(D47:O47)</f>
        <v>166.41</v>
      </c>
    </row>
    <row r="48" spans="1:16" s="4" customFormat="1" ht="9.75" customHeight="1" thickBot="1">
      <c r="A48" s="187"/>
      <c r="B48" s="207"/>
      <c r="C48" s="42" t="s">
        <v>70</v>
      </c>
      <c r="D48" s="227">
        <f>D47/D$67</f>
        <v>0.010840816347802519</v>
      </c>
      <c r="E48" s="227">
        <f>E47/E$67</f>
        <v>0</v>
      </c>
      <c r="F48" s="227">
        <f>F47/F$67</f>
        <v>0</v>
      </c>
      <c r="G48" s="227">
        <f>G47/G$67</f>
        <v>0</v>
      </c>
      <c r="H48" s="227">
        <f>H47/H$67</f>
        <v>0</v>
      </c>
      <c r="I48" s="227">
        <f>I47/I$67</f>
        <v>0</v>
      </c>
      <c r="J48" s="227">
        <f>J47/J$67</f>
        <v>0</v>
      </c>
      <c r="K48" s="227">
        <f>K47/K$67</f>
        <v>0</v>
      </c>
      <c r="L48" s="227">
        <f>L47/L$67</f>
        <v>0</v>
      </c>
      <c r="M48" s="227">
        <f>M47/M$67</f>
        <v>0</v>
      </c>
      <c r="N48" s="227">
        <f>N47/N$67</f>
        <v>0</v>
      </c>
      <c r="O48" s="227">
        <f>O47/O$67</f>
        <v>0</v>
      </c>
      <c r="P48" s="227">
        <f>P47/P$67</f>
        <v>0.00044357001009327686</v>
      </c>
    </row>
    <row r="49" spans="1:16" s="4" customFormat="1" ht="9.75" customHeight="1">
      <c r="A49" s="187"/>
      <c r="B49" s="206" t="s">
        <v>8</v>
      </c>
      <c r="C49" s="41" t="s">
        <v>0</v>
      </c>
      <c r="D49" s="16">
        <v>120</v>
      </c>
      <c r="E49" s="16"/>
      <c r="F49" s="16"/>
      <c r="G49" s="16"/>
      <c r="H49" s="16"/>
      <c r="I49" s="16">
        <v>2917.92</v>
      </c>
      <c r="J49" s="16">
        <v>790</v>
      </c>
      <c r="K49" s="16">
        <v>797.7</v>
      </c>
      <c r="L49" s="15"/>
      <c r="M49" s="15">
        <v>1904.48</v>
      </c>
      <c r="N49" s="15">
        <v>1306.25</v>
      </c>
      <c r="O49" s="15">
        <v>1316.68</v>
      </c>
      <c r="P49" s="24">
        <f>SUM(D49:O49)</f>
        <v>9153.03</v>
      </c>
    </row>
    <row r="50" spans="1:16" s="4" customFormat="1" ht="9.75" customHeight="1" thickBot="1">
      <c r="A50" s="187"/>
      <c r="B50" s="207"/>
      <c r="C50" s="42" t="s">
        <v>70</v>
      </c>
      <c r="D50" s="227">
        <f>D49/D$67</f>
        <v>0.007817426607393199</v>
      </c>
      <c r="E50" s="227">
        <f>E49/E$67</f>
        <v>0</v>
      </c>
      <c r="F50" s="227">
        <f>F49/F$67</f>
        <v>0</v>
      </c>
      <c r="G50" s="227">
        <f>G49/G$67</f>
        <v>0</v>
      </c>
      <c r="H50" s="227">
        <f>H49/H$67</f>
        <v>0</v>
      </c>
      <c r="I50" s="227">
        <f>I49/I$67</f>
        <v>0.08240919348051413</v>
      </c>
      <c r="J50" s="227">
        <f>J49/J$67</f>
        <v>0.026162431609251167</v>
      </c>
      <c r="K50" s="227">
        <f>K49/K$67</f>
        <v>0.05932707611298698</v>
      </c>
      <c r="L50" s="227">
        <f>L49/L$67</f>
        <v>0</v>
      </c>
      <c r="M50" s="227">
        <f>M49/M$67</f>
        <v>0.07950472357781276</v>
      </c>
      <c r="N50" s="227">
        <f>N49/N$67</f>
        <v>0.012064471426990759</v>
      </c>
      <c r="O50" s="227">
        <f>O49/O$67</f>
        <v>0.04380747177108378</v>
      </c>
      <c r="P50" s="227">
        <f>P49/P$67</f>
        <v>0.024397630007115353</v>
      </c>
    </row>
    <row r="51" spans="1:16" s="4" customFormat="1" ht="9.75" customHeight="1">
      <c r="A51" s="187"/>
      <c r="B51" s="206" t="s">
        <v>9</v>
      </c>
      <c r="C51" s="41" t="s">
        <v>0</v>
      </c>
      <c r="D51" s="16">
        <v>2187.62</v>
      </c>
      <c r="E51" s="15">
        <v>1117.96</v>
      </c>
      <c r="F51" s="16">
        <v>944.67</v>
      </c>
      <c r="G51" s="16">
        <v>1917.53</v>
      </c>
      <c r="H51" s="16">
        <v>1592.96</v>
      </c>
      <c r="I51" s="16">
        <v>1486.78</v>
      </c>
      <c r="J51" s="16">
        <v>52.14</v>
      </c>
      <c r="K51" s="16">
        <v>1469.13</v>
      </c>
      <c r="L51" s="15">
        <v>1438.73</v>
      </c>
      <c r="M51" s="15">
        <v>165.8</v>
      </c>
      <c r="N51" s="15">
        <v>993.77</v>
      </c>
      <c r="O51" s="15">
        <v>113.94</v>
      </c>
      <c r="P51" s="24">
        <f>SUM(D51:O51)</f>
        <v>13481.03</v>
      </c>
    </row>
    <row r="52" spans="1:16" s="4" customFormat="1" ht="9.75" customHeight="1" thickBot="1">
      <c r="A52" s="187"/>
      <c r="B52" s="207"/>
      <c r="C52" s="42" t="s">
        <v>70</v>
      </c>
      <c r="D52" s="227">
        <f>D51/D$67</f>
        <v>0.1425129899572126</v>
      </c>
      <c r="E52" s="227">
        <f>E51/E$67</f>
        <v>0.07969847519527896</v>
      </c>
      <c r="F52" s="227">
        <f>F51/F$67</f>
        <v>0.030759317223713323</v>
      </c>
      <c r="G52" s="227">
        <f>G51/G$67</f>
        <v>0.06748520451832331</v>
      </c>
      <c r="H52" s="227">
        <f>H51/H$67</f>
        <v>0.05206321607104045</v>
      </c>
      <c r="I52" s="227">
        <f>I51/I$67</f>
        <v>0.04199030154457929</v>
      </c>
      <c r="J52" s="227">
        <f>J51/J$67</f>
        <v>0.001726720486210577</v>
      </c>
      <c r="K52" s="227">
        <f>K51/K$67</f>
        <v>0.10926311561974747</v>
      </c>
      <c r="L52" s="227">
        <f>L51/L$67</f>
        <v>0.09768512734719151</v>
      </c>
      <c r="M52" s="227">
        <f>M51/M$67</f>
        <v>0.0069215130477617804</v>
      </c>
      <c r="N52" s="227">
        <f>N51/N$67</f>
        <v>0.00917841896267989</v>
      </c>
      <c r="O52" s="227">
        <f>O51/O$67</f>
        <v>0.003790916041557011</v>
      </c>
      <c r="P52" s="227">
        <f>P51/P$67</f>
        <v>0.035934022072999026</v>
      </c>
    </row>
    <row r="53" spans="1:16" s="4" customFormat="1" ht="9.75" customHeight="1">
      <c r="A53" s="187"/>
      <c r="B53" s="206" t="s">
        <v>10</v>
      </c>
      <c r="C53" s="41" t="s">
        <v>0</v>
      </c>
      <c r="D53" s="16">
        <v>494.2</v>
      </c>
      <c r="E53" s="15">
        <v>446.12</v>
      </c>
      <c r="F53" s="16">
        <v>125.69</v>
      </c>
      <c r="G53" s="16">
        <v>426.74</v>
      </c>
      <c r="H53" s="16">
        <v>6451.5</v>
      </c>
      <c r="I53" s="16">
        <v>13004.93</v>
      </c>
      <c r="J53" s="16">
        <v>3442.38</v>
      </c>
      <c r="K53" s="16">
        <v>219.38</v>
      </c>
      <c r="L53" s="15">
        <v>327.85</v>
      </c>
      <c r="M53" s="15">
        <v>1153.82</v>
      </c>
      <c r="N53" s="15">
        <v>475.98</v>
      </c>
      <c r="O53" s="15">
        <v>11019.07</v>
      </c>
      <c r="P53" s="24">
        <f>SUM(D53:O53)</f>
        <v>37587.66</v>
      </c>
    </row>
    <row r="54" spans="1:16" s="4" customFormat="1" ht="9.75" customHeight="1" thickBot="1">
      <c r="A54" s="187"/>
      <c r="B54" s="207"/>
      <c r="C54" s="42" t="s">
        <v>70</v>
      </c>
      <c r="D54" s="227">
        <f>D53/D$67</f>
        <v>0.032194768578114326</v>
      </c>
      <c r="E54" s="227">
        <f>E53/E$67</f>
        <v>0.03180353836820445</v>
      </c>
      <c r="F54" s="227">
        <f>F53/F$67</f>
        <v>0.004092581093766636</v>
      </c>
      <c r="G54" s="227">
        <f>G53/G$67</f>
        <v>0.01501861049169989</v>
      </c>
      <c r="H54" s="227">
        <f>H53/H$67</f>
        <v>0.21085641728751348</v>
      </c>
      <c r="I54" s="227">
        <f>I53/I$67</f>
        <v>0.36729101297175476</v>
      </c>
      <c r="J54" s="227">
        <f>J53/J$67</f>
        <v>0.1140013054722203</v>
      </c>
      <c r="K54" s="227">
        <f>K53/K$67</f>
        <v>0.016315875589403388</v>
      </c>
      <c r="L54" s="227">
        <f>L53/L$67</f>
        <v>0.02225995774104713</v>
      </c>
      <c r="M54" s="227">
        <f>M53/M$67</f>
        <v>0.048167552380992136</v>
      </c>
      <c r="N54" s="227">
        <f>N53/N$67</f>
        <v>0.004396131758713158</v>
      </c>
      <c r="O54" s="227">
        <f>O53/O$67</f>
        <v>0.36661724790275246</v>
      </c>
      <c r="P54" s="227">
        <f>P53/P$67</f>
        <v>0.10019084625673133</v>
      </c>
    </row>
    <row r="55" spans="1:16" s="4" customFormat="1" ht="9.75" customHeight="1">
      <c r="A55" s="187"/>
      <c r="B55" s="206" t="s">
        <v>134</v>
      </c>
      <c r="C55" s="41" t="s">
        <v>0</v>
      </c>
      <c r="D55" s="16">
        <v>116.55</v>
      </c>
      <c r="E55" s="15">
        <v>93.39</v>
      </c>
      <c r="F55" s="16"/>
      <c r="G55" s="16">
        <v>38.1</v>
      </c>
      <c r="H55" s="16">
        <v>1520.13</v>
      </c>
      <c r="I55" s="16">
        <v>519.11</v>
      </c>
      <c r="J55" s="16">
        <v>101.2</v>
      </c>
      <c r="K55" s="16">
        <v>1967.57</v>
      </c>
      <c r="L55" s="15">
        <v>114.25</v>
      </c>
      <c r="M55" s="15">
        <v>793.23</v>
      </c>
      <c r="N55" s="15">
        <v>585.39</v>
      </c>
      <c r="O55" s="15">
        <v>363.64</v>
      </c>
      <c r="P55" s="24">
        <f>SUM(D55:O55)</f>
        <v>6212.560000000001</v>
      </c>
    </row>
    <row r="56" spans="1:16" s="4" customFormat="1" ht="9.75" customHeight="1" thickBot="1">
      <c r="A56" s="188"/>
      <c r="B56" s="207"/>
      <c r="C56" s="42" t="s">
        <v>70</v>
      </c>
      <c r="D56" s="227">
        <f>D55/D$67</f>
        <v>0.007592675592430645</v>
      </c>
      <c r="E56" s="227">
        <f>E55/E$67</f>
        <v>0.006657698485175769</v>
      </c>
      <c r="F56" s="227">
        <f>F55/F$67</f>
        <v>0</v>
      </c>
      <c r="G56" s="227">
        <f>G55/G$67</f>
        <v>0.001340884519224272</v>
      </c>
      <c r="H56" s="227">
        <f>H55/H$67</f>
        <v>0.049682890120323626</v>
      </c>
      <c r="I56" s="227">
        <f>I55/I$67</f>
        <v>0.014660935333274967</v>
      </c>
      <c r="J56" s="227">
        <f>J55/J$67</f>
        <v>0.0033514406061471115</v>
      </c>
      <c r="K56" s="227">
        <f>K55/K$67</f>
        <v>0.146333427538711</v>
      </c>
      <c r="L56" s="227">
        <f>L55/L$67</f>
        <v>0.007757206563717049</v>
      </c>
      <c r="M56" s="227">
        <f>M55/M$67</f>
        <v>0.033114305156068016</v>
      </c>
      <c r="N56" s="227">
        <f>N55/N$67</f>
        <v>0.005406638031499422</v>
      </c>
      <c r="O56" s="227">
        <f>O55/O$67</f>
        <v>0.012098724849497908</v>
      </c>
      <c r="P56" s="227">
        <f>P55/P$67</f>
        <v>0.01655973380148482</v>
      </c>
    </row>
    <row r="57" spans="1:16" s="4" customFormat="1" ht="12" customHeight="1">
      <c r="A57" s="183" t="s">
        <v>46</v>
      </c>
      <c r="B57" s="206" t="s">
        <v>49</v>
      </c>
      <c r="C57" s="41" t="s">
        <v>0</v>
      </c>
      <c r="D57" s="16">
        <v>87</v>
      </c>
      <c r="E57" s="15">
        <v>1033.35</v>
      </c>
      <c r="F57" s="15">
        <v>16.6</v>
      </c>
      <c r="G57" s="15"/>
      <c r="H57" s="15">
        <v>35</v>
      </c>
      <c r="I57" s="16"/>
      <c r="J57" s="16"/>
      <c r="K57" s="16"/>
      <c r="L57" s="15"/>
      <c r="M57" s="15"/>
      <c r="N57" s="15"/>
      <c r="O57" s="15"/>
      <c r="P57" s="24">
        <f>SUM(D57:O57)</f>
        <v>1171.9499999999998</v>
      </c>
    </row>
    <row r="58" spans="1:16" s="4" customFormat="1" ht="12" customHeight="1" thickBot="1">
      <c r="A58" s="189"/>
      <c r="B58" s="207"/>
      <c r="C58" s="42" t="s">
        <v>70</v>
      </c>
      <c r="D58" s="227">
        <f>D57/D$67</f>
        <v>0.00566763429036007</v>
      </c>
      <c r="E58" s="227">
        <f>E57/E$67</f>
        <v>0.0736666958952391</v>
      </c>
      <c r="F58" s="227">
        <f>F57/F$67</f>
        <v>0.0005405111477168124</v>
      </c>
      <c r="G58" s="227">
        <f>G57/G$67</f>
        <v>0</v>
      </c>
      <c r="H58" s="227">
        <f>H57/H$67</f>
        <v>0.0011439160823162012</v>
      </c>
      <c r="I58" s="227">
        <f>I57/I$67</f>
        <v>0</v>
      </c>
      <c r="J58" s="227">
        <f>J57/J$67</f>
        <v>0</v>
      </c>
      <c r="K58" s="227">
        <f>K57/K$67</f>
        <v>0</v>
      </c>
      <c r="L58" s="227">
        <f>L57/L$67</f>
        <v>0</v>
      </c>
      <c r="M58" s="227">
        <f>M57/M$67</f>
        <v>0</v>
      </c>
      <c r="N58" s="227">
        <f>N57/N$67</f>
        <v>0</v>
      </c>
      <c r="O58" s="227">
        <f>O57/O$67</f>
        <v>0</v>
      </c>
      <c r="P58" s="227">
        <f>P57/P$67</f>
        <v>0.003123861987433542</v>
      </c>
    </row>
    <row r="59" spans="1:16" s="4" customFormat="1" ht="12" customHeight="1">
      <c r="A59" s="189"/>
      <c r="B59" s="206" t="s">
        <v>11</v>
      </c>
      <c r="C59" s="41" t="s">
        <v>0</v>
      </c>
      <c r="D59" s="16">
        <v>26.8</v>
      </c>
      <c r="E59" s="15">
        <v>25.61</v>
      </c>
      <c r="F59" s="16">
        <v>35.54</v>
      </c>
      <c r="G59" s="16">
        <v>178.15</v>
      </c>
      <c r="H59" s="16">
        <v>111.04</v>
      </c>
      <c r="I59" s="16">
        <v>52.9</v>
      </c>
      <c r="J59" s="16">
        <v>68.64</v>
      </c>
      <c r="K59" s="16">
        <v>44.47</v>
      </c>
      <c r="L59" s="15">
        <v>18.84</v>
      </c>
      <c r="M59" s="15">
        <v>169.6</v>
      </c>
      <c r="N59" s="15">
        <v>279.74</v>
      </c>
      <c r="O59" s="15">
        <v>1681.08</v>
      </c>
      <c r="P59" s="24">
        <f>SUM(D59:O59)</f>
        <v>2692.41</v>
      </c>
    </row>
    <row r="60" spans="1:16" s="4" customFormat="1" ht="12" customHeight="1" thickBot="1">
      <c r="A60" s="189"/>
      <c r="B60" s="207"/>
      <c r="C60" s="42" t="s">
        <v>70</v>
      </c>
      <c r="D60" s="227">
        <f>D59/D$67</f>
        <v>0.0017458919423178146</v>
      </c>
      <c r="E60" s="227">
        <f>E59/E$67</f>
        <v>0.0018257164386481575</v>
      </c>
      <c r="F60" s="227">
        <f>F59/F$67</f>
        <v>0.0011572148307141875</v>
      </c>
      <c r="G60" s="227">
        <f>G59/G$67</f>
        <v>0.006269778926504044</v>
      </c>
      <c r="H60" s="227">
        <f>H59/H$67</f>
        <v>0.003629155479439742</v>
      </c>
      <c r="I60" s="227">
        <f>I59/I$67</f>
        <v>0.0014940253108787073</v>
      </c>
      <c r="J60" s="227">
        <f>J59/J$67</f>
        <v>0.002273151019821519</v>
      </c>
      <c r="K60" s="227">
        <f>K59/K$67</f>
        <v>0.003307352481815884</v>
      </c>
      <c r="L60" s="227">
        <f>L59/L$67</f>
        <v>0.001279175244292597</v>
      </c>
      <c r="M60" s="227">
        <f>M59/M$67</f>
        <v>0.007080148449338949</v>
      </c>
      <c r="N60" s="227">
        <f>N59/N$67</f>
        <v>0.0025836671670709244</v>
      </c>
      <c r="O60" s="227">
        <f>O59/O$67</f>
        <v>0.05593148270265631</v>
      </c>
      <c r="P60" s="227">
        <f>P59/P$67</f>
        <v>0.0071766860818174355</v>
      </c>
    </row>
    <row r="61" spans="1:16" s="4" customFormat="1" ht="12" customHeight="1">
      <c r="A61" s="189"/>
      <c r="B61" s="206" t="s">
        <v>86</v>
      </c>
      <c r="C61" s="41" t="s">
        <v>0</v>
      </c>
      <c r="D61" s="16"/>
      <c r="E61" s="16"/>
      <c r="F61" s="16"/>
      <c r="G61" s="16"/>
      <c r="H61" s="16">
        <v>3.23</v>
      </c>
      <c r="I61" s="16">
        <v>4.2</v>
      </c>
      <c r="J61" s="16"/>
      <c r="K61" s="16"/>
      <c r="L61" s="16"/>
      <c r="M61" s="16"/>
      <c r="N61" s="16">
        <v>14.5</v>
      </c>
      <c r="O61" s="15">
        <v>19.99</v>
      </c>
      <c r="P61" s="24">
        <f>SUM(D61:O61)</f>
        <v>41.92</v>
      </c>
    </row>
    <row r="62" spans="1:16" s="4" customFormat="1" ht="12" customHeight="1" thickBot="1">
      <c r="A62" s="189"/>
      <c r="B62" s="207"/>
      <c r="C62" s="42" t="s">
        <v>70</v>
      </c>
      <c r="D62" s="227">
        <f>D61/D$67</f>
        <v>0</v>
      </c>
      <c r="E62" s="227">
        <f>E61/E$67</f>
        <v>0</v>
      </c>
      <c r="F62" s="227">
        <f>F61/F$67</f>
        <v>0</v>
      </c>
      <c r="G62" s="227">
        <f>G61/G$67</f>
        <v>0</v>
      </c>
      <c r="H62" s="227">
        <f>H61/H$67</f>
        <v>0.00010556711273946655</v>
      </c>
      <c r="I62" s="227">
        <f>I61/I$67</f>
        <v>0.00011861826664821495</v>
      </c>
      <c r="J62" s="227">
        <f>J61/J$67</f>
        <v>0</v>
      </c>
      <c r="K62" s="227">
        <f>K61/K$67</f>
        <v>0</v>
      </c>
      <c r="L62" s="227">
        <f>L61/L$67</f>
        <v>0</v>
      </c>
      <c r="M62" s="227">
        <f>M61/M$67</f>
        <v>0</v>
      </c>
      <c r="N62" s="227">
        <f>N61/N$67</f>
        <v>0.00013392140531396442</v>
      </c>
      <c r="O62" s="227">
        <f>O61/O$67</f>
        <v>0.0006650905008840148</v>
      </c>
      <c r="P62" s="227">
        <f>P61/P$67</f>
        <v>0.0001117388067009805</v>
      </c>
    </row>
    <row r="63" spans="1:16" s="4" customFormat="1" ht="12" customHeight="1">
      <c r="A63" s="189"/>
      <c r="B63" s="206" t="s">
        <v>135</v>
      </c>
      <c r="C63" s="41" t="s">
        <v>0</v>
      </c>
      <c r="D63" s="16"/>
      <c r="E63" s="16"/>
      <c r="F63" s="16">
        <v>1265.18</v>
      </c>
      <c r="G63" s="16"/>
      <c r="H63" s="16">
        <v>24.29</v>
      </c>
      <c r="I63" s="16"/>
      <c r="J63" s="16"/>
      <c r="K63" s="16"/>
      <c r="L63" s="16"/>
      <c r="M63" s="16"/>
      <c r="N63" s="16"/>
      <c r="O63" s="15"/>
      <c r="P63" s="24">
        <f>SUM(D63:O63)</f>
        <v>1289.47</v>
      </c>
    </row>
    <row r="64" spans="1:16" s="4" customFormat="1" ht="12" customHeight="1" thickBot="1">
      <c r="A64" s="190"/>
      <c r="B64" s="207"/>
      <c r="C64" s="42" t="s">
        <v>70</v>
      </c>
      <c r="D64" s="227">
        <f>D63/D$67</f>
        <v>0</v>
      </c>
      <c r="E64" s="227">
        <f>E63/E$67</f>
        <v>0</v>
      </c>
      <c r="F64" s="227">
        <f>F63/F$67</f>
        <v>0.04119541529327451</v>
      </c>
      <c r="G64" s="227">
        <f>G63/G$67</f>
        <v>0</v>
      </c>
      <c r="H64" s="227">
        <f>H63/H$67</f>
        <v>0.0007938777611274435</v>
      </c>
      <c r="I64" s="227">
        <f>I63/I$67</f>
        <v>0</v>
      </c>
      <c r="J64" s="227">
        <f>J63/J$67</f>
        <v>0</v>
      </c>
      <c r="K64" s="227">
        <f>K63/K$67</f>
        <v>0</v>
      </c>
      <c r="L64" s="227">
        <f>L63/L$67</f>
        <v>0</v>
      </c>
      <c r="M64" s="227">
        <f>M63/M$67</f>
        <v>0</v>
      </c>
      <c r="N64" s="227">
        <f>N63/N$67</f>
        <v>0</v>
      </c>
      <c r="O64" s="227">
        <f>O63/O$67</f>
        <v>0</v>
      </c>
      <c r="P64" s="227">
        <f>P63/P$67</f>
        <v>0.003437114481791826</v>
      </c>
    </row>
    <row r="65" spans="1:16" s="4" customFormat="1" ht="15.75" customHeight="1">
      <c r="A65" s="183" t="s">
        <v>45</v>
      </c>
      <c r="B65" s="206" t="s">
        <v>12</v>
      </c>
      <c r="C65" s="41" t="s">
        <v>0</v>
      </c>
      <c r="D65" s="16"/>
      <c r="E65" s="15">
        <v>10.15</v>
      </c>
      <c r="F65" s="15"/>
      <c r="G65" s="15">
        <v>30.6</v>
      </c>
      <c r="H65" s="15"/>
      <c r="I65" s="15"/>
      <c r="J65" s="15"/>
      <c r="K65" s="15"/>
      <c r="L65" s="15"/>
      <c r="M65" s="15"/>
      <c r="N65" s="15"/>
      <c r="O65" s="15"/>
      <c r="P65" s="24">
        <f>SUM(D65:O65)</f>
        <v>40.75</v>
      </c>
    </row>
    <row r="66" spans="1:16" s="4" customFormat="1" ht="15.75" customHeight="1" thickBot="1">
      <c r="A66" s="189"/>
      <c r="B66" s="207"/>
      <c r="C66" s="42" t="s">
        <v>70</v>
      </c>
      <c r="D66" s="227">
        <f>D65/D$67</f>
        <v>0</v>
      </c>
      <c r="E66" s="227">
        <f>E65/E$67</f>
        <v>0.0007235853905614525</v>
      </c>
      <c r="F66" s="227">
        <f>F65/F$67</f>
        <v>0</v>
      </c>
      <c r="G66" s="227">
        <f>G65/G$67</f>
        <v>0.001076930873707683</v>
      </c>
      <c r="H66" s="227">
        <f>H65/H$67</f>
        <v>0</v>
      </c>
      <c r="I66" s="227">
        <f>I65/I$67</f>
        <v>0</v>
      </c>
      <c r="J66" s="227">
        <f>J65/J$67</f>
        <v>0</v>
      </c>
      <c r="K66" s="227">
        <f>K65/K$67</f>
        <v>0</v>
      </c>
      <c r="L66" s="227">
        <f>L65/L$67</f>
        <v>0</v>
      </c>
      <c r="M66" s="227">
        <f>M65/M$67</f>
        <v>0</v>
      </c>
      <c r="N66" s="227">
        <f>N65/N$67</f>
        <v>0</v>
      </c>
      <c r="O66" s="227">
        <f>O65/O$67</f>
        <v>0</v>
      </c>
      <c r="P66" s="227">
        <f>P65/P$67</f>
        <v>0.00010862014248723654</v>
      </c>
    </row>
    <row r="67" spans="1:16" ht="12" customHeight="1" thickBot="1">
      <c r="A67" s="182" t="s">
        <v>110</v>
      </c>
      <c r="B67" s="182"/>
      <c r="C67" s="182"/>
      <c r="D67" s="36">
        <f>D5+D7+D9+D11+D13+D15+D17+D19+D21+D23+D25+D27+D29+D31+D33+D35+D37+D39+D41+D43+D45+D47+D49+D51+D53+D55+D57+D59+D61+D63+D65</f>
        <v>15350.320000000003</v>
      </c>
      <c r="E67" s="36">
        <f aca="true" t="shared" si="1" ref="E67:P67">E5+E7+E9+E11+E13+E15+E17+E19+E21+E23+E25+E27+E29+E31+E33+E35+E37+E39+E41+E43+E45+E47+E49+E51+E53+E55+E57+E59+E61+E63+E65</f>
        <v>14027.369999999997</v>
      </c>
      <c r="F67" s="36">
        <f t="shared" si="1"/>
        <v>30711.670000000006</v>
      </c>
      <c r="G67" s="36">
        <f t="shared" si="1"/>
        <v>28414.079999999998</v>
      </c>
      <c r="H67" s="36">
        <f t="shared" si="1"/>
        <v>30596.650000000005</v>
      </c>
      <c r="I67" s="36">
        <f t="shared" si="1"/>
        <v>35407.7</v>
      </c>
      <c r="J67" s="36">
        <f t="shared" si="1"/>
        <v>30195.97</v>
      </c>
      <c r="K67" s="36">
        <f t="shared" si="1"/>
        <v>13445.799999999996</v>
      </c>
      <c r="L67" s="36">
        <f t="shared" si="1"/>
        <v>14728.240000000002</v>
      </c>
      <c r="M67" s="36">
        <f t="shared" si="1"/>
        <v>23954.3</v>
      </c>
      <c r="N67" s="36">
        <f t="shared" si="1"/>
        <v>108272.46</v>
      </c>
      <c r="O67" s="36">
        <f t="shared" si="1"/>
        <v>30056.059999999994</v>
      </c>
      <c r="P67" s="36">
        <f t="shared" si="1"/>
        <v>375160.62</v>
      </c>
    </row>
    <row r="68" spans="1:16" ht="12" customHeight="1" thickBot="1">
      <c r="A68" s="208" t="s">
        <v>70</v>
      </c>
      <c r="B68" s="208"/>
      <c r="C68" s="208"/>
      <c r="D68" s="228">
        <f>D6+D8+D10+D12+D14+D16+D18+D20+D22+D24+D26+D28+D30+D32+D34+D36+D38+D40+D42+D44+D46+D48+D50+D52+D54+D56+D58+D60+D62+D64+D66</f>
        <v>0.9999999999999996</v>
      </c>
      <c r="E68" s="228">
        <f aca="true" t="shared" si="2" ref="E68:P68">E6+E8+E10+E12+E14+E16+E18+E20+E22+E24+E26+E28+E30+E32+E34+E36+E38+E40+E42+E44+E46+E48+E50+E52+E54+E56+E58+E60+E62+E64+E66</f>
        <v>1.0000000000000002</v>
      </c>
      <c r="F68" s="228">
        <f t="shared" si="2"/>
        <v>0.9999999999999999</v>
      </c>
      <c r="G68" s="228">
        <f t="shared" si="2"/>
        <v>1</v>
      </c>
      <c r="H68" s="228">
        <f t="shared" si="2"/>
        <v>1</v>
      </c>
      <c r="I68" s="228">
        <f t="shared" si="2"/>
        <v>0.9999999999999999</v>
      </c>
      <c r="J68" s="228">
        <f t="shared" si="2"/>
        <v>1</v>
      </c>
      <c r="K68" s="228">
        <f t="shared" si="2"/>
        <v>1.0000000000000002</v>
      </c>
      <c r="L68" s="228">
        <f t="shared" si="2"/>
        <v>0.9999999999999998</v>
      </c>
      <c r="M68" s="228">
        <f t="shared" si="2"/>
        <v>1.0000000000000002</v>
      </c>
      <c r="N68" s="228">
        <f t="shared" si="2"/>
        <v>0.9999999999999998</v>
      </c>
      <c r="O68" s="228">
        <f t="shared" si="2"/>
        <v>1.0000000000000002</v>
      </c>
      <c r="P68" s="228">
        <f t="shared" si="2"/>
        <v>1</v>
      </c>
    </row>
    <row r="69" spans="1:15" ht="13.5" customHeight="1">
      <c r="A69" s="14" t="s">
        <v>27</v>
      </c>
      <c r="M69" s="10"/>
      <c r="N69" s="6"/>
      <c r="O69" s="6"/>
    </row>
  </sheetData>
  <sheetProtection/>
  <mergeCells count="38">
    <mergeCell ref="B27:B28"/>
    <mergeCell ref="B29:B30"/>
    <mergeCell ref="C3:P3"/>
    <mergeCell ref="B65:B66"/>
    <mergeCell ref="B45:B46"/>
    <mergeCell ref="B33:B34"/>
    <mergeCell ref="B39:B40"/>
    <mergeCell ref="B61:B62"/>
    <mergeCell ref="B37:B38"/>
    <mergeCell ref="B55:B56"/>
    <mergeCell ref="B31:B32"/>
    <mergeCell ref="B21:B22"/>
    <mergeCell ref="B63:B64"/>
    <mergeCell ref="A57:A64"/>
    <mergeCell ref="B23:B24"/>
    <mergeCell ref="B35:B36"/>
    <mergeCell ref="B59:B60"/>
    <mergeCell ref="B57:B58"/>
    <mergeCell ref="B25:B26"/>
    <mergeCell ref="A67:C67"/>
    <mergeCell ref="A68:C68"/>
    <mergeCell ref="B41:B42"/>
    <mergeCell ref="B43:B44"/>
    <mergeCell ref="B47:B48"/>
    <mergeCell ref="B49:B50"/>
    <mergeCell ref="B53:B54"/>
    <mergeCell ref="A65:A66"/>
    <mergeCell ref="B51:B52"/>
    <mergeCell ref="A9:A56"/>
    <mergeCell ref="A5:A8"/>
    <mergeCell ref="B5:B6"/>
    <mergeCell ref="B7:B8"/>
    <mergeCell ref="B9:B10"/>
    <mergeCell ref="B17:B18"/>
    <mergeCell ref="B19:B20"/>
    <mergeCell ref="B11:B12"/>
    <mergeCell ref="B13:B14"/>
    <mergeCell ref="B15:B1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2012-09-29T09:35:37Z</cp:lastPrinted>
  <dcterms:created xsi:type="dcterms:W3CDTF">2006-02-24T09:38:25Z</dcterms:created>
  <dcterms:modified xsi:type="dcterms:W3CDTF">2014-08-07T12:45:47Z</dcterms:modified>
  <cp:category/>
  <cp:version/>
  <cp:contentType/>
  <cp:contentStatus/>
</cp:coreProperties>
</file>