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90" windowHeight="5730" tabRatio="601" activeTab="0"/>
  </bookViews>
  <sheets>
    <sheet name="4." sheetId="1" r:id="rId1"/>
    <sheet name="4.1" sheetId="2" r:id="rId2"/>
    <sheet name="4.2" sheetId="3" r:id="rId3"/>
    <sheet name="4.3" sheetId="4" r:id="rId4"/>
    <sheet name="4.4" sheetId="5" r:id="rId5"/>
  </sheets>
  <definedNames/>
  <calcPr fullCalcOnLoad="1"/>
</workbook>
</file>

<file path=xl/sharedStrings.xml><?xml version="1.0" encoding="utf-8"?>
<sst xmlns="http://schemas.openxmlformats.org/spreadsheetml/2006/main" count="417" uniqueCount="160">
  <si>
    <t>4. INDUSTRY</t>
  </si>
  <si>
    <t>Source : Banque du Liban</t>
  </si>
  <si>
    <t>Table made by CAS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</si>
  <si>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</si>
  <si>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</si>
  <si>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</si>
  <si>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</si>
  <si>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</si>
  <si>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</si>
  <si>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</si>
  <si>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</si>
  <si>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</si>
  <si>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</si>
  <si>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</si>
  <si>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</si>
  <si>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2010</t>
  </si>
  <si>
    <t>Table 4.1 - Cement deliveries. Tonnes</t>
  </si>
  <si>
    <t>Total 2009</t>
  </si>
  <si>
    <t>Total 2008</t>
  </si>
  <si>
    <t>Total 2007</t>
  </si>
  <si>
    <t>Total 2006</t>
  </si>
  <si>
    <t>Total 2005</t>
  </si>
  <si>
    <t>Total 2004</t>
  </si>
  <si>
    <t>Total 2003</t>
  </si>
  <si>
    <t>Total 2002</t>
  </si>
  <si>
    <t>Total 2001</t>
  </si>
  <si>
    <t>Total 2000</t>
  </si>
  <si>
    <t>Total 1999</t>
  </si>
  <si>
    <t>Total 1998</t>
  </si>
  <si>
    <t>Total 1997</t>
  </si>
  <si>
    <t>Total 1996</t>
  </si>
  <si>
    <t>Total 1995</t>
  </si>
  <si>
    <t>Total 1994</t>
  </si>
  <si>
    <t>Total 1993</t>
  </si>
  <si>
    <t>Table 4.2 - Production of tobacco</t>
  </si>
  <si>
    <t>Source: Régie des Tabacs</t>
  </si>
  <si>
    <t>VAT not included</t>
  </si>
  <si>
    <t>VAT rate</t>
  </si>
  <si>
    <t>Local products</t>
  </si>
  <si>
    <t>Imported products</t>
  </si>
  <si>
    <t>Cigarettes</t>
  </si>
  <si>
    <t>Tobacco</t>
  </si>
  <si>
    <t>Subtotal</t>
  </si>
  <si>
    <t>Production. Tonnes</t>
  </si>
  <si>
    <t>Sales. Tonnes</t>
  </si>
  <si>
    <t>Value. Million USD</t>
  </si>
  <si>
    <t>Mouassal</t>
  </si>
  <si>
    <t>Cigares</t>
  </si>
  <si>
    <t>Cigarillos</t>
  </si>
  <si>
    <t>Pipe tobacco</t>
  </si>
  <si>
    <t>General total of sales. Tonnes</t>
  </si>
  <si>
    <t>General total. Million USD</t>
  </si>
  <si>
    <t>Source : Industry General Directorate</t>
  </si>
  <si>
    <t>Exports</t>
  </si>
  <si>
    <t>Fats &amp; edible fats &amp; oils</t>
  </si>
  <si>
    <t>Prepared foodstuffs</t>
  </si>
  <si>
    <t>Million USD</t>
  </si>
  <si>
    <t>Mineral Products</t>
  </si>
  <si>
    <t>Products of the chemical</t>
  </si>
  <si>
    <t>Plastics &amp; articles thereof</t>
  </si>
  <si>
    <t>Raw hides &amp; skins, leather, furskins</t>
  </si>
  <si>
    <t>Woods and articles of wood</t>
  </si>
  <si>
    <t>Paper &amp; paperboard and articles thereof</t>
  </si>
  <si>
    <t>Textiles &amp; textile articles</t>
  </si>
  <si>
    <t>Footwear, headgear &amp; prepared feather</t>
  </si>
  <si>
    <t>Articles of stone, plaster, cement, pearls, precious or semi-precious stones</t>
  </si>
  <si>
    <t>Excluding gold ingots</t>
  </si>
  <si>
    <t>Base metals &amp; articles of base metal</t>
  </si>
  <si>
    <t>Electric machinery and mechanical appliances</t>
  </si>
  <si>
    <t>Transport equipment</t>
  </si>
  <si>
    <t>Optical instruments &amp; apparatus</t>
  </si>
  <si>
    <t>Arms &amp; ammunitions</t>
  </si>
  <si>
    <t>Miscellaneous manufactured articles</t>
  </si>
  <si>
    <t>Table 4.3 - Industrial Exports</t>
  </si>
  <si>
    <t>Table 4.4 - Imports of industrial equipement and machinery by country</t>
  </si>
  <si>
    <t>Total</t>
  </si>
  <si>
    <t>Arab countries</t>
  </si>
  <si>
    <t>Africa</t>
  </si>
  <si>
    <t>America</t>
  </si>
  <si>
    <t>Syria</t>
  </si>
  <si>
    <t>Egypt</t>
  </si>
  <si>
    <t>Saudi Arabia</t>
  </si>
  <si>
    <t>United Arab Emirates</t>
  </si>
  <si>
    <t>Jordan</t>
  </si>
  <si>
    <t>Tunisia</t>
  </si>
  <si>
    <t>Kuwait</t>
  </si>
  <si>
    <t>Morocco</t>
  </si>
  <si>
    <t>Bahrain</t>
  </si>
  <si>
    <t>Oman</t>
  </si>
  <si>
    <t>South Africa</t>
  </si>
  <si>
    <t>Zaire</t>
  </si>
  <si>
    <t>Côte d'Ivoire</t>
  </si>
  <si>
    <t>Sierra Leone</t>
  </si>
  <si>
    <t>Senegal</t>
  </si>
  <si>
    <t>Gabon</t>
  </si>
  <si>
    <t>Ghana</t>
  </si>
  <si>
    <t>Congo</t>
  </si>
  <si>
    <t>Mali</t>
  </si>
  <si>
    <t>Mauritius</t>
  </si>
  <si>
    <t>Argentina</t>
  </si>
  <si>
    <t>Paraguay</t>
  </si>
  <si>
    <t>Brazil</t>
  </si>
  <si>
    <t>Puertorico</t>
  </si>
  <si>
    <t>Saint Kitts and Nevis</t>
  </si>
  <si>
    <t>Canada</t>
  </si>
  <si>
    <t>Colombia</t>
  </si>
  <si>
    <t>United States</t>
  </si>
  <si>
    <t>Asia excluding Arab countries</t>
  </si>
  <si>
    <t>China</t>
  </si>
  <si>
    <t>Taïwan</t>
  </si>
  <si>
    <t>Japan</t>
  </si>
  <si>
    <t>Korean Republic</t>
  </si>
  <si>
    <t>India</t>
  </si>
  <si>
    <t>Malaysia</t>
  </si>
  <si>
    <t>Thaïland</t>
  </si>
  <si>
    <t>Indonesia</t>
  </si>
  <si>
    <t>Singapour</t>
  </si>
  <si>
    <t>Iran</t>
  </si>
  <si>
    <t>Sri Lanka</t>
  </si>
  <si>
    <t>North Korea</t>
  </si>
  <si>
    <t>Hong Kong</t>
  </si>
  <si>
    <t>Bhutan</t>
  </si>
  <si>
    <t>Vietnam</t>
  </si>
  <si>
    <t>Europe</t>
  </si>
  <si>
    <t>Mexico</t>
  </si>
  <si>
    <t>Italy</t>
  </si>
  <si>
    <t>Germany</t>
  </si>
  <si>
    <t>Turkey</t>
  </si>
  <si>
    <t>France</t>
  </si>
  <si>
    <t>Sweden</t>
  </si>
  <si>
    <t>United Kingdom</t>
  </si>
  <si>
    <t>Liechenstein</t>
  </si>
  <si>
    <t>Lithuania</t>
  </si>
  <si>
    <t>Romania</t>
  </si>
  <si>
    <t>Switzerland</t>
  </si>
  <si>
    <t>Austria</t>
  </si>
  <si>
    <t>Denmark</t>
  </si>
  <si>
    <t>Belgium</t>
  </si>
  <si>
    <t>Netherlands</t>
  </si>
  <si>
    <t>Spain</t>
  </si>
  <si>
    <t>Czech Republic</t>
  </si>
  <si>
    <t>Bulgaria</t>
  </si>
  <si>
    <t>Greece</t>
  </si>
  <si>
    <t xml:space="preserve">Poland </t>
  </si>
  <si>
    <t>Ukraine</t>
  </si>
  <si>
    <t>San Marino</t>
  </si>
  <si>
    <t>Cyprusx</t>
  </si>
  <si>
    <t>Slovakia</t>
  </si>
  <si>
    <t>Latvia</t>
  </si>
  <si>
    <t>Finland</t>
  </si>
  <si>
    <t>Hungary</t>
  </si>
  <si>
    <t>Portugal</t>
  </si>
  <si>
    <t>Bosnia &amp; Herzegovina</t>
  </si>
  <si>
    <t>Russia</t>
  </si>
  <si>
    <t>Ireland</t>
  </si>
  <si>
    <t>Slovenia</t>
  </si>
  <si>
    <t>Australia</t>
  </si>
  <si>
    <t>Oceania</t>
  </si>
  <si>
    <t>New Zealand</t>
  </si>
  <si>
    <t>Imports of equipments. LBP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</si>
</sst>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0_);\(0\)"/>
    <numFmt numFmtId="221" formatCode="#,##0;[Red]#,##0"/>
  </numFmts>
  <fonts count="5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10"/>
      <name val="Times New Roman"/>
      <family val="1"/>
    </font>
    <font>
      <sz val="7.5"/>
      <color indexed="10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left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7" fillId="0" borderId="0" xfId="0" applyFont="1" applyAlignment="1">
      <alignment vertical="center" readingOrder="1"/>
    </xf>
    <xf numFmtId="0" fontId="18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191" fontId="9" fillId="0" borderId="0" xfId="42" applyNumberFormat="1" applyFont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9" fillId="0" borderId="0" xfId="0" applyFont="1" applyAlignment="1">
      <alignment vertical="center" readingOrder="1"/>
    </xf>
    <xf numFmtId="172" fontId="9" fillId="0" borderId="0" xfId="0" applyNumberFormat="1" applyFont="1" applyAlignment="1">
      <alignment vertical="center" readingOrder="1"/>
    </xf>
    <xf numFmtId="172" fontId="5" fillId="0" borderId="0" xfId="0" applyNumberFormat="1" applyFont="1" applyFill="1" applyAlignment="1">
      <alignment vertical="center" readingOrder="1"/>
    </xf>
    <xf numFmtId="195" fontId="5" fillId="0" borderId="0" xfId="0" applyNumberFormat="1" applyFont="1" applyFill="1" applyAlignment="1">
      <alignment vertical="center" readingOrder="1"/>
    </xf>
    <xf numFmtId="0" fontId="20" fillId="0" borderId="0" xfId="0" applyFont="1" applyFill="1" applyAlignment="1">
      <alignment horizontal="center" vertical="center" readingOrder="1"/>
    </xf>
    <xf numFmtId="0" fontId="21" fillId="0" borderId="0" xfId="0" applyFont="1" applyFill="1" applyAlignment="1">
      <alignment vertical="center" readingOrder="1"/>
    </xf>
    <xf numFmtId="3" fontId="9" fillId="0" borderId="0" xfId="42" applyNumberFormat="1" applyFont="1" applyFill="1" applyBorder="1" applyAlignment="1">
      <alignment horizontal="right" vertical="center" readingOrder="1"/>
    </xf>
    <xf numFmtId="3" fontId="16" fillId="0" borderId="0" xfId="0" applyNumberFormat="1" applyFont="1" applyFill="1" applyBorder="1" applyAlignment="1">
      <alignment vertical="center" readingOrder="1"/>
    </xf>
    <xf numFmtId="37" fontId="9" fillId="0" borderId="0" xfId="42" applyNumberFormat="1" applyFont="1" applyFill="1" applyAlignment="1">
      <alignment vertical="center" readingOrder="1"/>
    </xf>
    <xf numFmtId="191" fontId="16" fillId="0" borderId="10" xfId="42" applyNumberFormat="1" applyFont="1" applyFill="1" applyBorder="1" applyAlignment="1">
      <alignment horizontal="right" vertical="center" readingOrder="1"/>
    </xf>
    <xf numFmtId="0" fontId="15" fillId="0" borderId="11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191" fontId="16" fillId="0" borderId="10" xfId="0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left" vertical="center" readingOrder="1"/>
    </xf>
    <xf numFmtId="0" fontId="15" fillId="0" borderId="12" xfId="0" applyFont="1" applyFill="1" applyBorder="1" applyAlignment="1">
      <alignment vertical="center" wrapText="1" readingOrder="1"/>
    </xf>
    <xf numFmtId="0" fontId="15" fillId="0" borderId="10" xfId="0" applyFont="1" applyFill="1" applyBorder="1" applyAlignment="1">
      <alignment vertical="center" wrapText="1" readingOrder="1"/>
    </xf>
    <xf numFmtId="0" fontId="6" fillId="0" borderId="13" xfId="0" applyFont="1" applyFill="1" applyBorder="1" applyAlignment="1">
      <alignment horizontal="left" vertical="center" wrapText="1" readingOrder="1"/>
    </xf>
    <xf numFmtId="0" fontId="15" fillId="0" borderId="14" xfId="0" applyFont="1" applyFill="1" applyBorder="1" applyAlignment="1">
      <alignment vertical="center" wrapText="1" readingOrder="1"/>
    </xf>
    <xf numFmtId="43" fontId="9" fillId="0" borderId="14" xfId="42" applyNumberFormat="1" applyFont="1" applyFill="1" applyBorder="1" applyAlignment="1">
      <alignment horizontal="right" vertical="center" wrapText="1" readingOrder="1"/>
    </xf>
    <xf numFmtId="43" fontId="16" fillId="0" borderId="14" xfId="42" applyNumberFormat="1" applyFont="1" applyFill="1" applyBorder="1" applyAlignment="1">
      <alignment horizontal="right" vertical="center" wrapText="1" readingOrder="1"/>
    </xf>
    <xf numFmtId="43" fontId="9" fillId="0" borderId="12" xfId="42" applyNumberFormat="1" applyFont="1" applyFill="1" applyBorder="1" applyAlignment="1">
      <alignment horizontal="right" vertical="center" wrapText="1" readingOrder="1"/>
    </xf>
    <xf numFmtId="43" fontId="16" fillId="0" borderId="12" xfId="42" applyNumberFormat="1" applyFont="1" applyFill="1" applyBorder="1" applyAlignment="1">
      <alignment horizontal="right" vertical="center" wrapText="1" readingOrder="1"/>
    </xf>
    <xf numFmtId="43" fontId="16" fillId="0" borderId="10" xfId="42" applyNumberFormat="1" applyFont="1" applyFill="1" applyBorder="1" applyAlignment="1">
      <alignment horizontal="right" vertical="center" wrapText="1" readingOrder="1"/>
    </xf>
    <xf numFmtId="0" fontId="15" fillId="0" borderId="15" xfId="0" applyFont="1" applyFill="1" applyBorder="1" applyAlignment="1">
      <alignment vertical="center" wrapText="1" readingOrder="1"/>
    </xf>
    <xf numFmtId="43" fontId="9" fillId="0" borderId="15" xfId="42" applyNumberFormat="1" applyFont="1" applyFill="1" applyBorder="1" applyAlignment="1">
      <alignment horizontal="right" vertical="center" wrapText="1" readingOrder="1"/>
    </xf>
    <xf numFmtId="43" fontId="16" fillId="0" borderId="15" xfId="42" applyNumberFormat="1" applyFont="1" applyFill="1" applyBorder="1" applyAlignment="1">
      <alignment horizontal="right" vertical="center" wrapText="1" readingOrder="1"/>
    </xf>
    <xf numFmtId="43" fontId="9" fillId="0" borderId="11" xfId="42" applyNumberFormat="1" applyFont="1" applyFill="1" applyBorder="1" applyAlignment="1">
      <alignment horizontal="right" vertical="center" wrapText="1" readingOrder="1"/>
    </xf>
    <xf numFmtId="43" fontId="16" fillId="0" borderId="11" xfId="42" applyNumberFormat="1" applyFont="1" applyFill="1" applyBorder="1" applyAlignment="1">
      <alignment horizontal="right" vertical="center" wrapText="1" readingOrder="1"/>
    </xf>
    <xf numFmtId="39" fontId="9" fillId="0" borderId="12" xfId="42" applyNumberFormat="1" applyFont="1" applyFill="1" applyBorder="1" applyAlignment="1">
      <alignment horizontal="right" vertical="center" wrapText="1" readingOrder="1"/>
    </xf>
    <xf numFmtId="43" fontId="16" fillId="0" borderId="10" xfId="0" applyNumberFormat="1" applyFont="1" applyFill="1" applyBorder="1" applyAlignment="1">
      <alignment horizontal="right" vertical="center" wrapText="1" readingOrder="1"/>
    </xf>
    <xf numFmtId="37" fontId="16" fillId="0" borderId="0" xfId="42" applyNumberFormat="1" applyFont="1" applyFill="1" applyAlignment="1">
      <alignment vertical="center" readingOrder="1"/>
    </xf>
    <xf numFmtId="191" fontId="19" fillId="0" borderId="10" xfId="42" applyNumberFormat="1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center" vertical="center" readingOrder="1"/>
    </xf>
    <xf numFmtId="191" fontId="19" fillId="0" borderId="0" xfId="42" applyNumberFormat="1" applyFont="1" applyFill="1" applyBorder="1" applyAlignment="1">
      <alignment vertical="center" wrapText="1"/>
    </xf>
    <xf numFmtId="191" fontId="9" fillId="0" borderId="0" xfId="42" applyNumberFormat="1" applyFont="1" applyFill="1" applyBorder="1" applyAlignment="1">
      <alignment vertical="center" readingOrder="1"/>
    </xf>
    <xf numFmtId="191" fontId="9" fillId="0" borderId="0" xfId="42" applyNumberFormat="1" applyFont="1" applyFill="1" applyBorder="1" applyAlignment="1">
      <alignment horizontal="center" vertical="center" readingOrder="1"/>
    </xf>
    <xf numFmtId="191" fontId="9" fillId="0" borderId="0" xfId="0" applyNumberFormat="1" applyFont="1" applyFill="1" applyBorder="1" applyAlignment="1">
      <alignment horizontal="left" vertical="center" readingOrder="1"/>
    </xf>
    <xf numFmtId="191" fontId="9" fillId="0" borderId="0" xfId="0" applyNumberFormat="1" applyFont="1" applyFill="1" applyAlignment="1">
      <alignment horizontal="left" vertical="center"/>
    </xf>
    <xf numFmtId="191" fontId="9" fillId="0" borderId="0" xfId="0" applyNumberFormat="1" applyFont="1" applyFill="1" applyAlignment="1">
      <alignment vertical="center" readingOrder="1"/>
    </xf>
    <xf numFmtId="191" fontId="9" fillId="0" borderId="0" xfId="0" applyNumberFormat="1" applyFont="1" applyFill="1" applyBorder="1" applyAlignment="1">
      <alignment horizontal="left" vertical="center"/>
    </xf>
    <xf numFmtId="191" fontId="9" fillId="0" borderId="16" xfId="0" applyNumberFormat="1" applyFont="1" applyFill="1" applyBorder="1" applyAlignment="1">
      <alignment horizontal="left" vertical="center" readingOrder="1"/>
    </xf>
    <xf numFmtId="191" fontId="9" fillId="0" borderId="17" xfId="0" applyNumberFormat="1" applyFont="1" applyFill="1" applyBorder="1" applyAlignment="1">
      <alignment horizontal="left" vertical="center" readingOrder="1"/>
    </xf>
    <xf numFmtId="191" fontId="9" fillId="0" borderId="17" xfId="0" applyNumberFormat="1" applyFont="1" applyFill="1" applyBorder="1" applyAlignment="1">
      <alignment horizontal="left" vertical="center"/>
    </xf>
    <xf numFmtId="191" fontId="9" fillId="0" borderId="17" xfId="0" applyNumberFormat="1" applyFont="1" applyFill="1" applyBorder="1" applyAlignment="1">
      <alignment vertical="center" readingOrder="1"/>
    </xf>
    <xf numFmtId="191" fontId="16" fillId="0" borderId="11" xfId="42" applyNumberFormat="1" applyFont="1" applyFill="1" applyBorder="1" applyAlignment="1">
      <alignment horizontal="right" vertical="center" readingOrder="1"/>
    </xf>
    <xf numFmtId="191" fontId="16" fillId="0" borderId="18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1" fontId="16" fillId="0" borderId="11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191" fontId="16" fillId="0" borderId="19" xfId="42" applyNumberFormat="1" applyFont="1" applyFill="1" applyBorder="1" applyAlignment="1">
      <alignment horizontal="right" vertical="center" readingOrder="1"/>
    </xf>
    <xf numFmtId="0" fontId="22" fillId="0" borderId="0" xfId="0" applyFont="1" applyFill="1" applyAlignment="1">
      <alignment vertical="center" readingOrder="1"/>
    </xf>
    <xf numFmtId="0" fontId="9" fillId="0" borderId="0" xfId="0" applyFont="1" applyFill="1" applyBorder="1" applyAlignment="1">
      <alignment vertical="center" readingOrder="1"/>
    </xf>
    <xf numFmtId="172" fontId="6" fillId="0" borderId="0" xfId="0" applyNumberFormat="1" applyFont="1" applyFill="1" applyAlignment="1">
      <alignment horizontal="left" vertical="center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11" fillId="0" borderId="13" xfId="0" applyFont="1" applyFill="1" applyBorder="1" applyAlignment="1">
      <alignment horizontal="left" vertical="center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15" fillId="0" borderId="10" xfId="0" applyFont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 readingOrder="1"/>
    </xf>
    <xf numFmtId="0" fontId="15" fillId="0" borderId="10" xfId="0" applyFont="1" applyFill="1" applyBorder="1" applyAlignment="1">
      <alignment horizontal="righ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3" fontId="16" fillId="0" borderId="10" xfId="0" applyNumberFormat="1" applyFont="1" applyFill="1" applyBorder="1" applyAlignment="1">
      <alignment vertical="center" readingOrder="1"/>
    </xf>
    <xf numFmtId="0" fontId="6" fillId="0" borderId="22" xfId="0" applyFont="1" applyFill="1" applyBorder="1" applyAlignment="1">
      <alignment horizontal="left" vertical="center" wrapText="1" readingOrder="1"/>
    </xf>
    <xf numFmtId="0" fontId="15" fillId="0" borderId="23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readingOrder="1"/>
    </xf>
    <xf numFmtId="0" fontId="6" fillId="0" borderId="24" xfId="0" applyFont="1" applyFill="1" applyBorder="1" applyAlignment="1">
      <alignment horizontal="left" vertical="center" wrapText="1" readingOrder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vertical="center" readingOrder="1"/>
    </xf>
    <xf numFmtId="3" fontId="16" fillId="0" borderId="11" xfId="0" applyNumberFormat="1" applyFont="1" applyFill="1" applyBorder="1" applyAlignment="1">
      <alignment vertical="center" readingOrder="1"/>
    </xf>
    <xf numFmtId="3" fontId="16" fillId="0" borderId="18" xfId="0" applyNumberFormat="1" applyFont="1" applyFill="1" applyBorder="1" applyAlignment="1">
      <alignment vertical="center" readingOrder="1"/>
    </xf>
    <xf numFmtId="3" fontId="16" fillId="0" borderId="19" xfId="0" applyNumberFormat="1" applyFont="1" applyFill="1" applyBorder="1" applyAlignment="1">
      <alignment vertical="center" readingOrder="1"/>
    </xf>
    <xf numFmtId="0" fontId="12" fillId="0" borderId="23" xfId="0" applyFont="1" applyBorder="1" applyAlignment="1">
      <alignment horizontal="center" vertical="center" readingOrder="1"/>
    </xf>
    <xf numFmtId="0" fontId="12" fillId="0" borderId="10" xfId="0" applyFont="1" applyBorder="1" applyAlignment="1">
      <alignment horizontal="center" vertical="center" readingOrder="1"/>
    </xf>
    <xf numFmtId="0" fontId="12" fillId="0" borderId="25" xfId="0" applyFont="1" applyBorder="1" applyAlignment="1">
      <alignment horizontal="center" vertical="center" readingOrder="1"/>
    </xf>
    <xf numFmtId="0" fontId="8" fillId="0" borderId="23" xfId="0" applyFont="1" applyFill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 readingOrder="1"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7" xfId="0" applyFont="1" applyFill="1" applyBorder="1" applyAlignment="1">
      <alignment horizontal="center" vertical="center" textRotation="90" wrapText="1" readingOrder="1"/>
    </xf>
    <xf numFmtId="0" fontId="8" fillId="0" borderId="16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wrapText="1" readingOrder="1"/>
    </xf>
    <xf numFmtId="0" fontId="8" fillId="0" borderId="27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left" vertical="center" readingOrder="1"/>
    </xf>
    <xf numFmtId="0" fontId="15" fillId="0" borderId="15" xfId="0" applyFont="1" applyFill="1" applyBorder="1" applyAlignment="1">
      <alignment horizontal="center" vertical="center" wrapText="1" readingOrder="1"/>
    </xf>
    <xf numFmtId="0" fontId="15" fillId="0" borderId="17" xfId="0" applyFont="1" applyFill="1" applyBorder="1" applyAlignment="1">
      <alignment horizontal="center" vertical="center" wrapText="1" readingOrder="1"/>
    </xf>
    <xf numFmtId="0" fontId="14" fillId="0" borderId="28" xfId="0" applyFont="1" applyFill="1" applyBorder="1" applyAlignment="1">
      <alignment horizontal="center" vertical="center" textRotation="90" readingOrder="1"/>
    </xf>
    <xf numFmtId="0" fontId="14" fillId="0" borderId="29" xfId="0" applyFont="1" applyFill="1" applyBorder="1" applyAlignment="1">
      <alignment horizontal="center" vertical="center" textRotation="90" readingOrder="1"/>
    </xf>
    <xf numFmtId="0" fontId="14" fillId="0" borderId="30" xfId="0" applyFont="1" applyFill="1" applyBorder="1" applyAlignment="1">
      <alignment horizontal="center" vertical="center" textRotation="90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6" customWidth="1"/>
  </cols>
  <sheetData>
    <row r="1" spans="1:11" ht="26.25" thickBo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5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10.7109375" style="1" customWidth="1"/>
    <col min="2" max="2" width="10.7109375" style="3" customWidth="1"/>
    <col min="3" max="4" width="10.7109375" style="13" customWidth="1"/>
    <col min="5" max="13" width="10.7109375" style="1" customWidth="1"/>
    <col min="14" max="14" width="8.8515625" style="1" bestFit="1" customWidth="1"/>
    <col min="15" max="16384" width="9.140625" style="1" customWidth="1"/>
  </cols>
  <sheetData>
    <row r="1" ht="19.5" customHeight="1">
      <c r="A1" s="2" t="s">
        <v>16</v>
      </c>
    </row>
    <row r="2" ht="6.75" customHeight="1" thickBot="1"/>
    <row r="3" spans="1:13" ht="13.5" customHeight="1" thickBot="1">
      <c r="A3" s="108">
        <v>2010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3.5" thickBot="1">
      <c r="A4" s="77" t="s">
        <v>3</v>
      </c>
      <c r="B4" s="77" t="s">
        <v>4</v>
      </c>
      <c r="C4" s="77" t="s">
        <v>5</v>
      </c>
      <c r="D4" s="77" t="s">
        <v>6</v>
      </c>
      <c r="E4" s="77" t="s">
        <v>7</v>
      </c>
      <c r="F4" s="77" t="s">
        <v>8</v>
      </c>
      <c r="G4" s="77" t="s">
        <v>9</v>
      </c>
      <c r="H4" s="77" t="s">
        <v>10</v>
      </c>
      <c r="I4" s="77" t="s">
        <v>11</v>
      </c>
      <c r="J4" s="77" t="s">
        <v>12</v>
      </c>
      <c r="K4" s="77" t="s">
        <v>13</v>
      </c>
      <c r="L4" s="77" t="s">
        <v>14</v>
      </c>
      <c r="M4" s="78" t="s">
        <v>15</v>
      </c>
    </row>
    <row r="5" spans="1:13" s="5" customFormat="1" ht="12.75" customHeight="1" thickBot="1">
      <c r="A5" s="50">
        <v>326553</v>
      </c>
      <c r="B5" s="50">
        <v>317955</v>
      </c>
      <c r="C5" s="50">
        <v>464806</v>
      </c>
      <c r="D5" s="50">
        <v>501629</v>
      </c>
      <c r="E5" s="51">
        <v>481324</v>
      </c>
      <c r="F5" s="51">
        <v>494646</v>
      </c>
      <c r="G5" s="51">
        <v>517012</v>
      </c>
      <c r="H5" s="51">
        <v>424634</v>
      </c>
      <c r="I5" s="51">
        <v>339880</v>
      </c>
      <c r="J5" s="51">
        <v>548373</v>
      </c>
      <c r="K5" s="51">
        <v>410188</v>
      </c>
      <c r="L5" s="52">
        <v>399621</v>
      </c>
      <c r="M5" s="29">
        <f>SUM(A5:L5)</f>
        <v>5226621</v>
      </c>
    </row>
    <row r="6" spans="1:13" s="5" customFormat="1" ht="13.5" thickBot="1">
      <c r="A6" s="108">
        <v>2009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5" customFormat="1" ht="12.75" customHeight="1" thickBot="1">
      <c r="A7" s="77" t="s">
        <v>3</v>
      </c>
      <c r="B7" s="77" t="s">
        <v>4</v>
      </c>
      <c r="C7" s="77" t="s">
        <v>5</v>
      </c>
      <c r="D7" s="77" t="s">
        <v>6</v>
      </c>
      <c r="E7" s="77" t="s">
        <v>7</v>
      </c>
      <c r="F7" s="77" t="s">
        <v>8</v>
      </c>
      <c r="G7" s="77" t="s">
        <v>9</v>
      </c>
      <c r="H7" s="77" t="s">
        <v>10</v>
      </c>
      <c r="I7" s="77" t="s">
        <v>11</v>
      </c>
      <c r="J7" s="77" t="s">
        <v>12</v>
      </c>
      <c r="K7" s="77" t="s">
        <v>13</v>
      </c>
      <c r="L7" s="77" t="s">
        <v>14</v>
      </c>
      <c r="M7" s="78" t="s">
        <v>17</v>
      </c>
    </row>
    <row r="8" spans="1:13" s="5" customFormat="1" ht="12.75" customHeight="1" thickBot="1">
      <c r="A8" s="53">
        <v>336668</v>
      </c>
      <c r="B8" s="53">
        <v>264401</v>
      </c>
      <c r="C8" s="53">
        <v>341278</v>
      </c>
      <c r="D8" s="53">
        <v>457595</v>
      </c>
      <c r="E8" s="54">
        <v>503158</v>
      </c>
      <c r="F8" s="54">
        <v>464848</v>
      </c>
      <c r="G8" s="54">
        <v>519078</v>
      </c>
      <c r="H8" s="54">
        <v>456696</v>
      </c>
      <c r="I8" s="54">
        <v>330926</v>
      </c>
      <c r="J8" s="54">
        <v>516120</v>
      </c>
      <c r="K8" s="54">
        <v>387598</v>
      </c>
      <c r="L8" s="55">
        <v>319094</v>
      </c>
      <c r="M8" s="29">
        <f>SUM(A8:L8)</f>
        <v>4897460</v>
      </c>
    </row>
    <row r="9" spans="1:13" s="5" customFormat="1" ht="13.5" thickBot="1">
      <c r="A9" s="108">
        <v>2008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5" customFormat="1" ht="12.75" customHeight="1" thickBot="1">
      <c r="A10" s="77" t="s">
        <v>3</v>
      </c>
      <c r="B10" s="77" t="s">
        <v>4</v>
      </c>
      <c r="C10" s="77" t="s">
        <v>5</v>
      </c>
      <c r="D10" s="77" t="s">
        <v>6</v>
      </c>
      <c r="E10" s="77" t="s">
        <v>7</v>
      </c>
      <c r="F10" s="77" t="s">
        <v>8</v>
      </c>
      <c r="G10" s="77" t="s">
        <v>9</v>
      </c>
      <c r="H10" s="77" t="s">
        <v>10</v>
      </c>
      <c r="I10" s="77" t="s">
        <v>11</v>
      </c>
      <c r="J10" s="77" t="s">
        <v>12</v>
      </c>
      <c r="K10" s="77" t="s">
        <v>13</v>
      </c>
      <c r="L10" s="77" t="s">
        <v>14</v>
      </c>
      <c r="M10" s="78" t="s">
        <v>18</v>
      </c>
    </row>
    <row r="11" spans="1:13" s="5" customFormat="1" ht="13.5" customHeight="1" thickBot="1">
      <c r="A11" s="53">
        <v>452628</v>
      </c>
      <c r="B11" s="53">
        <v>358577</v>
      </c>
      <c r="C11" s="53">
        <v>344206</v>
      </c>
      <c r="D11" s="53">
        <v>405701</v>
      </c>
      <c r="E11" s="54">
        <v>392386</v>
      </c>
      <c r="F11" s="54">
        <v>368706</v>
      </c>
      <c r="G11" s="54">
        <v>383067</v>
      </c>
      <c r="H11" s="54">
        <v>360743</v>
      </c>
      <c r="I11" s="54">
        <v>351856</v>
      </c>
      <c r="J11" s="54">
        <v>259648</v>
      </c>
      <c r="K11" s="54">
        <v>252333</v>
      </c>
      <c r="L11" s="55">
        <v>289406</v>
      </c>
      <c r="M11" s="29">
        <f>SUM(A11:L11)</f>
        <v>4219257</v>
      </c>
    </row>
    <row r="12" spans="1:13" s="5" customFormat="1" ht="13.5" thickBot="1">
      <c r="A12" s="108">
        <v>2007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5" customFormat="1" ht="12.75" customHeight="1" thickBot="1">
      <c r="A13" s="77" t="s">
        <v>3</v>
      </c>
      <c r="B13" s="77" t="s">
        <v>4</v>
      </c>
      <c r="C13" s="77" t="s">
        <v>5</v>
      </c>
      <c r="D13" s="77" t="s">
        <v>6</v>
      </c>
      <c r="E13" s="77" t="s">
        <v>7</v>
      </c>
      <c r="F13" s="77" t="s">
        <v>8</v>
      </c>
      <c r="G13" s="77" t="s">
        <v>9</v>
      </c>
      <c r="H13" s="77" t="s">
        <v>10</v>
      </c>
      <c r="I13" s="77" t="s">
        <v>11</v>
      </c>
      <c r="J13" s="77" t="s">
        <v>12</v>
      </c>
      <c r="K13" s="77" t="s">
        <v>13</v>
      </c>
      <c r="L13" s="77" t="s">
        <v>14</v>
      </c>
      <c r="M13" s="78" t="s">
        <v>19</v>
      </c>
    </row>
    <row r="14" spans="1:13" s="5" customFormat="1" ht="13.5" customHeight="1" thickBot="1">
      <c r="A14" s="53">
        <v>229754</v>
      </c>
      <c r="B14" s="53">
        <v>236592</v>
      </c>
      <c r="C14" s="53">
        <v>335920</v>
      </c>
      <c r="D14" s="53">
        <v>327858</v>
      </c>
      <c r="E14" s="54">
        <v>360883</v>
      </c>
      <c r="F14" s="54">
        <v>343404</v>
      </c>
      <c r="G14" s="54">
        <v>353997</v>
      </c>
      <c r="H14" s="54">
        <v>399971</v>
      </c>
      <c r="I14" s="54">
        <v>378713</v>
      </c>
      <c r="J14" s="54">
        <v>333028</v>
      </c>
      <c r="K14" s="54">
        <v>387776</v>
      </c>
      <c r="L14" s="55">
        <v>257049</v>
      </c>
      <c r="M14" s="29">
        <f>SUM(A14:L14)</f>
        <v>3944945</v>
      </c>
    </row>
    <row r="15" spans="1:13" s="5" customFormat="1" ht="13.5" thickBot="1">
      <c r="A15" s="108">
        <v>2006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s="5" customFormat="1" ht="12.75" customHeight="1" thickBot="1">
      <c r="A16" s="77" t="s">
        <v>3</v>
      </c>
      <c r="B16" s="77" t="s">
        <v>4</v>
      </c>
      <c r="C16" s="77" t="s">
        <v>5</v>
      </c>
      <c r="D16" s="77" t="s">
        <v>6</v>
      </c>
      <c r="E16" s="77" t="s">
        <v>7</v>
      </c>
      <c r="F16" s="77" t="s">
        <v>8</v>
      </c>
      <c r="G16" s="77" t="s">
        <v>9</v>
      </c>
      <c r="H16" s="77" t="s">
        <v>10</v>
      </c>
      <c r="I16" s="77" t="s">
        <v>11</v>
      </c>
      <c r="J16" s="77" t="s">
        <v>12</v>
      </c>
      <c r="K16" s="77" t="s">
        <v>13</v>
      </c>
      <c r="L16" s="77" t="s">
        <v>14</v>
      </c>
      <c r="M16" s="78" t="s">
        <v>20</v>
      </c>
    </row>
    <row r="17" spans="1:13" s="5" customFormat="1" ht="13.5" customHeight="1" thickBot="1">
      <c r="A17" s="53">
        <v>166235</v>
      </c>
      <c r="B17" s="53">
        <v>224335</v>
      </c>
      <c r="C17" s="53">
        <v>325268</v>
      </c>
      <c r="D17" s="53">
        <v>310931</v>
      </c>
      <c r="E17" s="54">
        <v>378818</v>
      </c>
      <c r="F17" s="54">
        <v>376575</v>
      </c>
      <c r="G17" s="54">
        <v>196993</v>
      </c>
      <c r="H17" s="54">
        <v>182498</v>
      </c>
      <c r="I17" s="54">
        <v>384275</v>
      </c>
      <c r="J17" s="54">
        <v>263556</v>
      </c>
      <c r="K17" s="54">
        <v>333906</v>
      </c>
      <c r="L17" s="55">
        <v>279537</v>
      </c>
      <c r="M17" s="29">
        <f>SUM(A17:L17)</f>
        <v>3422927</v>
      </c>
    </row>
    <row r="18" spans="1:13" s="6" customFormat="1" ht="13.5" thickBot="1">
      <c r="A18" s="108">
        <v>2005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6" customFormat="1" ht="11.25" customHeight="1" thickBot="1">
      <c r="A19" s="77" t="s">
        <v>3</v>
      </c>
      <c r="B19" s="77" t="s">
        <v>4</v>
      </c>
      <c r="C19" s="77" t="s">
        <v>5</v>
      </c>
      <c r="D19" s="77" t="s">
        <v>6</v>
      </c>
      <c r="E19" s="77" t="s">
        <v>7</v>
      </c>
      <c r="F19" s="77" t="s">
        <v>8</v>
      </c>
      <c r="G19" s="77" t="s">
        <v>9</v>
      </c>
      <c r="H19" s="77" t="s">
        <v>10</v>
      </c>
      <c r="I19" s="77" t="s">
        <v>11</v>
      </c>
      <c r="J19" s="77" t="s">
        <v>12</v>
      </c>
      <c r="K19" s="77" t="s">
        <v>13</v>
      </c>
      <c r="L19" s="77" t="s">
        <v>14</v>
      </c>
      <c r="M19" s="78" t="s">
        <v>21</v>
      </c>
    </row>
    <row r="20" spans="1:13" s="6" customFormat="1" ht="9.75" customHeight="1" thickBot="1">
      <c r="A20" s="56">
        <v>133816</v>
      </c>
      <c r="B20" s="56">
        <v>100346</v>
      </c>
      <c r="C20" s="57">
        <v>195504</v>
      </c>
      <c r="D20" s="57">
        <v>261570</v>
      </c>
      <c r="E20" s="58">
        <v>290311</v>
      </c>
      <c r="F20" s="58">
        <v>304672</v>
      </c>
      <c r="G20" s="58">
        <v>298832</v>
      </c>
      <c r="H20" s="58">
        <v>363841</v>
      </c>
      <c r="I20" s="59">
        <v>341356</v>
      </c>
      <c r="J20" s="59">
        <v>283762</v>
      </c>
      <c r="K20" s="58">
        <v>206673</v>
      </c>
      <c r="L20" s="58">
        <v>258939</v>
      </c>
      <c r="M20" s="29">
        <f>SUM(A20:L20)</f>
        <v>3039622</v>
      </c>
    </row>
    <row r="21" spans="1:13" s="6" customFormat="1" ht="13.5" thickBot="1">
      <c r="A21" s="108">
        <v>2004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s="6" customFormat="1" ht="11.25" customHeight="1" thickBot="1">
      <c r="A22" s="77" t="s">
        <v>3</v>
      </c>
      <c r="B22" s="77" t="s">
        <v>4</v>
      </c>
      <c r="C22" s="77" t="s">
        <v>5</v>
      </c>
      <c r="D22" s="77" t="s">
        <v>6</v>
      </c>
      <c r="E22" s="77" t="s">
        <v>7</v>
      </c>
      <c r="F22" s="77" t="s">
        <v>8</v>
      </c>
      <c r="G22" s="77" t="s">
        <v>9</v>
      </c>
      <c r="H22" s="77" t="s">
        <v>10</v>
      </c>
      <c r="I22" s="77" t="s">
        <v>11</v>
      </c>
      <c r="J22" s="77" t="s">
        <v>12</v>
      </c>
      <c r="K22" s="77" t="s">
        <v>13</v>
      </c>
      <c r="L22" s="77" t="s">
        <v>14</v>
      </c>
      <c r="M22" s="78" t="s">
        <v>22</v>
      </c>
    </row>
    <row r="23" spans="1:13" s="6" customFormat="1" ht="9.75" customHeight="1" thickBot="1">
      <c r="A23" s="56">
        <v>161699</v>
      </c>
      <c r="B23" s="56">
        <v>192130</v>
      </c>
      <c r="C23" s="57">
        <v>150731</v>
      </c>
      <c r="D23" s="57">
        <v>228758</v>
      </c>
      <c r="E23" s="58">
        <v>236029</v>
      </c>
      <c r="F23" s="58">
        <v>258865</v>
      </c>
      <c r="G23" s="58">
        <v>263721</v>
      </c>
      <c r="H23" s="58">
        <v>282812</v>
      </c>
      <c r="I23" s="59">
        <v>311952</v>
      </c>
      <c r="J23" s="59">
        <v>286101</v>
      </c>
      <c r="K23" s="58">
        <v>154783</v>
      </c>
      <c r="L23" s="58">
        <v>201396</v>
      </c>
      <c r="M23" s="29">
        <f>SUM(A23:L23)</f>
        <v>2728977</v>
      </c>
    </row>
    <row r="24" spans="1:13" s="6" customFormat="1" ht="13.5" thickBot="1">
      <c r="A24" s="108">
        <v>2003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s="6" customFormat="1" ht="11.25" customHeight="1" thickBot="1">
      <c r="A25" s="77" t="s">
        <v>3</v>
      </c>
      <c r="B25" s="77" t="s">
        <v>4</v>
      </c>
      <c r="C25" s="77" t="s">
        <v>5</v>
      </c>
      <c r="D25" s="77" t="s">
        <v>6</v>
      </c>
      <c r="E25" s="77" t="s">
        <v>7</v>
      </c>
      <c r="F25" s="77" t="s">
        <v>8</v>
      </c>
      <c r="G25" s="77" t="s">
        <v>9</v>
      </c>
      <c r="H25" s="77" t="s">
        <v>10</v>
      </c>
      <c r="I25" s="77" t="s">
        <v>11</v>
      </c>
      <c r="J25" s="77" t="s">
        <v>12</v>
      </c>
      <c r="K25" s="77" t="s">
        <v>13</v>
      </c>
      <c r="L25" s="77" t="s">
        <v>14</v>
      </c>
      <c r="M25" s="78" t="s">
        <v>23</v>
      </c>
    </row>
    <row r="26" spans="1:13" s="6" customFormat="1" ht="9.75" customHeight="1" thickBot="1">
      <c r="A26" s="56">
        <v>146786</v>
      </c>
      <c r="B26" s="56">
        <v>68065</v>
      </c>
      <c r="C26" s="57">
        <v>156960</v>
      </c>
      <c r="D26" s="57">
        <v>333697</v>
      </c>
      <c r="E26" s="58">
        <v>192560</v>
      </c>
      <c r="F26" s="58">
        <v>261126</v>
      </c>
      <c r="G26" s="58">
        <v>277940</v>
      </c>
      <c r="H26" s="58">
        <v>276020</v>
      </c>
      <c r="I26" s="59">
        <v>286698</v>
      </c>
      <c r="J26" s="59">
        <v>305249</v>
      </c>
      <c r="K26" s="58">
        <v>194187</v>
      </c>
      <c r="L26" s="58">
        <v>205050</v>
      </c>
      <c r="M26" s="29">
        <f>SUM(A26:L26)</f>
        <v>2704338</v>
      </c>
    </row>
    <row r="27" spans="1:13" s="6" customFormat="1" ht="13.5" thickBot="1">
      <c r="A27" s="108">
        <v>2002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s="6" customFormat="1" ht="11.25" customHeight="1" thickBot="1">
      <c r="A28" s="77" t="s">
        <v>3</v>
      </c>
      <c r="B28" s="77" t="s">
        <v>4</v>
      </c>
      <c r="C28" s="77" t="s">
        <v>5</v>
      </c>
      <c r="D28" s="77" t="s">
        <v>6</v>
      </c>
      <c r="E28" s="77" t="s">
        <v>7</v>
      </c>
      <c r="F28" s="77" t="s">
        <v>8</v>
      </c>
      <c r="G28" s="77" t="s">
        <v>9</v>
      </c>
      <c r="H28" s="77" t="s">
        <v>10</v>
      </c>
      <c r="I28" s="77" t="s">
        <v>11</v>
      </c>
      <c r="J28" s="77" t="s">
        <v>12</v>
      </c>
      <c r="K28" s="77" t="s">
        <v>13</v>
      </c>
      <c r="L28" s="77" t="s">
        <v>14</v>
      </c>
      <c r="M28" s="78" t="s">
        <v>24</v>
      </c>
    </row>
    <row r="29" spans="1:13" s="6" customFormat="1" ht="9.75" customHeight="1" thickBot="1">
      <c r="A29" s="56">
        <v>129825</v>
      </c>
      <c r="B29" s="56">
        <v>146221</v>
      </c>
      <c r="C29" s="57">
        <v>184620</v>
      </c>
      <c r="D29" s="57">
        <v>202369</v>
      </c>
      <c r="E29" s="58">
        <v>257158</v>
      </c>
      <c r="F29" s="58">
        <v>244675</v>
      </c>
      <c r="G29" s="58">
        <v>265033</v>
      </c>
      <c r="H29" s="58">
        <v>272886</v>
      </c>
      <c r="I29" s="59">
        <v>277327</v>
      </c>
      <c r="J29" s="59">
        <v>279948</v>
      </c>
      <c r="K29" s="58">
        <v>253284</v>
      </c>
      <c r="L29" s="58">
        <v>87979</v>
      </c>
      <c r="M29" s="29">
        <f>SUM(A29:L29)</f>
        <v>2601325</v>
      </c>
    </row>
    <row r="30" spans="1:13" s="6" customFormat="1" ht="13.5" thickBot="1">
      <c r="A30" s="108">
        <v>2001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s="6" customFormat="1" ht="11.25" customHeight="1" thickBot="1">
      <c r="A31" s="77" t="s">
        <v>3</v>
      </c>
      <c r="B31" s="77" t="s">
        <v>4</v>
      </c>
      <c r="C31" s="77" t="s">
        <v>5</v>
      </c>
      <c r="D31" s="77" t="s">
        <v>6</v>
      </c>
      <c r="E31" s="77" t="s">
        <v>7</v>
      </c>
      <c r="F31" s="77" t="s">
        <v>8</v>
      </c>
      <c r="G31" s="77" t="s">
        <v>9</v>
      </c>
      <c r="H31" s="77" t="s">
        <v>10</v>
      </c>
      <c r="I31" s="77" t="s">
        <v>11</v>
      </c>
      <c r="J31" s="77" t="s">
        <v>12</v>
      </c>
      <c r="K31" s="77" t="s">
        <v>13</v>
      </c>
      <c r="L31" s="77" t="s">
        <v>14</v>
      </c>
      <c r="M31" s="78" t="s">
        <v>25</v>
      </c>
    </row>
    <row r="32" spans="1:13" s="6" customFormat="1" ht="9.75" customHeight="1" thickBot="1">
      <c r="A32" s="56">
        <v>179310</v>
      </c>
      <c r="B32" s="56">
        <v>138618</v>
      </c>
      <c r="C32" s="57">
        <v>199346</v>
      </c>
      <c r="D32" s="57">
        <v>235131</v>
      </c>
      <c r="E32" s="58">
        <v>259755</v>
      </c>
      <c r="F32" s="58">
        <v>299559</v>
      </c>
      <c r="G32" s="58">
        <v>236260</v>
      </c>
      <c r="H32" s="58">
        <v>284746</v>
      </c>
      <c r="I32" s="59">
        <v>264772</v>
      </c>
      <c r="J32" s="59">
        <v>280435</v>
      </c>
      <c r="K32" s="58">
        <v>219894</v>
      </c>
      <c r="L32" s="58">
        <v>116785</v>
      </c>
      <c r="M32" s="29">
        <f>SUM(A32:L32)</f>
        <v>2714611</v>
      </c>
    </row>
    <row r="33" spans="1:13" s="6" customFormat="1" ht="13.5" thickBot="1">
      <c r="A33" s="108">
        <v>2000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s="6" customFormat="1" ht="11.25" customHeight="1" thickBot="1">
      <c r="A34" s="77" t="s">
        <v>3</v>
      </c>
      <c r="B34" s="77" t="s">
        <v>4</v>
      </c>
      <c r="C34" s="77" t="s">
        <v>5</v>
      </c>
      <c r="D34" s="77" t="s">
        <v>6</v>
      </c>
      <c r="E34" s="77" t="s">
        <v>7</v>
      </c>
      <c r="F34" s="77" t="s">
        <v>8</v>
      </c>
      <c r="G34" s="77" t="s">
        <v>9</v>
      </c>
      <c r="H34" s="77" t="s">
        <v>10</v>
      </c>
      <c r="I34" s="77" t="s">
        <v>11</v>
      </c>
      <c r="J34" s="77" t="s">
        <v>12</v>
      </c>
      <c r="K34" s="77" t="s">
        <v>13</v>
      </c>
      <c r="L34" s="77" t="s">
        <v>14</v>
      </c>
      <c r="M34" s="78" t="s">
        <v>26</v>
      </c>
    </row>
    <row r="35" spans="1:14" s="6" customFormat="1" ht="9.75" customHeight="1" thickBot="1">
      <c r="A35" s="56">
        <v>88270</v>
      </c>
      <c r="B35" s="56">
        <v>163325</v>
      </c>
      <c r="C35" s="57">
        <v>159538</v>
      </c>
      <c r="D35" s="57">
        <v>214969</v>
      </c>
      <c r="E35" s="58">
        <v>246693</v>
      </c>
      <c r="F35" s="58">
        <v>227719</v>
      </c>
      <c r="G35" s="58">
        <v>262758</v>
      </c>
      <c r="H35" s="58">
        <v>293485</v>
      </c>
      <c r="I35" s="59">
        <v>293626</v>
      </c>
      <c r="J35" s="59">
        <v>269576</v>
      </c>
      <c r="K35" s="58">
        <v>255910</v>
      </c>
      <c r="L35" s="58">
        <v>147446</v>
      </c>
      <c r="M35" s="29">
        <f>SUM(A35:L35)</f>
        <v>2623315</v>
      </c>
      <c r="N35" s="31"/>
    </row>
    <row r="36" spans="1:13" s="6" customFormat="1" ht="13.5" thickBot="1">
      <c r="A36" s="108">
        <v>1999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s="6" customFormat="1" ht="11.25" customHeight="1" thickBot="1">
      <c r="A37" s="77" t="s">
        <v>3</v>
      </c>
      <c r="B37" s="77" t="s">
        <v>4</v>
      </c>
      <c r="C37" s="77" t="s">
        <v>5</v>
      </c>
      <c r="D37" s="77" t="s">
        <v>6</v>
      </c>
      <c r="E37" s="77" t="s">
        <v>7</v>
      </c>
      <c r="F37" s="77" t="s">
        <v>8</v>
      </c>
      <c r="G37" s="77" t="s">
        <v>9</v>
      </c>
      <c r="H37" s="77" t="s">
        <v>10</v>
      </c>
      <c r="I37" s="77" t="s">
        <v>11</v>
      </c>
      <c r="J37" s="77" t="s">
        <v>12</v>
      </c>
      <c r="K37" s="77" t="s">
        <v>13</v>
      </c>
      <c r="L37" s="77" t="s">
        <v>14</v>
      </c>
      <c r="M37" s="78" t="s">
        <v>27</v>
      </c>
    </row>
    <row r="38" spans="1:13" s="6" customFormat="1" ht="9.75" customHeight="1" thickBot="1">
      <c r="A38" s="56">
        <v>173453</v>
      </c>
      <c r="B38" s="56">
        <v>211651</v>
      </c>
      <c r="C38" s="57">
        <v>233724</v>
      </c>
      <c r="D38" s="57">
        <v>247096</v>
      </c>
      <c r="E38" s="58">
        <v>280733</v>
      </c>
      <c r="F38" s="58">
        <v>268050</v>
      </c>
      <c r="G38" s="58">
        <v>273628</v>
      </c>
      <c r="H38" s="58">
        <v>258854</v>
      </c>
      <c r="I38" s="59">
        <v>280365</v>
      </c>
      <c r="J38" s="59">
        <v>278069</v>
      </c>
      <c r="K38" s="58">
        <v>258387</v>
      </c>
      <c r="L38" s="58">
        <v>206494</v>
      </c>
      <c r="M38" s="29">
        <f>SUM(A38:L38)</f>
        <v>2970504</v>
      </c>
    </row>
    <row r="39" spans="1:13" s="6" customFormat="1" ht="13.5" thickBot="1">
      <c r="A39" s="108">
        <v>1998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s="6" customFormat="1" ht="11.25" customHeight="1" thickBot="1">
      <c r="A40" s="77" t="s">
        <v>3</v>
      </c>
      <c r="B40" s="77" t="s">
        <v>4</v>
      </c>
      <c r="C40" s="77" t="s">
        <v>5</v>
      </c>
      <c r="D40" s="77" t="s">
        <v>6</v>
      </c>
      <c r="E40" s="77" t="s">
        <v>7</v>
      </c>
      <c r="F40" s="77" t="s">
        <v>8</v>
      </c>
      <c r="G40" s="77" t="s">
        <v>9</v>
      </c>
      <c r="H40" s="77" t="s">
        <v>10</v>
      </c>
      <c r="I40" s="77" t="s">
        <v>11</v>
      </c>
      <c r="J40" s="77" t="s">
        <v>12</v>
      </c>
      <c r="K40" s="77" t="s">
        <v>13</v>
      </c>
      <c r="L40" s="77" t="s">
        <v>14</v>
      </c>
      <c r="M40" s="78" t="s">
        <v>28</v>
      </c>
    </row>
    <row r="41" spans="1:13" s="6" customFormat="1" ht="9.75" customHeight="1" thickBot="1">
      <c r="A41" s="56">
        <v>175104</v>
      </c>
      <c r="B41" s="56">
        <v>196205</v>
      </c>
      <c r="C41" s="57">
        <v>225925</v>
      </c>
      <c r="D41" s="57">
        <v>238956</v>
      </c>
      <c r="E41" s="58">
        <v>318897</v>
      </c>
      <c r="F41" s="58">
        <v>334403</v>
      </c>
      <c r="G41" s="58">
        <v>350328</v>
      </c>
      <c r="H41" s="58">
        <v>342335</v>
      </c>
      <c r="I41" s="59">
        <v>369978</v>
      </c>
      <c r="J41" s="59">
        <v>377052</v>
      </c>
      <c r="K41" s="58">
        <v>333302</v>
      </c>
      <c r="L41" s="58">
        <v>252860</v>
      </c>
      <c r="M41" s="29">
        <f>SUM(A41:L41)</f>
        <v>3515345</v>
      </c>
    </row>
    <row r="42" spans="1:13" s="6" customFormat="1" ht="13.5" thickBot="1">
      <c r="A42" s="108">
        <v>1997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</row>
    <row r="43" spans="1:13" s="6" customFormat="1" ht="11.25" customHeight="1" thickBot="1">
      <c r="A43" s="77" t="s">
        <v>3</v>
      </c>
      <c r="B43" s="77" t="s">
        <v>4</v>
      </c>
      <c r="C43" s="77" t="s">
        <v>5</v>
      </c>
      <c r="D43" s="77" t="s">
        <v>6</v>
      </c>
      <c r="E43" s="77" t="s">
        <v>7</v>
      </c>
      <c r="F43" s="77" t="s">
        <v>8</v>
      </c>
      <c r="G43" s="77" t="s">
        <v>9</v>
      </c>
      <c r="H43" s="77" t="s">
        <v>10</v>
      </c>
      <c r="I43" s="77" t="s">
        <v>11</v>
      </c>
      <c r="J43" s="77" t="s">
        <v>12</v>
      </c>
      <c r="K43" s="77" t="s">
        <v>13</v>
      </c>
      <c r="L43" s="77" t="s">
        <v>14</v>
      </c>
      <c r="M43" s="78" t="s">
        <v>29</v>
      </c>
    </row>
    <row r="44" spans="1:13" s="6" customFormat="1" ht="9.75" customHeight="1" thickBot="1">
      <c r="A44" s="56">
        <v>239039</v>
      </c>
      <c r="B44" s="56">
        <v>161251</v>
      </c>
      <c r="C44" s="57">
        <v>232977</v>
      </c>
      <c r="D44" s="57">
        <v>252225</v>
      </c>
      <c r="E44" s="58">
        <v>360295</v>
      </c>
      <c r="F44" s="58">
        <v>357224</v>
      </c>
      <c r="G44" s="58">
        <v>375430</v>
      </c>
      <c r="H44" s="58">
        <v>382159</v>
      </c>
      <c r="I44" s="59">
        <v>388846</v>
      </c>
      <c r="J44" s="59">
        <v>355223</v>
      </c>
      <c r="K44" s="58">
        <v>310427</v>
      </c>
      <c r="L44" s="58">
        <v>239122</v>
      </c>
      <c r="M44" s="29">
        <f>SUM(A44:L44)</f>
        <v>3654218</v>
      </c>
    </row>
    <row r="45" spans="1:13" s="6" customFormat="1" ht="13.5" thickBot="1">
      <c r="A45" s="108">
        <v>1996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</row>
    <row r="46" spans="1:13" s="6" customFormat="1" ht="11.25" customHeight="1" thickBot="1">
      <c r="A46" s="77" t="s">
        <v>3</v>
      </c>
      <c r="B46" s="77" t="s">
        <v>4</v>
      </c>
      <c r="C46" s="77" t="s">
        <v>5</v>
      </c>
      <c r="D46" s="77" t="s">
        <v>6</v>
      </c>
      <c r="E46" s="77" t="s">
        <v>7</v>
      </c>
      <c r="F46" s="77" t="s">
        <v>8</v>
      </c>
      <c r="G46" s="77" t="s">
        <v>9</v>
      </c>
      <c r="H46" s="77" t="s">
        <v>10</v>
      </c>
      <c r="I46" s="77" t="s">
        <v>11</v>
      </c>
      <c r="J46" s="77" t="s">
        <v>12</v>
      </c>
      <c r="K46" s="77" t="s">
        <v>13</v>
      </c>
      <c r="L46" s="77" t="s">
        <v>14</v>
      </c>
      <c r="M46" s="78" t="s">
        <v>30</v>
      </c>
    </row>
    <row r="47" spans="1:13" s="6" customFormat="1" ht="9.75" customHeight="1" thickBot="1">
      <c r="A47" s="56">
        <v>214191</v>
      </c>
      <c r="B47" s="56">
        <v>214271</v>
      </c>
      <c r="C47" s="57">
        <v>271139</v>
      </c>
      <c r="D47" s="57">
        <v>256793</v>
      </c>
      <c r="E47" s="58">
        <v>345949</v>
      </c>
      <c r="F47" s="58">
        <v>354604</v>
      </c>
      <c r="G47" s="58">
        <v>395465</v>
      </c>
      <c r="H47" s="58">
        <v>391639</v>
      </c>
      <c r="I47" s="59">
        <v>375798</v>
      </c>
      <c r="J47" s="59">
        <v>368399</v>
      </c>
      <c r="K47" s="58">
        <v>354154</v>
      </c>
      <c r="L47" s="58">
        <v>269533</v>
      </c>
      <c r="M47" s="29">
        <f>SUM(A47:L47)</f>
        <v>3811935</v>
      </c>
    </row>
    <row r="48" spans="1:13" s="6" customFormat="1" ht="13.5" thickBot="1">
      <c r="A48" s="108">
        <v>1995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</row>
    <row r="49" spans="1:13" s="6" customFormat="1" ht="11.25" customHeight="1" thickBot="1">
      <c r="A49" s="77" t="s">
        <v>3</v>
      </c>
      <c r="B49" s="77" t="s">
        <v>4</v>
      </c>
      <c r="C49" s="77" t="s">
        <v>5</v>
      </c>
      <c r="D49" s="77" t="s">
        <v>6</v>
      </c>
      <c r="E49" s="77" t="s">
        <v>7</v>
      </c>
      <c r="F49" s="77" t="s">
        <v>8</v>
      </c>
      <c r="G49" s="77" t="s">
        <v>9</v>
      </c>
      <c r="H49" s="77" t="s">
        <v>10</v>
      </c>
      <c r="I49" s="77" t="s">
        <v>11</v>
      </c>
      <c r="J49" s="77" t="s">
        <v>12</v>
      </c>
      <c r="K49" s="77" t="s">
        <v>13</v>
      </c>
      <c r="L49" s="77" t="s">
        <v>14</v>
      </c>
      <c r="M49" s="78" t="s">
        <v>31</v>
      </c>
    </row>
    <row r="50" spans="1:13" s="6" customFormat="1" ht="9.75" customHeight="1" thickBot="1">
      <c r="A50" s="56">
        <v>257031</v>
      </c>
      <c r="B50" s="56">
        <v>252914</v>
      </c>
      <c r="C50" s="57">
        <v>292165</v>
      </c>
      <c r="D50" s="57">
        <v>320988</v>
      </c>
      <c r="E50" s="58">
        <v>339324</v>
      </c>
      <c r="F50" s="58">
        <v>354536</v>
      </c>
      <c r="G50" s="58">
        <v>371221</v>
      </c>
      <c r="H50" s="58">
        <v>381991</v>
      </c>
      <c r="I50" s="59">
        <v>388253</v>
      </c>
      <c r="J50" s="59">
        <v>413569</v>
      </c>
      <c r="K50" s="58">
        <v>302325</v>
      </c>
      <c r="L50" s="58">
        <v>293660</v>
      </c>
      <c r="M50" s="29">
        <f>SUM(A50:L50)</f>
        <v>3967977</v>
      </c>
    </row>
    <row r="51" spans="1:13" s="6" customFormat="1" ht="13.5" thickBot="1">
      <c r="A51" s="108">
        <v>1994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s="6" customFormat="1" ht="11.25" customHeight="1" thickBot="1">
      <c r="A52" s="77" t="s">
        <v>3</v>
      </c>
      <c r="B52" s="77" t="s">
        <v>4</v>
      </c>
      <c r="C52" s="77" t="s">
        <v>5</v>
      </c>
      <c r="D52" s="77" t="s">
        <v>6</v>
      </c>
      <c r="E52" s="77" t="s">
        <v>7</v>
      </c>
      <c r="F52" s="77" t="s">
        <v>8</v>
      </c>
      <c r="G52" s="77" t="s">
        <v>9</v>
      </c>
      <c r="H52" s="77" t="s">
        <v>10</v>
      </c>
      <c r="I52" s="77" t="s">
        <v>11</v>
      </c>
      <c r="J52" s="77" t="s">
        <v>12</v>
      </c>
      <c r="K52" s="77" t="s">
        <v>13</v>
      </c>
      <c r="L52" s="77" t="s">
        <v>14</v>
      </c>
      <c r="M52" s="78" t="s">
        <v>32</v>
      </c>
    </row>
    <row r="53" spans="1:13" s="6" customFormat="1" ht="9.75" customHeight="1" thickBot="1">
      <c r="A53" s="56">
        <v>205016</v>
      </c>
      <c r="B53" s="56">
        <v>173386</v>
      </c>
      <c r="C53" s="57">
        <v>246055</v>
      </c>
      <c r="D53" s="57">
        <v>297887</v>
      </c>
      <c r="E53" s="58">
        <v>270151</v>
      </c>
      <c r="F53" s="58">
        <v>317929</v>
      </c>
      <c r="G53" s="58">
        <v>321800</v>
      </c>
      <c r="H53" s="58">
        <v>346407</v>
      </c>
      <c r="I53" s="59">
        <v>353190</v>
      </c>
      <c r="J53" s="59">
        <v>366836</v>
      </c>
      <c r="K53" s="58">
        <v>279523</v>
      </c>
      <c r="L53" s="58">
        <v>216502</v>
      </c>
      <c r="M53" s="29">
        <f>SUM(A53:L53)</f>
        <v>3394682</v>
      </c>
    </row>
    <row r="54" spans="1:13" s="6" customFormat="1" ht="13.5" thickBot="1">
      <c r="A54" s="107">
        <v>1993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1:13" s="6" customFormat="1" ht="11.25" customHeight="1" thickBot="1">
      <c r="A55" s="77" t="s">
        <v>3</v>
      </c>
      <c r="B55" s="77" t="s">
        <v>4</v>
      </c>
      <c r="C55" s="77" t="s">
        <v>5</v>
      </c>
      <c r="D55" s="77" t="s">
        <v>6</v>
      </c>
      <c r="E55" s="77" t="s">
        <v>7</v>
      </c>
      <c r="F55" s="77" t="s">
        <v>8</v>
      </c>
      <c r="G55" s="77" t="s">
        <v>9</v>
      </c>
      <c r="H55" s="77" t="s">
        <v>10</v>
      </c>
      <c r="I55" s="77" t="s">
        <v>11</v>
      </c>
      <c r="J55" s="77" t="s">
        <v>12</v>
      </c>
      <c r="K55" s="77" t="s">
        <v>13</v>
      </c>
      <c r="L55" s="77" t="s">
        <v>14</v>
      </c>
      <c r="M55" s="78" t="s">
        <v>33</v>
      </c>
    </row>
    <row r="56" spans="1:13" s="6" customFormat="1" ht="9.75" customHeight="1" thickBot="1">
      <c r="A56" s="60">
        <v>157717</v>
      </c>
      <c r="B56" s="61">
        <v>135244</v>
      </c>
      <c r="C56" s="62">
        <v>169663</v>
      </c>
      <c r="D56" s="62">
        <v>198461</v>
      </c>
      <c r="E56" s="63">
        <v>237635</v>
      </c>
      <c r="F56" s="63">
        <v>245917</v>
      </c>
      <c r="G56" s="63">
        <v>237333</v>
      </c>
      <c r="H56" s="63">
        <v>219718</v>
      </c>
      <c r="I56" s="62">
        <v>263079</v>
      </c>
      <c r="J56" s="62">
        <v>252415</v>
      </c>
      <c r="K56" s="63">
        <v>235507</v>
      </c>
      <c r="L56" s="63">
        <v>234781</v>
      </c>
      <c r="M56" s="29">
        <f>SUM(A56:L56)</f>
        <v>2587470</v>
      </c>
    </row>
    <row r="57" spans="1:11" ht="12.75" customHeight="1">
      <c r="A57" s="1" t="s">
        <v>1</v>
      </c>
      <c r="K57" s="1" t="s">
        <v>2</v>
      </c>
    </row>
    <row r="58" ht="12.75" customHeight="1"/>
  </sheetData>
  <sheetProtection/>
  <mergeCells count="18">
    <mergeCell ref="A12:M12"/>
    <mergeCell ref="A15:M15"/>
    <mergeCell ref="A36:M36"/>
    <mergeCell ref="A18:M18"/>
    <mergeCell ref="A21:M21"/>
    <mergeCell ref="A24:M24"/>
    <mergeCell ref="A27:M27"/>
    <mergeCell ref="A30:M30"/>
    <mergeCell ref="A54:M54"/>
    <mergeCell ref="A6:M6"/>
    <mergeCell ref="A3:M3"/>
    <mergeCell ref="A39:M39"/>
    <mergeCell ref="A42:M42"/>
    <mergeCell ref="A45:M45"/>
    <mergeCell ref="A48:M48"/>
    <mergeCell ref="A51:M51"/>
    <mergeCell ref="A33:M33"/>
    <mergeCell ref="A9:M9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0.140625" style="0" customWidth="1"/>
  </cols>
  <sheetData>
    <row r="1" s="1" customFormat="1" ht="19.5" customHeight="1">
      <c r="A1" s="2" t="s">
        <v>34</v>
      </c>
    </row>
    <row r="2" s="1" customFormat="1" ht="6.75" customHeight="1" thickBot="1"/>
    <row r="3" spans="1:16" s="1" customFormat="1" ht="13.5" customHeight="1" thickBot="1">
      <c r="A3" s="2"/>
      <c r="B3" s="13"/>
      <c r="C3" s="13"/>
      <c r="D3" s="108">
        <v>2010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2:16" s="1" customFormat="1" ht="13.5" thickBot="1">
      <c r="B4" s="13"/>
      <c r="C4" s="13"/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7" t="s">
        <v>11</v>
      </c>
      <c r="M4" s="77" t="s">
        <v>12</v>
      </c>
      <c r="N4" s="77" t="s">
        <v>13</v>
      </c>
      <c r="O4" s="77" t="s">
        <v>14</v>
      </c>
      <c r="P4" s="78" t="s">
        <v>15</v>
      </c>
    </row>
    <row r="5" spans="1:16" s="1" customFormat="1" ht="41.25" customHeight="1">
      <c r="A5" s="111" t="s">
        <v>38</v>
      </c>
      <c r="B5" s="114" t="s">
        <v>43</v>
      </c>
      <c r="C5" s="36" t="s">
        <v>40</v>
      </c>
      <c r="D5" s="37">
        <v>52.25</v>
      </c>
      <c r="E5" s="37">
        <v>48.46</v>
      </c>
      <c r="F5" s="37">
        <v>35.94</v>
      </c>
      <c r="G5" s="37">
        <v>41.21</v>
      </c>
      <c r="H5" s="37">
        <v>63.58</v>
      </c>
      <c r="I5" s="37">
        <v>90</v>
      </c>
      <c r="J5" s="37">
        <v>52.36</v>
      </c>
      <c r="K5" s="37">
        <v>52.28</v>
      </c>
      <c r="L5" s="37">
        <v>48.62</v>
      </c>
      <c r="M5" s="37">
        <v>48.62</v>
      </c>
      <c r="N5" s="37">
        <v>61.82</v>
      </c>
      <c r="O5" s="37">
        <v>52.36</v>
      </c>
      <c r="P5" s="38">
        <f aca="true" t="shared" si="0" ref="P5:P21">SUM(D5:O5)</f>
        <v>647.5000000000001</v>
      </c>
    </row>
    <row r="6" spans="1:16" s="1" customFormat="1" ht="41.25" customHeight="1" thickBot="1">
      <c r="A6" s="112"/>
      <c r="B6" s="115"/>
      <c r="C6" s="33" t="s">
        <v>41</v>
      </c>
      <c r="D6" s="39">
        <v>6.75</v>
      </c>
      <c r="E6" s="39">
        <v>20.3</v>
      </c>
      <c r="F6" s="39">
        <v>28.49</v>
      </c>
      <c r="G6" s="39">
        <v>18.36</v>
      </c>
      <c r="H6" s="39">
        <v>5.18</v>
      </c>
      <c r="I6" s="39">
        <v>19.8</v>
      </c>
      <c r="J6" s="39">
        <v>18.6</v>
      </c>
      <c r="K6" s="39">
        <v>6.6</v>
      </c>
      <c r="L6" s="39">
        <v>19.8</v>
      </c>
      <c r="M6" s="39">
        <v>6.6</v>
      </c>
      <c r="N6" s="39">
        <v>19.8</v>
      </c>
      <c r="O6" s="39">
        <v>13.2</v>
      </c>
      <c r="P6" s="40">
        <f t="shared" si="0"/>
        <v>183.48000000000002</v>
      </c>
    </row>
    <row r="7" spans="1:16" s="1" customFormat="1" ht="41.25" customHeight="1" thickBot="1">
      <c r="A7" s="112"/>
      <c r="B7" s="116"/>
      <c r="C7" s="34" t="s">
        <v>42</v>
      </c>
      <c r="D7" s="41">
        <f aca="true" t="shared" si="1" ref="D7:O7">SUM(D5:D6)</f>
        <v>59</v>
      </c>
      <c r="E7" s="41">
        <f t="shared" si="1"/>
        <v>68.76</v>
      </c>
      <c r="F7" s="41">
        <f t="shared" si="1"/>
        <v>64.42999999999999</v>
      </c>
      <c r="G7" s="41">
        <f t="shared" si="1"/>
        <v>59.57</v>
      </c>
      <c r="H7" s="41">
        <f t="shared" si="1"/>
        <v>68.75999999999999</v>
      </c>
      <c r="I7" s="41">
        <f t="shared" si="1"/>
        <v>109.8</v>
      </c>
      <c r="J7" s="41">
        <f t="shared" si="1"/>
        <v>70.96000000000001</v>
      </c>
      <c r="K7" s="41">
        <f t="shared" si="1"/>
        <v>58.88</v>
      </c>
      <c r="L7" s="41">
        <f t="shared" si="1"/>
        <v>68.42</v>
      </c>
      <c r="M7" s="41">
        <f t="shared" si="1"/>
        <v>55.22</v>
      </c>
      <c r="N7" s="41">
        <f t="shared" si="1"/>
        <v>81.62</v>
      </c>
      <c r="O7" s="41">
        <f t="shared" si="1"/>
        <v>65.56</v>
      </c>
      <c r="P7" s="41">
        <f t="shared" si="0"/>
        <v>830.98</v>
      </c>
    </row>
    <row r="8" spans="1:16" s="1" customFormat="1" ht="29.25" customHeight="1">
      <c r="A8" s="112"/>
      <c r="B8" s="114" t="s">
        <v>44</v>
      </c>
      <c r="C8" s="36" t="s">
        <v>40</v>
      </c>
      <c r="D8" s="37">
        <v>39.97</v>
      </c>
      <c r="E8" s="37">
        <v>40.56</v>
      </c>
      <c r="F8" s="37">
        <v>54.02</v>
      </c>
      <c r="G8" s="37">
        <v>53.29</v>
      </c>
      <c r="H8" s="37">
        <v>58.09</v>
      </c>
      <c r="I8" s="37">
        <v>77.56</v>
      </c>
      <c r="J8" s="37">
        <v>53.38</v>
      </c>
      <c r="K8" s="37">
        <v>49.41</v>
      </c>
      <c r="L8" s="37">
        <v>53.35</v>
      </c>
      <c r="M8" s="37">
        <v>66.76</v>
      </c>
      <c r="N8" s="37">
        <v>65.14</v>
      </c>
      <c r="O8" s="37">
        <v>53.46</v>
      </c>
      <c r="P8" s="38">
        <f t="shared" si="0"/>
        <v>664.99</v>
      </c>
    </row>
    <row r="9" spans="1:16" s="1" customFormat="1" ht="29.25" customHeight="1" thickBot="1">
      <c r="A9" s="112"/>
      <c r="B9" s="115"/>
      <c r="C9" s="33" t="s">
        <v>41</v>
      </c>
      <c r="D9" s="39">
        <v>12.92</v>
      </c>
      <c r="E9" s="39">
        <v>12.96</v>
      </c>
      <c r="F9" s="39">
        <v>24.99</v>
      </c>
      <c r="G9" s="39">
        <v>21.84</v>
      </c>
      <c r="H9" s="39">
        <v>13.01</v>
      </c>
      <c r="I9" s="39">
        <v>18.82</v>
      </c>
      <c r="J9" s="39">
        <v>11.55</v>
      </c>
      <c r="K9" s="39">
        <v>12.17</v>
      </c>
      <c r="L9" s="39">
        <v>12.91</v>
      </c>
      <c r="M9" s="39">
        <v>13.3</v>
      </c>
      <c r="N9" s="39">
        <v>14.27</v>
      </c>
      <c r="O9" s="39">
        <v>13.65</v>
      </c>
      <c r="P9" s="40">
        <f t="shared" si="0"/>
        <v>182.39000000000004</v>
      </c>
    </row>
    <row r="10" spans="1:16" s="1" customFormat="1" ht="42" customHeight="1" thickBot="1">
      <c r="A10" s="112"/>
      <c r="B10" s="115"/>
      <c r="C10" s="34" t="s">
        <v>42</v>
      </c>
      <c r="D10" s="41">
        <f aca="true" t="shared" si="2" ref="D10:O10">SUM(D8:D9)</f>
        <v>52.89</v>
      </c>
      <c r="E10" s="41">
        <f t="shared" si="2"/>
        <v>53.52</v>
      </c>
      <c r="F10" s="41">
        <f t="shared" si="2"/>
        <v>79.01</v>
      </c>
      <c r="G10" s="41">
        <f t="shared" si="2"/>
        <v>75.13</v>
      </c>
      <c r="H10" s="41">
        <f t="shared" si="2"/>
        <v>71.10000000000001</v>
      </c>
      <c r="I10" s="41">
        <f t="shared" si="2"/>
        <v>96.38</v>
      </c>
      <c r="J10" s="41">
        <f t="shared" si="2"/>
        <v>64.93</v>
      </c>
      <c r="K10" s="41">
        <f t="shared" si="2"/>
        <v>61.58</v>
      </c>
      <c r="L10" s="41">
        <f t="shared" si="2"/>
        <v>66.26</v>
      </c>
      <c r="M10" s="41">
        <f t="shared" si="2"/>
        <v>80.06</v>
      </c>
      <c r="N10" s="41">
        <f t="shared" si="2"/>
        <v>79.41</v>
      </c>
      <c r="O10" s="41">
        <f t="shared" si="2"/>
        <v>67.11</v>
      </c>
      <c r="P10" s="41">
        <f t="shared" si="0"/>
        <v>847.3800000000001</v>
      </c>
    </row>
    <row r="11" spans="1:16" s="1" customFormat="1" ht="29.25" customHeight="1">
      <c r="A11" s="112"/>
      <c r="B11" s="114" t="s">
        <v>45</v>
      </c>
      <c r="C11" s="36" t="s">
        <v>40</v>
      </c>
      <c r="D11" s="37">
        <v>0.74</v>
      </c>
      <c r="E11" s="37">
        <v>0.74</v>
      </c>
      <c r="F11" s="37">
        <v>0.94</v>
      </c>
      <c r="G11" s="37">
        <v>0.94</v>
      </c>
      <c r="H11" s="37">
        <v>1.04</v>
      </c>
      <c r="I11" s="37">
        <v>1.43</v>
      </c>
      <c r="J11" s="37">
        <v>0.99</v>
      </c>
      <c r="K11" s="37">
        <v>0.91</v>
      </c>
      <c r="L11" s="37">
        <v>0.99</v>
      </c>
      <c r="M11" s="37">
        <v>1.18</v>
      </c>
      <c r="N11" s="37">
        <v>1.16</v>
      </c>
      <c r="O11" s="37">
        <v>0.99</v>
      </c>
      <c r="P11" s="38">
        <f t="shared" si="0"/>
        <v>12.05</v>
      </c>
    </row>
    <row r="12" spans="1:16" s="1" customFormat="1" ht="29.25" customHeight="1" thickBot="1">
      <c r="A12" s="112"/>
      <c r="B12" s="115"/>
      <c r="C12" s="33" t="s">
        <v>41</v>
      </c>
      <c r="D12" s="39">
        <v>0.08</v>
      </c>
      <c r="E12" s="39">
        <v>0.09</v>
      </c>
      <c r="F12" s="39">
        <v>0.32</v>
      </c>
      <c r="G12" s="39">
        <v>0.26</v>
      </c>
      <c r="H12" s="39">
        <v>0.08</v>
      </c>
      <c r="I12" s="39">
        <v>0.12</v>
      </c>
      <c r="J12" s="39">
        <v>0.07</v>
      </c>
      <c r="K12" s="39">
        <v>0.08</v>
      </c>
      <c r="L12" s="39">
        <v>0.08</v>
      </c>
      <c r="M12" s="39">
        <v>0.09</v>
      </c>
      <c r="N12" s="39">
        <v>0.09</v>
      </c>
      <c r="O12" s="39">
        <v>0.09</v>
      </c>
      <c r="P12" s="40">
        <f t="shared" si="0"/>
        <v>1.4500000000000004</v>
      </c>
    </row>
    <row r="13" spans="1:16" s="1" customFormat="1" ht="13.5" thickBot="1">
      <c r="A13" s="113"/>
      <c r="B13" s="116"/>
      <c r="C13" s="34" t="s">
        <v>42</v>
      </c>
      <c r="D13" s="41">
        <f aca="true" t="shared" si="3" ref="D13:O13">SUM(D11:D12)</f>
        <v>0.82</v>
      </c>
      <c r="E13" s="41">
        <f t="shared" si="3"/>
        <v>0.83</v>
      </c>
      <c r="F13" s="41">
        <f t="shared" si="3"/>
        <v>1.26</v>
      </c>
      <c r="G13" s="41">
        <f t="shared" si="3"/>
        <v>1.2</v>
      </c>
      <c r="H13" s="41">
        <f t="shared" si="3"/>
        <v>1.12</v>
      </c>
      <c r="I13" s="41">
        <f t="shared" si="3"/>
        <v>1.5499999999999998</v>
      </c>
      <c r="J13" s="41">
        <f t="shared" si="3"/>
        <v>1.06</v>
      </c>
      <c r="K13" s="41">
        <f t="shared" si="3"/>
        <v>0.99</v>
      </c>
      <c r="L13" s="41">
        <f t="shared" si="3"/>
        <v>1.07</v>
      </c>
      <c r="M13" s="41">
        <f t="shared" si="3"/>
        <v>1.27</v>
      </c>
      <c r="N13" s="41">
        <f t="shared" si="3"/>
        <v>1.25</v>
      </c>
      <c r="O13" s="41">
        <f t="shared" si="3"/>
        <v>1.08</v>
      </c>
      <c r="P13" s="41">
        <f t="shared" si="0"/>
        <v>13.5</v>
      </c>
    </row>
    <row r="14" spans="1:16" s="1" customFormat="1" ht="21" customHeight="1">
      <c r="A14" s="111" t="s">
        <v>39</v>
      </c>
      <c r="B14" s="114" t="s">
        <v>44</v>
      </c>
      <c r="C14" s="36" t="s">
        <v>40</v>
      </c>
      <c r="D14" s="37">
        <v>777.84</v>
      </c>
      <c r="E14" s="37">
        <v>702.01</v>
      </c>
      <c r="F14" s="37">
        <v>927.49</v>
      </c>
      <c r="G14" s="37">
        <v>855.72</v>
      </c>
      <c r="H14" s="37">
        <v>973.08</v>
      </c>
      <c r="I14" s="37">
        <v>944.11</v>
      </c>
      <c r="J14" s="37">
        <v>885.89</v>
      </c>
      <c r="K14" s="37">
        <v>817.18</v>
      </c>
      <c r="L14" s="37">
        <v>833.07</v>
      </c>
      <c r="M14" s="37">
        <v>860.2</v>
      </c>
      <c r="N14" s="37">
        <v>854.93</v>
      </c>
      <c r="O14" s="37">
        <v>877.75</v>
      </c>
      <c r="P14" s="38">
        <f t="shared" si="0"/>
        <v>10309.27</v>
      </c>
    </row>
    <row r="15" spans="1:16" s="1" customFormat="1" ht="13.5" thickBot="1">
      <c r="A15" s="112"/>
      <c r="B15" s="115"/>
      <c r="C15" s="33" t="s">
        <v>46</v>
      </c>
      <c r="D15" s="39">
        <v>179.41</v>
      </c>
      <c r="E15" s="39">
        <v>55.01</v>
      </c>
      <c r="F15" s="39">
        <v>105.32</v>
      </c>
      <c r="G15" s="39">
        <v>97.27</v>
      </c>
      <c r="H15" s="39">
        <v>105.47</v>
      </c>
      <c r="I15" s="39">
        <v>164.43</v>
      </c>
      <c r="J15" s="39">
        <v>163.72</v>
      </c>
      <c r="K15" s="39">
        <v>149.59</v>
      </c>
      <c r="L15" s="39">
        <v>124.56</v>
      </c>
      <c r="M15" s="39">
        <v>135.32</v>
      </c>
      <c r="N15" s="39">
        <v>110.71</v>
      </c>
      <c r="O15" s="39">
        <v>124.45</v>
      </c>
      <c r="P15" s="40">
        <f t="shared" si="0"/>
        <v>1515.2600000000002</v>
      </c>
    </row>
    <row r="16" spans="1:16" s="1" customFormat="1" ht="13.5" thickBot="1">
      <c r="A16" s="112"/>
      <c r="B16" s="115"/>
      <c r="C16" s="34" t="s">
        <v>42</v>
      </c>
      <c r="D16" s="41">
        <f aca="true" t="shared" si="4" ref="D16:O16">SUM(D14:D15)</f>
        <v>957.25</v>
      </c>
      <c r="E16" s="41">
        <f t="shared" si="4"/>
        <v>757.02</v>
      </c>
      <c r="F16" s="41">
        <f t="shared" si="4"/>
        <v>1032.81</v>
      </c>
      <c r="G16" s="41">
        <f t="shared" si="4"/>
        <v>952.99</v>
      </c>
      <c r="H16" s="41">
        <f t="shared" si="4"/>
        <v>1078.55</v>
      </c>
      <c r="I16" s="41">
        <f t="shared" si="4"/>
        <v>1108.54</v>
      </c>
      <c r="J16" s="41">
        <f t="shared" si="4"/>
        <v>1049.61</v>
      </c>
      <c r="K16" s="41">
        <f t="shared" si="4"/>
        <v>966.77</v>
      </c>
      <c r="L16" s="41">
        <f t="shared" si="4"/>
        <v>957.6300000000001</v>
      </c>
      <c r="M16" s="41">
        <f t="shared" si="4"/>
        <v>995.52</v>
      </c>
      <c r="N16" s="41">
        <f t="shared" si="4"/>
        <v>965.64</v>
      </c>
      <c r="O16" s="41">
        <f t="shared" si="4"/>
        <v>1002.2</v>
      </c>
      <c r="P16" s="41">
        <f t="shared" si="0"/>
        <v>11824.529999999999</v>
      </c>
    </row>
    <row r="17" spans="1:16" s="1" customFormat="1" ht="12.75">
      <c r="A17" s="112"/>
      <c r="B17" s="114" t="s">
        <v>45</v>
      </c>
      <c r="C17" s="42" t="s">
        <v>40</v>
      </c>
      <c r="D17" s="43">
        <v>37.87</v>
      </c>
      <c r="E17" s="43">
        <v>35.28</v>
      </c>
      <c r="F17" s="43">
        <v>46.19</v>
      </c>
      <c r="G17" s="43">
        <v>42.7</v>
      </c>
      <c r="H17" s="43">
        <v>47.65</v>
      </c>
      <c r="I17" s="43">
        <v>46.98</v>
      </c>
      <c r="J17" s="43">
        <v>44.19</v>
      </c>
      <c r="K17" s="43">
        <v>39.93</v>
      </c>
      <c r="L17" s="43">
        <v>42.75</v>
      </c>
      <c r="M17" s="43">
        <v>43.82</v>
      </c>
      <c r="N17" s="43">
        <v>42.85</v>
      </c>
      <c r="O17" s="43">
        <v>44.75</v>
      </c>
      <c r="P17" s="44">
        <f t="shared" si="0"/>
        <v>514.96</v>
      </c>
    </row>
    <row r="18" spans="1:16" s="1" customFormat="1" ht="12.75">
      <c r="A18" s="112"/>
      <c r="B18" s="115"/>
      <c r="C18" s="27" t="s">
        <v>46</v>
      </c>
      <c r="D18" s="45">
        <v>2.66</v>
      </c>
      <c r="E18" s="45">
        <v>1.06</v>
      </c>
      <c r="F18" s="45">
        <v>2.33</v>
      </c>
      <c r="G18" s="45">
        <v>1.88</v>
      </c>
      <c r="H18" s="45">
        <v>1.87</v>
      </c>
      <c r="I18" s="45">
        <v>2.68</v>
      </c>
      <c r="J18" s="45">
        <v>2.68</v>
      </c>
      <c r="K18" s="45">
        <v>2.55</v>
      </c>
      <c r="L18" s="45">
        <v>2.17</v>
      </c>
      <c r="M18" s="45">
        <v>2.49</v>
      </c>
      <c r="N18" s="45">
        <v>1.97</v>
      </c>
      <c r="O18" s="45">
        <v>2.19</v>
      </c>
      <c r="P18" s="46">
        <f t="shared" si="0"/>
        <v>26.530000000000005</v>
      </c>
    </row>
    <row r="19" spans="1:16" s="1" customFormat="1" ht="12.75">
      <c r="A19" s="112"/>
      <c r="B19" s="115"/>
      <c r="C19" s="27" t="s">
        <v>47</v>
      </c>
      <c r="D19" s="45">
        <v>0.4</v>
      </c>
      <c r="E19" s="45">
        <v>0.42</v>
      </c>
      <c r="F19" s="45">
        <v>0.57</v>
      </c>
      <c r="G19" s="45">
        <v>0.72</v>
      </c>
      <c r="H19" s="45">
        <v>0.56</v>
      </c>
      <c r="I19" s="45">
        <v>1.17</v>
      </c>
      <c r="J19" s="45">
        <v>0.9</v>
      </c>
      <c r="K19" s="45">
        <v>0.96</v>
      </c>
      <c r="L19" s="45">
        <v>0.39</v>
      </c>
      <c r="M19" s="45">
        <v>0.45</v>
      </c>
      <c r="N19" s="45">
        <v>0.56</v>
      </c>
      <c r="O19" s="45">
        <v>0.79</v>
      </c>
      <c r="P19" s="46">
        <f t="shared" si="0"/>
        <v>7.89</v>
      </c>
    </row>
    <row r="20" spans="1:16" s="1" customFormat="1" ht="12.75">
      <c r="A20" s="112"/>
      <c r="B20" s="115"/>
      <c r="C20" s="27" t="s">
        <v>48</v>
      </c>
      <c r="D20" s="45">
        <v>0.1</v>
      </c>
      <c r="E20" s="45">
        <v>0.23</v>
      </c>
      <c r="F20" s="45">
        <v>0.13</v>
      </c>
      <c r="G20" s="45">
        <v>0.15</v>
      </c>
      <c r="H20" s="45">
        <v>0.11</v>
      </c>
      <c r="I20" s="45">
        <v>0.34</v>
      </c>
      <c r="J20" s="45">
        <v>0.16</v>
      </c>
      <c r="K20" s="45">
        <v>0.15</v>
      </c>
      <c r="L20" s="45">
        <v>0.14</v>
      </c>
      <c r="M20" s="45">
        <v>0.11</v>
      </c>
      <c r="N20" s="45">
        <v>0.12</v>
      </c>
      <c r="O20" s="45">
        <v>0.17</v>
      </c>
      <c r="P20" s="46">
        <f t="shared" si="0"/>
        <v>1.9099999999999997</v>
      </c>
    </row>
    <row r="21" spans="1:16" s="1" customFormat="1" ht="21.75" thickBot="1">
      <c r="A21" s="112"/>
      <c r="B21" s="115"/>
      <c r="C21" s="33" t="s">
        <v>49</v>
      </c>
      <c r="D21" s="47">
        <v>0.01</v>
      </c>
      <c r="E21" s="47">
        <v>0.04</v>
      </c>
      <c r="F21" s="47">
        <v>0</v>
      </c>
      <c r="G21" s="47">
        <v>0.01</v>
      </c>
      <c r="H21" s="47">
        <v>0.01</v>
      </c>
      <c r="I21" s="47">
        <v>0</v>
      </c>
      <c r="J21" s="47">
        <v>0.03</v>
      </c>
      <c r="K21" s="47">
        <v>0.01</v>
      </c>
      <c r="L21" s="47">
        <v>0</v>
      </c>
      <c r="M21" s="47">
        <v>0.02</v>
      </c>
      <c r="N21" s="47">
        <v>0.04</v>
      </c>
      <c r="O21" s="47">
        <v>0.02</v>
      </c>
      <c r="P21" s="40">
        <f t="shared" si="0"/>
        <v>0.19</v>
      </c>
    </row>
    <row r="22" spans="1:16" s="1" customFormat="1" ht="13.5" thickBot="1">
      <c r="A22" s="112"/>
      <c r="B22" s="116"/>
      <c r="C22" s="34" t="s">
        <v>42</v>
      </c>
      <c r="D22" s="48">
        <f aca="true" t="shared" si="5" ref="D22:P22">SUM(D17:D21)</f>
        <v>41.04</v>
      </c>
      <c r="E22" s="48">
        <f t="shared" si="5"/>
        <v>37.03</v>
      </c>
      <c r="F22" s="48">
        <f t="shared" si="5"/>
        <v>49.22</v>
      </c>
      <c r="G22" s="48">
        <f t="shared" si="5"/>
        <v>45.46</v>
      </c>
      <c r="H22" s="48">
        <f t="shared" si="5"/>
        <v>50.199999999999996</v>
      </c>
      <c r="I22" s="48">
        <f t="shared" si="5"/>
        <v>51.17</v>
      </c>
      <c r="J22" s="48">
        <f t="shared" si="5"/>
        <v>47.959999999999994</v>
      </c>
      <c r="K22" s="48">
        <f t="shared" si="5"/>
        <v>43.599999999999994</v>
      </c>
      <c r="L22" s="48">
        <f t="shared" si="5"/>
        <v>45.45</v>
      </c>
      <c r="M22" s="48">
        <f t="shared" si="5"/>
        <v>46.89000000000001</v>
      </c>
      <c r="N22" s="48">
        <f t="shared" si="5"/>
        <v>45.54</v>
      </c>
      <c r="O22" s="48">
        <f t="shared" si="5"/>
        <v>47.92</v>
      </c>
      <c r="P22" s="48">
        <f t="shared" si="5"/>
        <v>551.48</v>
      </c>
    </row>
    <row r="23" spans="1:16" s="1" customFormat="1" ht="29.25" customHeight="1" thickBot="1">
      <c r="A23" s="109" t="s">
        <v>50</v>
      </c>
      <c r="B23" s="110"/>
      <c r="C23" s="110"/>
      <c r="D23" s="48">
        <f aca="true" t="shared" si="6" ref="D23:P23">D10+D16</f>
        <v>1010.14</v>
      </c>
      <c r="E23" s="48">
        <f t="shared" si="6"/>
        <v>810.54</v>
      </c>
      <c r="F23" s="48">
        <f t="shared" si="6"/>
        <v>1111.82</v>
      </c>
      <c r="G23" s="48">
        <f t="shared" si="6"/>
        <v>1028.12</v>
      </c>
      <c r="H23" s="48">
        <f t="shared" si="6"/>
        <v>1149.6499999999999</v>
      </c>
      <c r="I23" s="48">
        <f t="shared" si="6"/>
        <v>1204.92</v>
      </c>
      <c r="J23" s="48">
        <f t="shared" si="6"/>
        <v>1114.54</v>
      </c>
      <c r="K23" s="48">
        <f t="shared" si="6"/>
        <v>1028.35</v>
      </c>
      <c r="L23" s="48">
        <f t="shared" si="6"/>
        <v>1023.8900000000001</v>
      </c>
      <c r="M23" s="48">
        <f t="shared" si="6"/>
        <v>1075.58</v>
      </c>
      <c r="N23" s="48">
        <f t="shared" si="6"/>
        <v>1045.05</v>
      </c>
      <c r="O23" s="48">
        <f t="shared" si="6"/>
        <v>1069.31</v>
      </c>
      <c r="P23" s="48">
        <f t="shared" si="6"/>
        <v>12671.91</v>
      </c>
    </row>
    <row r="24" spans="1:16" s="1" customFormat="1" ht="29.25" customHeight="1" thickBot="1">
      <c r="A24" s="109" t="s">
        <v>51</v>
      </c>
      <c r="B24" s="110"/>
      <c r="C24" s="110"/>
      <c r="D24" s="48">
        <f aca="true" t="shared" si="7" ref="D24:P24">D13+D22</f>
        <v>41.86</v>
      </c>
      <c r="E24" s="48">
        <f t="shared" si="7"/>
        <v>37.86</v>
      </c>
      <c r="F24" s="48">
        <f t="shared" si="7"/>
        <v>50.48</v>
      </c>
      <c r="G24" s="48">
        <f t="shared" si="7"/>
        <v>46.660000000000004</v>
      </c>
      <c r="H24" s="48">
        <f t="shared" si="7"/>
        <v>51.31999999999999</v>
      </c>
      <c r="I24" s="48">
        <f t="shared" si="7"/>
        <v>52.72</v>
      </c>
      <c r="J24" s="48">
        <f t="shared" si="7"/>
        <v>49.019999999999996</v>
      </c>
      <c r="K24" s="48">
        <f t="shared" si="7"/>
        <v>44.589999999999996</v>
      </c>
      <c r="L24" s="48">
        <f t="shared" si="7"/>
        <v>46.52</v>
      </c>
      <c r="M24" s="48">
        <f t="shared" si="7"/>
        <v>48.16000000000001</v>
      </c>
      <c r="N24" s="48">
        <f t="shared" si="7"/>
        <v>46.79</v>
      </c>
      <c r="O24" s="48">
        <f t="shared" si="7"/>
        <v>49</v>
      </c>
      <c r="P24" s="48">
        <f t="shared" si="7"/>
        <v>564.98</v>
      </c>
    </row>
    <row r="25" s="1" customFormat="1" ht="12.75">
      <c r="A25" s="1" t="s">
        <v>35</v>
      </c>
    </row>
    <row r="26" spans="1:15" s="1" customFormat="1" ht="12.75">
      <c r="A26" s="8" t="s">
        <v>36</v>
      </c>
      <c r="B26" s="14"/>
      <c r="C26" s="4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s="1" customFormat="1" ht="12.75">
      <c r="A27" s="8" t="s">
        <v>37</v>
      </c>
      <c r="B27" s="8"/>
      <c r="C27" s="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mergeCells count="10">
    <mergeCell ref="A23:C23"/>
    <mergeCell ref="A24:C24"/>
    <mergeCell ref="D3:P3"/>
    <mergeCell ref="A5:A13"/>
    <mergeCell ref="B5:B7"/>
    <mergeCell ref="B8:B10"/>
    <mergeCell ref="B11:B13"/>
    <mergeCell ref="A14:A22"/>
    <mergeCell ref="B14:B16"/>
    <mergeCell ref="B17:B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3.421875" style="1" customWidth="1"/>
    <col min="2" max="2" width="23.8515625" style="32" customWidth="1"/>
    <col min="3" max="12" width="7.7109375" style="16" customWidth="1"/>
    <col min="13" max="14" width="7.7109375" style="1" customWidth="1"/>
    <col min="15" max="15" width="12.7109375" style="1" customWidth="1"/>
    <col min="16" max="16384" width="9.140625" style="1" customWidth="1"/>
  </cols>
  <sheetData>
    <row r="1" spans="1:15" ht="19.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ht="6.75" customHeight="1" thickBot="1"/>
    <row r="3" spans="3:15" ht="13.5" customHeight="1" thickBot="1">
      <c r="C3" s="108">
        <v>2010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3.5" thickBot="1">
      <c r="A4" s="120" t="s">
        <v>56</v>
      </c>
      <c r="B4" s="118" t="s">
        <v>53</v>
      </c>
      <c r="C4" s="77" t="s">
        <v>3</v>
      </c>
      <c r="D4" s="77" t="s">
        <v>4</v>
      </c>
      <c r="E4" s="77" t="s">
        <v>5</v>
      </c>
      <c r="F4" s="77" t="s">
        <v>6</v>
      </c>
      <c r="G4" s="77" t="s">
        <v>7</v>
      </c>
      <c r="H4" s="77" t="s">
        <v>8</v>
      </c>
      <c r="I4" s="77" t="s">
        <v>9</v>
      </c>
      <c r="J4" s="77" t="s">
        <v>10</v>
      </c>
      <c r="K4" s="77" t="s">
        <v>11</v>
      </c>
      <c r="L4" s="77" t="s">
        <v>12</v>
      </c>
      <c r="M4" s="77" t="s">
        <v>13</v>
      </c>
      <c r="N4" s="77" t="s">
        <v>14</v>
      </c>
      <c r="O4" s="79" t="s">
        <v>15</v>
      </c>
    </row>
    <row r="5" spans="1:15" s="8" customFormat="1" ht="13.5" customHeight="1" thickBot="1">
      <c r="A5" s="121"/>
      <c r="B5" s="119"/>
      <c r="C5" s="26">
        <f aca="true" t="shared" si="0" ref="C5:N5">SUM(C6:C23)</f>
        <v>242</v>
      </c>
      <c r="D5" s="26">
        <f t="shared" si="0"/>
        <v>249</v>
      </c>
      <c r="E5" s="26">
        <f t="shared" si="0"/>
        <v>301</v>
      </c>
      <c r="F5" s="26">
        <f t="shared" si="0"/>
        <v>259</v>
      </c>
      <c r="G5" s="26">
        <f t="shared" si="0"/>
        <v>292</v>
      </c>
      <c r="H5" s="26">
        <f t="shared" si="0"/>
        <v>316</v>
      </c>
      <c r="I5" s="26">
        <f t="shared" si="0"/>
        <v>270</v>
      </c>
      <c r="J5" s="26">
        <f t="shared" si="0"/>
        <v>262</v>
      </c>
      <c r="K5" s="26">
        <f t="shared" si="0"/>
        <v>247</v>
      </c>
      <c r="L5" s="26">
        <f t="shared" si="0"/>
        <v>312</v>
      </c>
      <c r="M5" s="26">
        <f t="shared" si="0"/>
        <v>248</v>
      </c>
      <c r="N5" s="26">
        <f t="shared" si="0"/>
        <v>293</v>
      </c>
      <c r="O5" s="26">
        <f aca="true" t="shared" si="1" ref="O5:O23">SUM(C5:N5)</f>
        <v>3291</v>
      </c>
    </row>
    <row r="6" spans="1:16" ht="22.5">
      <c r="A6" s="121"/>
      <c r="B6" s="80" t="s">
        <v>68</v>
      </c>
      <c r="C6" s="66">
        <v>51</v>
      </c>
      <c r="D6" s="66">
        <v>52</v>
      </c>
      <c r="E6" s="66">
        <v>60</v>
      </c>
      <c r="F6" s="66">
        <v>55</v>
      </c>
      <c r="G6" s="66">
        <v>68</v>
      </c>
      <c r="H6" s="66">
        <v>74</v>
      </c>
      <c r="I6" s="66">
        <v>72</v>
      </c>
      <c r="J6" s="66">
        <v>61</v>
      </c>
      <c r="K6" s="66">
        <v>51</v>
      </c>
      <c r="L6" s="66">
        <v>84</v>
      </c>
      <c r="M6" s="66">
        <v>57</v>
      </c>
      <c r="N6" s="66">
        <v>57</v>
      </c>
      <c r="O6" s="70">
        <f t="shared" si="1"/>
        <v>742</v>
      </c>
      <c r="P6" s="20"/>
    </row>
    <row r="7" spans="1:16" s="5" customFormat="1" ht="12.75" customHeight="1">
      <c r="A7" s="121"/>
      <c r="B7" s="80" t="s">
        <v>66</v>
      </c>
      <c r="C7" s="67">
        <v>54</v>
      </c>
      <c r="D7" s="67">
        <v>48</v>
      </c>
      <c r="E7" s="67">
        <v>54</v>
      </c>
      <c r="F7" s="67">
        <v>37</v>
      </c>
      <c r="G7" s="67">
        <v>81</v>
      </c>
      <c r="H7" s="67">
        <v>91</v>
      </c>
      <c r="I7" s="67">
        <v>45</v>
      </c>
      <c r="J7" s="67">
        <v>39</v>
      </c>
      <c r="K7" s="67">
        <v>58</v>
      </c>
      <c r="L7" s="67">
        <v>56</v>
      </c>
      <c r="M7" s="67">
        <v>40</v>
      </c>
      <c r="N7" s="67">
        <v>55</v>
      </c>
      <c r="O7" s="64">
        <f t="shared" si="1"/>
        <v>658</v>
      </c>
      <c r="P7" s="21"/>
    </row>
    <row r="8" spans="1:15" s="6" customFormat="1" ht="12.75" customHeight="1">
      <c r="A8" s="121"/>
      <c r="B8" s="80" t="s">
        <v>67</v>
      </c>
      <c r="C8" s="67">
        <v>36</v>
      </c>
      <c r="D8" s="67">
        <v>36</v>
      </c>
      <c r="E8" s="67">
        <v>52</v>
      </c>
      <c r="F8" s="67">
        <v>55</v>
      </c>
      <c r="G8" s="67">
        <v>37</v>
      </c>
      <c r="H8" s="67">
        <v>23</v>
      </c>
      <c r="I8" s="67">
        <v>31</v>
      </c>
      <c r="J8" s="67">
        <v>37</v>
      </c>
      <c r="K8" s="67">
        <v>39</v>
      </c>
      <c r="L8" s="67">
        <v>36</v>
      </c>
      <c r="M8" s="67">
        <v>33</v>
      </c>
      <c r="N8" s="67">
        <v>45</v>
      </c>
      <c r="O8" s="64">
        <f t="shared" si="1"/>
        <v>460</v>
      </c>
    </row>
    <row r="9" spans="1:16" s="6" customFormat="1" ht="12.75" customHeight="1">
      <c r="A9" s="121"/>
      <c r="B9" s="80" t="s">
        <v>55</v>
      </c>
      <c r="C9" s="67">
        <v>22</v>
      </c>
      <c r="D9" s="67">
        <v>24</v>
      </c>
      <c r="E9" s="67">
        <v>29</v>
      </c>
      <c r="F9" s="67">
        <v>28</v>
      </c>
      <c r="G9" s="67">
        <v>29</v>
      </c>
      <c r="H9" s="67">
        <v>28</v>
      </c>
      <c r="I9" s="67">
        <v>28</v>
      </c>
      <c r="J9" s="67">
        <v>31</v>
      </c>
      <c r="K9" s="67">
        <v>22</v>
      </c>
      <c r="L9" s="67">
        <v>30</v>
      </c>
      <c r="M9" s="67">
        <v>25</v>
      </c>
      <c r="N9" s="67">
        <v>28</v>
      </c>
      <c r="O9" s="64">
        <f t="shared" si="1"/>
        <v>324</v>
      </c>
      <c r="P9" s="22"/>
    </row>
    <row r="10" spans="1:15" s="6" customFormat="1" ht="12.75" customHeight="1">
      <c r="A10" s="121"/>
      <c r="B10" s="80" t="s">
        <v>58</v>
      </c>
      <c r="C10" s="67">
        <v>22</v>
      </c>
      <c r="D10" s="67">
        <v>15</v>
      </c>
      <c r="E10" s="67">
        <v>33</v>
      </c>
      <c r="F10" s="67">
        <v>19</v>
      </c>
      <c r="G10" s="67">
        <v>17</v>
      </c>
      <c r="H10" s="67">
        <v>37</v>
      </c>
      <c r="I10" s="67">
        <v>29</v>
      </c>
      <c r="J10" s="67">
        <v>27</v>
      </c>
      <c r="K10" s="67">
        <v>17</v>
      </c>
      <c r="L10" s="67">
        <v>31</v>
      </c>
      <c r="M10" s="67">
        <v>28</v>
      </c>
      <c r="N10" s="67">
        <v>35</v>
      </c>
      <c r="O10" s="64">
        <f t="shared" si="1"/>
        <v>310</v>
      </c>
    </row>
    <row r="11" spans="1:15" s="6" customFormat="1" ht="22.5">
      <c r="A11" s="121"/>
      <c r="B11" s="80" t="s">
        <v>62</v>
      </c>
      <c r="C11" s="67">
        <v>15</v>
      </c>
      <c r="D11" s="67">
        <v>31</v>
      </c>
      <c r="E11" s="67">
        <v>19</v>
      </c>
      <c r="F11" s="67">
        <v>14</v>
      </c>
      <c r="G11" s="67">
        <v>17</v>
      </c>
      <c r="H11" s="67">
        <v>18</v>
      </c>
      <c r="I11" s="67">
        <v>18</v>
      </c>
      <c r="J11" s="67">
        <v>23</v>
      </c>
      <c r="K11" s="67">
        <v>21</v>
      </c>
      <c r="L11" s="67">
        <v>23</v>
      </c>
      <c r="M11" s="67">
        <v>18</v>
      </c>
      <c r="N11" s="67">
        <v>20</v>
      </c>
      <c r="O11" s="64">
        <f t="shared" si="1"/>
        <v>237</v>
      </c>
    </row>
    <row r="12" spans="1:15" s="6" customFormat="1" ht="12.75" customHeight="1">
      <c r="A12" s="121"/>
      <c r="B12" s="80" t="s">
        <v>59</v>
      </c>
      <c r="C12" s="67">
        <v>9</v>
      </c>
      <c r="D12" s="67">
        <v>9</v>
      </c>
      <c r="E12" s="67">
        <v>11</v>
      </c>
      <c r="F12" s="67">
        <v>10</v>
      </c>
      <c r="G12" s="67">
        <v>9</v>
      </c>
      <c r="H12" s="67">
        <v>11</v>
      </c>
      <c r="I12" s="67">
        <v>10</v>
      </c>
      <c r="J12" s="67">
        <v>9</v>
      </c>
      <c r="K12" s="67">
        <v>9</v>
      </c>
      <c r="L12" s="67">
        <v>11</v>
      </c>
      <c r="M12" s="67">
        <v>10</v>
      </c>
      <c r="N12" s="67">
        <v>11</v>
      </c>
      <c r="O12" s="64">
        <f t="shared" si="1"/>
        <v>119</v>
      </c>
    </row>
    <row r="13" spans="1:16" s="6" customFormat="1" ht="11.25">
      <c r="A13" s="121"/>
      <c r="B13" s="80" t="s">
        <v>63</v>
      </c>
      <c r="C13" s="67">
        <v>7</v>
      </c>
      <c r="D13" s="67">
        <v>7</v>
      </c>
      <c r="E13" s="67">
        <v>10</v>
      </c>
      <c r="F13" s="67">
        <v>9</v>
      </c>
      <c r="G13" s="67">
        <v>9</v>
      </c>
      <c r="H13" s="67">
        <v>8</v>
      </c>
      <c r="I13" s="67">
        <v>10</v>
      </c>
      <c r="J13" s="67">
        <v>9</v>
      </c>
      <c r="K13" s="67">
        <v>8</v>
      </c>
      <c r="L13" s="67">
        <v>10</v>
      </c>
      <c r="M13" s="67">
        <v>11</v>
      </c>
      <c r="N13" s="67">
        <v>10</v>
      </c>
      <c r="O13" s="64">
        <f t="shared" si="1"/>
        <v>108</v>
      </c>
      <c r="P13" s="22"/>
    </row>
    <row r="14" spans="1:15" s="6" customFormat="1" ht="12.75" customHeight="1">
      <c r="A14" s="121"/>
      <c r="B14" s="80" t="s">
        <v>72</v>
      </c>
      <c r="C14" s="67">
        <v>8</v>
      </c>
      <c r="D14" s="67">
        <v>8</v>
      </c>
      <c r="E14" s="67">
        <v>10</v>
      </c>
      <c r="F14" s="67">
        <v>9</v>
      </c>
      <c r="G14" s="67">
        <v>7</v>
      </c>
      <c r="H14" s="67">
        <v>10</v>
      </c>
      <c r="I14" s="67">
        <v>10</v>
      </c>
      <c r="J14" s="67">
        <v>6</v>
      </c>
      <c r="K14" s="67">
        <v>7</v>
      </c>
      <c r="L14" s="67">
        <v>10</v>
      </c>
      <c r="M14" s="67">
        <v>8</v>
      </c>
      <c r="N14" s="67">
        <v>10</v>
      </c>
      <c r="O14" s="64">
        <f t="shared" si="1"/>
        <v>103</v>
      </c>
    </row>
    <row r="15" spans="1:15" s="6" customFormat="1" ht="11.25">
      <c r="A15" s="121"/>
      <c r="B15" s="80" t="s">
        <v>57</v>
      </c>
      <c r="C15" s="67">
        <v>6</v>
      </c>
      <c r="D15" s="67">
        <v>5</v>
      </c>
      <c r="E15" s="67">
        <v>6</v>
      </c>
      <c r="F15" s="67">
        <v>5</v>
      </c>
      <c r="G15" s="67">
        <v>2</v>
      </c>
      <c r="H15" s="67">
        <v>2</v>
      </c>
      <c r="I15" s="67">
        <v>3</v>
      </c>
      <c r="J15" s="67">
        <v>5</v>
      </c>
      <c r="K15" s="67">
        <v>5</v>
      </c>
      <c r="L15" s="67">
        <v>5</v>
      </c>
      <c r="M15" s="67">
        <v>6</v>
      </c>
      <c r="N15" s="67">
        <v>6</v>
      </c>
      <c r="O15" s="64">
        <f t="shared" si="1"/>
        <v>56</v>
      </c>
    </row>
    <row r="16" spans="1:15" s="6" customFormat="1" ht="33.75">
      <c r="A16" s="121"/>
      <c r="B16" s="80" t="s">
        <v>65</v>
      </c>
      <c r="C16" s="67">
        <v>3</v>
      </c>
      <c r="D16" s="67">
        <v>3</v>
      </c>
      <c r="E16" s="67">
        <v>5</v>
      </c>
      <c r="F16" s="67">
        <v>4</v>
      </c>
      <c r="G16" s="67">
        <v>4</v>
      </c>
      <c r="H16" s="67">
        <v>4</v>
      </c>
      <c r="I16" s="67">
        <v>5</v>
      </c>
      <c r="J16" s="67">
        <v>3</v>
      </c>
      <c r="K16" s="67">
        <v>3</v>
      </c>
      <c r="L16" s="67">
        <v>3</v>
      </c>
      <c r="M16" s="67">
        <v>3</v>
      </c>
      <c r="N16" s="67">
        <v>4</v>
      </c>
      <c r="O16" s="64">
        <f t="shared" si="1"/>
        <v>44</v>
      </c>
    </row>
    <row r="17" spans="1:15" s="6" customFormat="1" ht="12.75" customHeight="1">
      <c r="A17" s="121"/>
      <c r="B17" s="80" t="s">
        <v>69</v>
      </c>
      <c r="C17" s="68">
        <v>3</v>
      </c>
      <c r="D17" s="68">
        <v>2</v>
      </c>
      <c r="E17" s="68">
        <v>3</v>
      </c>
      <c r="F17" s="68">
        <v>2</v>
      </c>
      <c r="G17" s="68">
        <v>2</v>
      </c>
      <c r="H17" s="68">
        <v>2</v>
      </c>
      <c r="I17" s="68">
        <v>2</v>
      </c>
      <c r="J17" s="68">
        <v>2</v>
      </c>
      <c r="K17" s="68">
        <v>2</v>
      </c>
      <c r="L17" s="68">
        <v>3</v>
      </c>
      <c r="M17" s="68">
        <v>2</v>
      </c>
      <c r="N17" s="68">
        <v>3</v>
      </c>
      <c r="O17" s="64">
        <f t="shared" si="1"/>
        <v>28</v>
      </c>
    </row>
    <row r="18" spans="1:16" s="6" customFormat="1" ht="11.25">
      <c r="A18" s="121"/>
      <c r="B18" s="80" t="s">
        <v>54</v>
      </c>
      <c r="C18" s="67">
        <v>1</v>
      </c>
      <c r="D18" s="67">
        <v>2</v>
      </c>
      <c r="E18" s="67">
        <v>2</v>
      </c>
      <c r="F18" s="67">
        <v>2</v>
      </c>
      <c r="G18" s="67">
        <v>3</v>
      </c>
      <c r="H18" s="67">
        <v>2</v>
      </c>
      <c r="I18" s="67">
        <v>1</v>
      </c>
      <c r="J18" s="67">
        <v>2</v>
      </c>
      <c r="K18" s="67">
        <v>2</v>
      </c>
      <c r="L18" s="67">
        <v>1</v>
      </c>
      <c r="M18" s="67">
        <v>2</v>
      </c>
      <c r="N18" s="67">
        <v>3</v>
      </c>
      <c r="O18" s="64">
        <f t="shared" si="1"/>
        <v>23</v>
      </c>
      <c r="P18" s="22"/>
    </row>
    <row r="19" spans="1:16" s="6" customFormat="1" ht="11.25">
      <c r="A19" s="121"/>
      <c r="B19" s="80" t="s">
        <v>61</v>
      </c>
      <c r="C19" s="67">
        <v>2</v>
      </c>
      <c r="D19" s="67">
        <v>3</v>
      </c>
      <c r="E19" s="67">
        <v>2</v>
      </c>
      <c r="F19" s="67">
        <v>2</v>
      </c>
      <c r="G19" s="67">
        <v>2</v>
      </c>
      <c r="H19" s="67">
        <v>2</v>
      </c>
      <c r="I19" s="67">
        <v>1</v>
      </c>
      <c r="J19" s="67">
        <v>1</v>
      </c>
      <c r="K19" s="67">
        <v>1</v>
      </c>
      <c r="L19" s="67">
        <v>3</v>
      </c>
      <c r="M19" s="67">
        <v>1</v>
      </c>
      <c r="N19" s="67">
        <v>2</v>
      </c>
      <c r="O19" s="64">
        <f t="shared" si="1"/>
        <v>22</v>
      </c>
      <c r="P19" s="22"/>
    </row>
    <row r="20" spans="1:15" s="6" customFormat="1" ht="12.75" customHeight="1">
      <c r="A20" s="121"/>
      <c r="B20" s="80" t="s">
        <v>64</v>
      </c>
      <c r="C20" s="67">
        <v>1</v>
      </c>
      <c r="D20" s="67">
        <v>2</v>
      </c>
      <c r="E20" s="67">
        <v>2</v>
      </c>
      <c r="F20" s="67">
        <v>2</v>
      </c>
      <c r="G20" s="67">
        <v>2</v>
      </c>
      <c r="H20" s="67">
        <v>2</v>
      </c>
      <c r="I20" s="67">
        <v>2</v>
      </c>
      <c r="J20" s="67">
        <v>3</v>
      </c>
      <c r="K20" s="67">
        <v>0</v>
      </c>
      <c r="L20" s="67">
        <v>3</v>
      </c>
      <c r="M20" s="67">
        <v>1</v>
      </c>
      <c r="N20" s="67">
        <v>2</v>
      </c>
      <c r="O20" s="64">
        <f t="shared" si="1"/>
        <v>22</v>
      </c>
    </row>
    <row r="21" spans="1:15" ht="12.75">
      <c r="A21" s="121"/>
      <c r="B21" s="80" t="s">
        <v>70</v>
      </c>
      <c r="C21" s="67">
        <v>1</v>
      </c>
      <c r="D21" s="67">
        <v>1</v>
      </c>
      <c r="E21" s="67">
        <v>2</v>
      </c>
      <c r="F21" s="67">
        <v>5</v>
      </c>
      <c r="G21" s="67">
        <v>2</v>
      </c>
      <c r="H21" s="67">
        <v>2</v>
      </c>
      <c r="I21" s="67">
        <v>2</v>
      </c>
      <c r="J21" s="67">
        <v>2</v>
      </c>
      <c r="K21" s="67">
        <v>1</v>
      </c>
      <c r="L21" s="67">
        <v>2</v>
      </c>
      <c r="M21" s="67">
        <v>1</v>
      </c>
      <c r="N21" s="67">
        <v>1</v>
      </c>
      <c r="O21" s="64">
        <f t="shared" si="1"/>
        <v>22</v>
      </c>
    </row>
    <row r="22" spans="1:15" ht="22.5">
      <c r="A22" s="121"/>
      <c r="B22" s="80" t="s">
        <v>60</v>
      </c>
      <c r="C22" s="67">
        <v>1</v>
      </c>
      <c r="D22" s="67">
        <v>1</v>
      </c>
      <c r="E22" s="67">
        <v>1</v>
      </c>
      <c r="F22" s="67">
        <v>1</v>
      </c>
      <c r="G22" s="67">
        <v>1</v>
      </c>
      <c r="H22" s="67">
        <v>0</v>
      </c>
      <c r="I22" s="67">
        <v>1</v>
      </c>
      <c r="J22" s="67">
        <v>1</v>
      </c>
      <c r="K22" s="67">
        <v>1</v>
      </c>
      <c r="L22" s="67">
        <v>1</v>
      </c>
      <c r="M22" s="67">
        <v>2</v>
      </c>
      <c r="N22" s="67">
        <v>1</v>
      </c>
      <c r="O22" s="64">
        <f t="shared" si="1"/>
        <v>12</v>
      </c>
    </row>
    <row r="23" spans="1:15" ht="13.5" thickBot="1">
      <c r="A23" s="122"/>
      <c r="B23" s="81" t="s">
        <v>71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1</v>
      </c>
      <c r="K23" s="69">
        <v>0</v>
      </c>
      <c r="L23" s="69">
        <v>0</v>
      </c>
      <c r="M23" s="69">
        <v>0</v>
      </c>
      <c r="N23" s="69">
        <v>0</v>
      </c>
      <c r="O23" s="65">
        <f t="shared" si="1"/>
        <v>1</v>
      </c>
    </row>
    <row r="24" spans="1:15" s="7" customFormat="1" ht="12.75">
      <c r="A24" s="13" t="s">
        <v>52</v>
      </c>
      <c r="B24" s="8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</row>
    <row r="25" spans="1:14" ht="12.75">
      <c r="A25" s="10"/>
      <c r="F25" s="11"/>
      <c r="G25" s="11"/>
      <c r="L25" s="11"/>
      <c r="M25" s="12"/>
      <c r="N25" s="12"/>
    </row>
    <row r="26" spans="1:15" ht="12.75">
      <c r="A26" s="10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spans="1:3" ht="12.75">
      <c r="A42" s="10"/>
      <c r="C42" s="15"/>
    </row>
    <row r="43" ht="12.75">
      <c r="C43" s="15"/>
    </row>
    <row r="44" ht="12.75">
      <c r="C44" s="15"/>
    </row>
    <row r="45" ht="12.75">
      <c r="C45" s="15"/>
    </row>
  </sheetData>
  <sheetProtection/>
  <mergeCells count="4">
    <mergeCell ref="C3:O3"/>
    <mergeCell ref="A1:O1"/>
    <mergeCell ref="B4:B5"/>
    <mergeCell ref="A4:A23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23.8515625" style="32" customWidth="1"/>
    <col min="3" max="4" width="15.00390625" style="30" customWidth="1"/>
    <col min="5" max="12" width="15.00390625" style="71" customWidth="1"/>
    <col min="13" max="14" width="15.00390625" style="31" customWidth="1"/>
    <col min="15" max="15" width="16.00390625" style="31" bestFit="1" customWidth="1"/>
    <col min="16" max="16" width="15.00390625" style="31" bestFit="1" customWidth="1"/>
    <col min="17" max="17" width="16.00390625" style="31" bestFit="1" customWidth="1"/>
    <col min="18" max="16384" width="9.140625" style="1" customWidth="1"/>
  </cols>
  <sheetData>
    <row r="1" ht="19.5" customHeight="1">
      <c r="A1" s="2" t="s">
        <v>74</v>
      </c>
    </row>
    <row r="2" ht="9.75" customHeight="1" thickBot="1"/>
    <row r="3" spans="3:15" ht="15" customHeight="1" thickBot="1">
      <c r="C3" s="108">
        <v>2010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3.5" thickBot="1">
      <c r="A4" s="4"/>
      <c r="B4" s="73"/>
      <c r="C4" s="91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91" t="s">
        <v>10</v>
      </c>
      <c r="K4" s="91" t="s">
        <v>11</v>
      </c>
      <c r="L4" s="91" t="s">
        <v>12</v>
      </c>
      <c r="M4" s="91" t="s">
        <v>13</v>
      </c>
      <c r="N4" s="91" t="s">
        <v>14</v>
      </c>
      <c r="O4" s="79" t="s">
        <v>15</v>
      </c>
    </row>
    <row r="5" spans="1:15" ht="53.25" customHeight="1" thickBot="1">
      <c r="A5" s="120" t="s">
        <v>159</v>
      </c>
      <c r="B5" s="28" t="s">
        <v>75</v>
      </c>
      <c r="C5" s="26">
        <f>C6+C17+C28+C38+C54+C86</f>
        <v>30434500763.35</v>
      </c>
      <c r="D5" s="26">
        <f aca="true" t="shared" si="0" ref="D5:O5">D6+D17+D28+D38+D54+D86</f>
        <v>25469778700.759995</v>
      </c>
      <c r="E5" s="26">
        <f t="shared" si="0"/>
        <v>31316952545.650013</v>
      </c>
      <c r="F5" s="26">
        <f t="shared" si="0"/>
        <v>28997011718.110004</v>
      </c>
      <c r="G5" s="26">
        <f t="shared" si="0"/>
        <v>29492345805.159996</v>
      </c>
      <c r="H5" s="26">
        <f t="shared" si="0"/>
        <v>24861035371.420002</v>
      </c>
      <c r="I5" s="26">
        <f t="shared" si="0"/>
        <v>33727097495.450016</v>
      </c>
      <c r="J5" s="26">
        <f t="shared" si="0"/>
        <v>35521323561.65</v>
      </c>
      <c r="K5" s="26">
        <f t="shared" si="0"/>
        <v>26310454836.429996</v>
      </c>
      <c r="L5" s="26">
        <f t="shared" si="0"/>
        <v>29264849261.300007</v>
      </c>
      <c r="M5" s="26">
        <f t="shared" si="0"/>
        <v>20210067433.13</v>
      </c>
      <c r="N5" s="26">
        <f t="shared" si="0"/>
        <v>26828883145.07</v>
      </c>
      <c r="O5" s="26">
        <f t="shared" si="0"/>
        <v>342434300637.4799</v>
      </c>
    </row>
    <row r="6" spans="1:15" ht="13.5" thickBot="1">
      <c r="A6" s="121"/>
      <c r="B6" s="28" t="s">
        <v>76</v>
      </c>
      <c r="C6" s="83">
        <f>SUM(C7:C16)</f>
        <v>516752766.8000001</v>
      </c>
      <c r="D6" s="83">
        <f aca="true" t="shared" si="1" ref="D6:O6">SUM(D7:D16)</f>
        <v>132317522.59999995</v>
      </c>
      <c r="E6" s="83">
        <f t="shared" si="1"/>
        <v>338147756.62999994</v>
      </c>
      <c r="F6" s="83">
        <f t="shared" si="1"/>
        <v>196910760.98</v>
      </c>
      <c r="G6" s="83">
        <f t="shared" si="1"/>
        <v>747233589.8899997</v>
      </c>
      <c r="H6" s="83">
        <f t="shared" si="1"/>
        <v>480349644.51</v>
      </c>
      <c r="I6" s="83">
        <f t="shared" si="1"/>
        <v>684913998.5800002</v>
      </c>
      <c r="J6" s="83">
        <f t="shared" si="1"/>
        <v>168439409.24</v>
      </c>
      <c r="K6" s="83">
        <f t="shared" si="1"/>
        <v>409538148.59</v>
      </c>
      <c r="L6" s="83">
        <f t="shared" si="1"/>
        <v>270488448.49999994</v>
      </c>
      <c r="M6" s="83">
        <f t="shared" si="1"/>
        <v>143946498.8</v>
      </c>
      <c r="N6" s="83">
        <f t="shared" si="1"/>
        <v>321193664</v>
      </c>
      <c r="O6" s="83">
        <f t="shared" si="1"/>
        <v>4410232209.12</v>
      </c>
    </row>
    <row r="7" spans="1:15" s="6" customFormat="1" ht="13.5" customHeight="1">
      <c r="A7" s="121"/>
      <c r="B7" s="35" t="s">
        <v>79</v>
      </c>
      <c r="C7" s="92">
        <v>209903886.27</v>
      </c>
      <c r="D7" s="92">
        <v>121886879.00999995</v>
      </c>
      <c r="E7" s="92">
        <v>247363123.30999994</v>
      </c>
      <c r="F7" s="92">
        <v>96554225.54999998</v>
      </c>
      <c r="G7" s="92">
        <v>170532697.92</v>
      </c>
      <c r="H7" s="92">
        <v>245183703.84999993</v>
      </c>
      <c r="I7" s="92">
        <v>227591969.6400001</v>
      </c>
      <c r="J7" s="92">
        <v>134248581.25000003</v>
      </c>
      <c r="K7" s="92">
        <v>119006880.15999998</v>
      </c>
      <c r="L7" s="92">
        <v>156967233.24999994</v>
      </c>
      <c r="M7" s="92">
        <v>131655680.26000002</v>
      </c>
      <c r="N7" s="92">
        <v>128934905.30000001</v>
      </c>
      <c r="O7" s="100">
        <f aca="true" t="shared" si="2" ref="O7:O70">SUM(C7:N7)</f>
        <v>1989829765.77</v>
      </c>
    </row>
    <row r="8" spans="1:15" s="5" customFormat="1" ht="13.5" customHeight="1">
      <c r="A8" s="121"/>
      <c r="B8" s="35" t="s">
        <v>80</v>
      </c>
      <c r="C8" s="92">
        <v>3453116</v>
      </c>
      <c r="D8" s="92">
        <v>2314734</v>
      </c>
      <c r="E8" s="92">
        <v>0</v>
      </c>
      <c r="F8" s="92">
        <v>96000000</v>
      </c>
      <c r="G8" s="92">
        <v>98800000</v>
      </c>
      <c r="H8" s="92">
        <v>231136118.56</v>
      </c>
      <c r="I8" s="92">
        <v>238361539.28</v>
      </c>
      <c r="J8" s="92">
        <v>380994.38</v>
      </c>
      <c r="K8" s="92">
        <v>235531268.43</v>
      </c>
      <c r="L8" s="92">
        <v>104291128.34</v>
      </c>
      <c r="M8" s="92">
        <v>11990861.15</v>
      </c>
      <c r="N8" s="92">
        <v>218740.85</v>
      </c>
      <c r="O8" s="101">
        <f t="shared" si="2"/>
        <v>1022478500.9900001</v>
      </c>
    </row>
    <row r="9" spans="1:15" s="6" customFormat="1" ht="13.5" customHeight="1">
      <c r="A9" s="121"/>
      <c r="B9" s="35" t="s">
        <v>81</v>
      </c>
      <c r="C9" s="92">
        <v>247227441.19</v>
      </c>
      <c r="D9" s="92">
        <v>379592.18</v>
      </c>
      <c r="E9" s="92">
        <v>90784633.32</v>
      </c>
      <c r="F9" s="92">
        <v>4291295.9</v>
      </c>
      <c r="G9" s="92">
        <v>351576503.4599999</v>
      </c>
      <c r="H9" s="92">
        <v>1148568.42</v>
      </c>
      <c r="I9" s="92">
        <v>16863240.91</v>
      </c>
      <c r="J9" s="92">
        <v>29896720.040000003</v>
      </c>
      <c r="K9" s="92">
        <v>0</v>
      </c>
      <c r="L9" s="92">
        <v>5593135.01</v>
      </c>
      <c r="M9" s="92">
        <v>299957.39</v>
      </c>
      <c r="N9" s="92">
        <v>34954000</v>
      </c>
      <c r="O9" s="101">
        <f t="shared" si="2"/>
        <v>783015087.8199998</v>
      </c>
    </row>
    <row r="10" spans="1:15" s="6" customFormat="1" ht="13.5" customHeight="1">
      <c r="A10" s="121"/>
      <c r="B10" s="35" t="s">
        <v>82</v>
      </c>
      <c r="C10" s="92">
        <v>50437096.24</v>
      </c>
      <c r="D10" s="92">
        <v>7101172.41</v>
      </c>
      <c r="E10" s="92">
        <v>0</v>
      </c>
      <c r="F10" s="92">
        <v>65239.53</v>
      </c>
      <c r="G10" s="92">
        <v>124153847.31</v>
      </c>
      <c r="H10" s="92">
        <v>2723706.99</v>
      </c>
      <c r="I10" s="92">
        <v>201700000</v>
      </c>
      <c r="J10" s="92">
        <v>3433558.01</v>
      </c>
      <c r="K10" s="92">
        <v>0</v>
      </c>
      <c r="L10" s="92">
        <v>3277408.9</v>
      </c>
      <c r="M10" s="92">
        <v>0</v>
      </c>
      <c r="N10" s="92">
        <v>157086017.85</v>
      </c>
      <c r="O10" s="101">
        <f t="shared" si="2"/>
        <v>549978047.24</v>
      </c>
    </row>
    <row r="11" spans="1:15" s="6" customFormat="1" ht="13.5" customHeight="1">
      <c r="A11" s="121"/>
      <c r="B11" s="35" t="s">
        <v>83</v>
      </c>
      <c r="C11" s="92">
        <v>5731227.1</v>
      </c>
      <c r="D11" s="92">
        <v>0</v>
      </c>
      <c r="E11" s="92">
        <v>0</v>
      </c>
      <c r="F11" s="92">
        <v>0</v>
      </c>
      <c r="G11" s="92">
        <v>1671332</v>
      </c>
      <c r="H11" s="92">
        <v>157546.69</v>
      </c>
      <c r="I11" s="92">
        <v>0</v>
      </c>
      <c r="J11" s="92">
        <v>0</v>
      </c>
      <c r="K11" s="92">
        <v>55000000</v>
      </c>
      <c r="L11" s="92">
        <v>100000</v>
      </c>
      <c r="M11" s="92">
        <v>0</v>
      </c>
      <c r="N11" s="92">
        <v>0</v>
      </c>
      <c r="O11" s="101">
        <f t="shared" si="2"/>
        <v>62660105.79</v>
      </c>
    </row>
    <row r="12" spans="1:15" s="6" customFormat="1" ht="13.5" customHeight="1">
      <c r="A12" s="121"/>
      <c r="B12" s="35" t="s">
        <v>84</v>
      </c>
      <c r="C12" s="92">
        <v>0</v>
      </c>
      <c r="D12" s="92">
        <v>265585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479555.56</v>
      </c>
      <c r="K12" s="92">
        <v>0</v>
      </c>
      <c r="L12" s="92">
        <v>0</v>
      </c>
      <c r="M12" s="92">
        <v>0</v>
      </c>
      <c r="N12" s="92">
        <v>0</v>
      </c>
      <c r="O12" s="101">
        <f t="shared" si="2"/>
        <v>745140.56</v>
      </c>
    </row>
    <row r="13" spans="1:15" s="6" customFormat="1" ht="13.5" customHeight="1">
      <c r="A13" s="121"/>
      <c r="B13" s="35" t="s">
        <v>85</v>
      </c>
      <c r="C13" s="92">
        <v>0</v>
      </c>
      <c r="D13" s="92">
        <v>0</v>
      </c>
      <c r="E13" s="92">
        <v>0</v>
      </c>
      <c r="F13" s="92">
        <v>0</v>
      </c>
      <c r="G13" s="92">
        <v>263471.03</v>
      </c>
      <c r="H13" s="92">
        <v>0</v>
      </c>
      <c r="I13" s="92">
        <v>397248.75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101">
        <f t="shared" si="2"/>
        <v>660719.78</v>
      </c>
    </row>
    <row r="14" spans="1:15" s="6" customFormat="1" ht="13.5" customHeight="1">
      <c r="A14" s="121"/>
      <c r="B14" s="35" t="s">
        <v>86</v>
      </c>
      <c r="C14" s="92">
        <v>0</v>
      </c>
      <c r="D14" s="92">
        <v>369560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101">
        <f t="shared" si="2"/>
        <v>369560</v>
      </c>
    </row>
    <row r="15" spans="1:15" s="6" customFormat="1" ht="13.5" customHeight="1">
      <c r="A15" s="121"/>
      <c r="B15" s="75" t="s">
        <v>87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259543</v>
      </c>
      <c r="M15" s="92">
        <v>0</v>
      </c>
      <c r="N15" s="92">
        <v>0</v>
      </c>
      <c r="O15" s="101">
        <f t="shared" si="2"/>
        <v>259543</v>
      </c>
    </row>
    <row r="16" spans="1:15" s="6" customFormat="1" ht="13.5" customHeight="1" thickBot="1">
      <c r="A16" s="121"/>
      <c r="B16" s="35" t="s">
        <v>88</v>
      </c>
      <c r="C16" s="92">
        <v>0</v>
      </c>
      <c r="D16" s="92">
        <v>0</v>
      </c>
      <c r="E16" s="92">
        <v>0</v>
      </c>
      <c r="F16" s="92">
        <v>0</v>
      </c>
      <c r="G16" s="92">
        <v>235738.17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102">
        <f t="shared" si="2"/>
        <v>235738.17</v>
      </c>
    </row>
    <row r="17" spans="1:15" s="93" customFormat="1" ht="13.5" thickBot="1">
      <c r="A17" s="121"/>
      <c r="B17" s="85" t="s">
        <v>77</v>
      </c>
      <c r="C17" s="86">
        <f>SUM(C18:C27)</f>
        <v>900715.22</v>
      </c>
      <c r="D17" s="86">
        <f aca="true" t="shared" si="3" ref="D17:O17">SUM(D18:D27)</f>
        <v>2433134.26</v>
      </c>
      <c r="E17" s="86">
        <f t="shared" si="3"/>
        <v>8166924.32</v>
      </c>
      <c r="F17" s="86">
        <f t="shared" si="3"/>
        <v>1131821</v>
      </c>
      <c r="G17" s="86">
        <f t="shared" si="3"/>
        <v>1900000</v>
      </c>
      <c r="H17" s="86">
        <f t="shared" si="3"/>
        <v>29793734.35</v>
      </c>
      <c r="I17" s="86">
        <f t="shared" si="3"/>
        <v>26696875.680000003</v>
      </c>
      <c r="J17" s="86">
        <f t="shared" si="3"/>
        <v>1611498.15</v>
      </c>
      <c r="K17" s="86">
        <f t="shared" si="3"/>
        <v>90287.87</v>
      </c>
      <c r="L17" s="86">
        <f t="shared" si="3"/>
        <v>259300000</v>
      </c>
      <c r="M17" s="86">
        <f t="shared" si="3"/>
        <v>33463545.86</v>
      </c>
      <c r="N17" s="86">
        <f t="shared" si="3"/>
        <v>46921566.72</v>
      </c>
      <c r="O17" s="86">
        <f t="shared" si="3"/>
        <v>412410103.43</v>
      </c>
    </row>
    <row r="18" spans="1:15" s="6" customFormat="1" ht="13.5" customHeight="1">
      <c r="A18" s="121"/>
      <c r="B18" s="35" t="s">
        <v>89</v>
      </c>
      <c r="C18" s="92">
        <v>0</v>
      </c>
      <c r="D18" s="92">
        <v>0</v>
      </c>
      <c r="E18" s="92">
        <v>0</v>
      </c>
      <c r="F18" s="92">
        <v>1131821</v>
      </c>
      <c r="G18" s="92">
        <v>0</v>
      </c>
      <c r="H18" s="92">
        <v>29793734.35</v>
      </c>
      <c r="I18" s="92">
        <v>0</v>
      </c>
      <c r="J18" s="92">
        <v>1611498.15</v>
      </c>
      <c r="K18" s="92">
        <v>0</v>
      </c>
      <c r="L18" s="92">
        <v>259300000</v>
      </c>
      <c r="M18" s="92">
        <v>0</v>
      </c>
      <c r="N18" s="92">
        <v>0</v>
      </c>
      <c r="O18" s="100">
        <f t="shared" si="2"/>
        <v>291837053.5</v>
      </c>
    </row>
    <row r="19" spans="1:15" s="6" customFormat="1" ht="13.5" customHeight="1">
      <c r="A19" s="121"/>
      <c r="B19" s="35" t="s">
        <v>95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35760699.29</v>
      </c>
      <c r="O19" s="101">
        <f t="shared" si="2"/>
        <v>35760699.29</v>
      </c>
    </row>
    <row r="20" spans="1:15" s="6" customFormat="1" ht="13.5" customHeight="1">
      <c r="A20" s="121"/>
      <c r="B20" s="35" t="s">
        <v>91</v>
      </c>
      <c r="C20" s="92">
        <v>0</v>
      </c>
      <c r="D20" s="92">
        <v>0</v>
      </c>
      <c r="E20" s="92">
        <v>1310000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29850000</v>
      </c>
      <c r="N20" s="92">
        <v>0</v>
      </c>
      <c r="O20" s="101">
        <f t="shared" si="2"/>
        <v>31160000</v>
      </c>
    </row>
    <row r="21" spans="1:15" s="6" customFormat="1" ht="13.5" customHeight="1">
      <c r="A21" s="121"/>
      <c r="B21" s="75" t="s">
        <v>94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26696875.680000003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101">
        <f t="shared" si="2"/>
        <v>26696875.680000003</v>
      </c>
    </row>
    <row r="22" spans="1:15" s="6" customFormat="1" ht="13.5" customHeight="1">
      <c r="A22" s="121"/>
      <c r="B22" s="35" t="s">
        <v>97</v>
      </c>
      <c r="C22" s="92">
        <v>0</v>
      </c>
      <c r="D22" s="92">
        <v>173530.26</v>
      </c>
      <c r="E22" s="92">
        <v>220120.32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11160867.43</v>
      </c>
      <c r="O22" s="101">
        <f t="shared" si="2"/>
        <v>11554518.01</v>
      </c>
    </row>
    <row r="23" spans="1:15" s="6" customFormat="1" ht="13.5" customHeight="1">
      <c r="A23" s="121"/>
      <c r="B23" s="35" t="s">
        <v>93</v>
      </c>
      <c r="C23" s="92">
        <v>0</v>
      </c>
      <c r="D23" s="92">
        <v>0</v>
      </c>
      <c r="E23" s="92">
        <v>6636804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101">
        <f t="shared" si="2"/>
        <v>6636804</v>
      </c>
    </row>
    <row r="24" spans="1:15" s="6" customFormat="1" ht="13.5" customHeight="1">
      <c r="A24" s="121"/>
      <c r="B24" s="35" t="s">
        <v>92</v>
      </c>
      <c r="C24" s="92">
        <v>900715.22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3613545.86</v>
      </c>
      <c r="N24" s="92">
        <v>0</v>
      </c>
      <c r="O24" s="101">
        <f t="shared" si="2"/>
        <v>4514261.08</v>
      </c>
    </row>
    <row r="25" spans="1:15" s="6" customFormat="1" ht="13.5" customHeight="1">
      <c r="A25" s="121"/>
      <c r="B25" s="35" t="s">
        <v>90</v>
      </c>
      <c r="C25" s="92">
        <v>0</v>
      </c>
      <c r="D25" s="92">
        <v>2259604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101">
        <f t="shared" si="2"/>
        <v>2259604</v>
      </c>
    </row>
    <row r="26" spans="1:15" s="6" customFormat="1" ht="13.5" customHeight="1">
      <c r="A26" s="121"/>
      <c r="B26" s="35" t="s">
        <v>96</v>
      </c>
      <c r="C26" s="92">
        <v>0</v>
      </c>
      <c r="D26" s="92">
        <v>0</v>
      </c>
      <c r="E26" s="92">
        <v>0</v>
      </c>
      <c r="F26" s="92">
        <v>0</v>
      </c>
      <c r="G26" s="92">
        <v>1900000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101">
        <f t="shared" si="2"/>
        <v>1900000</v>
      </c>
    </row>
    <row r="27" spans="1:15" s="6" customFormat="1" ht="13.5" customHeight="1" thickBot="1">
      <c r="A27" s="121"/>
      <c r="B27" s="75" t="s">
        <v>98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90287.87</v>
      </c>
      <c r="L27" s="92">
        <v>0</v>
      </c>
      <c r="M27" s="92">
        <v>0</v>
      </c>
      <c r="N27" s="92">
        <v>0</v>
      </c>
      <c r="O27" s="102">
        <f t="shared" si="2"/>
        <v>90287.87</v>
      </c>
    </row>
    <row r="28" spans="1:15" s="6" customFormat="1" ht="13.5" customHeight="1" thickBot="1">
      <c r="A28" s="121"/>
      <c r="B28" s="85" t="s">
        <v>78</v>
      </c>
      <c r="C28" s="94">
        <f>SUM(C29:C37)</f>
        <v>894766544.7800001</v>
      </c>
      <c r="D28" s="94">
        <f aca="true" t="shared" si="4" ref="D28:O28">SUM(D29:D37)</f>
        <v>1124897746.01</v>
      </c>
      <c r="E28" s="94">
        <f t="shared" si="4"/>
        <v>3037676557.8700004</v>
      </c>
      <c r="F28" s="94">
        <f t="shared" si="4"/>
        <v>2045642096.26</v>
      </c>
      <c r="G28" s="94">
        <f t="shared" si="4"/>
        <v>1645890155.0000002</v>
      </c>
      <c r="H28" s="94">
        <f t="shared" si="4"/>
        <v>1635177941.34</v>
      </c>
      <c r="I28" s="94">
        <f t="shared" si="4"/>
        <v>1665515601.9400003</v>
      </c>
      <c r="J28" s="94">
        <f t="shared" si="4"/>
        <v>1922670309.3700004</v>
      </c>
      <c r="K28" s="94">
        <f t="shared" si="4"/>
        <v>1962218803.9899998</v>
      </c>
      <c r="L28" s="94">
        <f t="shared" si="4"/>
        <v>2073066894.4700003</v>
      </c>
      <c r="M28" s="94">
        <f t="shared" si="4"/>
        <v>953963876.7200001</v>
      </c>
      <c r="N28" s="94">
        <f t="shared" si="4"/>
        <v>3277164263.14</v>
      </c>
      <c r="O28" s="94">
        <f t="shared" si="4"/>
        <v>22238650790.89</v>
      </c>
    </row>
    <row r="29" spans="1:17" ht="12.75">
      <c r="A29" s="121"/>
      <c r="B29" s="35" t="s">
        <v>106</v>
      </c>
      <c r="C29" s="95">
        <v>746909056.5</v>
      </c>
      <c r="D29" s="92">
        <v>1038420780.7299999</v>
      </c>
      <c r="E29" s="92">
        <v>1794791532.6100004</v>
      </c>
      <c r="F29" s="92">
        <v>1431984407.7</v>
      </c>
      <c r="G29" s="92">
        <v>1555914404.3400004</v>
      </c>
      <c r="H29" s="92">
        <v>1101207610.39</v>
      </c>
      <c r="I29" s="92">
        <v>1556777161.16</v>
      </c>
      <c r="J29" s="92">
        <v>1728533510.9400003</v>
      </c>
      <c r="K29" s="92">
        <v>1720241114.5099998</v>
      </c>
      <c r="L29" s="92">
        <v>1867532544.0300002</v>
      </c>
      <c r="M29" s="92">
        <v>812465788.9100001</v>
      </c>
      <c r="N29" s="92">
        <v>2791674774.78</v>
      </c>
      <c r="O29" s="100">
        <f t="shared" si="2"/>
        <v>18146452686.600002</v>
      </c>
      <c r="P29" s="1"/>
      <c r="Q29" s="1"/>
    </row>
    <row r="30" spans="1:15" s="6" customFormat="1" ht="13.5" customHeight="1">
      <c r="A30" s="121"/>
      <c r="B30" s="35" t="s">
        <v>104</v>
      </c>
      <c r="C30" s="92">
        <v>132271380.46000001</v>
      </c>
      <c r="D30" s="92">
        <v>73759673.28</v>
      </c>
      <c r="E30" s="92">
        <v>112792695.25999999</v>
      </c>
      <c r="F30" s="92">
        <v>583496713.47</v>
      </c>
      <c r="G30" s="92">
        <v>88356674.57</v>
      </c>
      <c r="H30" s="92">
        <v>487228472.29</v>
      </c>
      <c r="I30" s="92">
        <v>84264672.41</v>
      </c>
      <c r="J30" s="92">
        <v>190223722.66</v>
      </c>
      <c r="K30" s="92">
        <v>238291836.98999998</v>
      </c>
      <c r="L30" s="92">
        <v>167590122.44</v>
      </c>
      <c r="M30" s="92">
        <v>100983166.10999998</v>
      </c>
      <c r="N30" s="92">
        <v>433849919.26</v>
      </c>
      <c r="O30" s="101">
        <f t="shared" si="2"/>
        <v>2693109049.2</v>
      </c>
    </row>
    <row r="31" spans="1:15" s="6" customFormat="1" ht="13.5" customHeight="1">
      <c r="A31" s="121"/>
      <c r="B31" s="35" t="s">
        <v>101</v>
      </c>
      <c r="C31" s="92">
        <v>0</v>
      </c>
      <c r="D31" s="92">
        <v>5690217</v>
      </c>
      <c r="E31" s="92">
        <v>1001361775</v>
      </c>
      <c r="F31" s="92">
        <v>6406705</v>
      </c>
      <c r="G31" s="92">
        <v>0</v>
      </c>
      <c r="H31" s="92">
        <v>12735439.57</v>
      </c>
      <c r="I31" s="92">
        <v>2219896.63</v>
      </c>
      <c r="J31" s="92">
        <v>613987.84</v>
      </c>
      <c r="K31" s="92">
        <v>3059224.7</v>
      </c>
      <c r="L31" s="92">
        <v>488516.66</v>
      </c>
      <c r="M31" s="92">
        <v>7210312.55</v>
      </c>
      <c r="N31" s="92">
        <v>954884.15</v>
      </c>
      <c r="O31" s="101">
        <f t="shared" si="2"/>
        <v>1040740959.1</v>
      </c>
    </row>
    <row r="32" spans="1:15" s="6" customFormat="1" ht="13.5" customHeight="1">
      <c r="A32" s="121"/>
      <c r="B32" s="35" t="s">
        <v>99</v>
      </c>
      <c r="C32" s="92">
        <v>8367216.819999999</v>
      </c>
      <c r="D32" s="92">
        <v>0</v>
      </c>
      <c r="E32" s="92">
        <v>128730555</v>
      </c>
      <c r="F32" s="92">
        <v>22500000</v>
      </c>
      <c r="G32" s="92">
        <v>0</v>
      </c>
      <c r="H32" s="92">
        <v>0</v>
      </c>
      <c r="I32" s="92">
        <v>573671.55</v>
      </c>
      <c r="J32" s="92">
        <v>0</v>
      </c>
      <c r="K32" s="92">
        <v>0</v>
      </c>
      <c r="L32" s="92">
        <v>774996.61</v>
      </c>
      <c r="M32" s="92">
        <v>18382791.11</v>
      </c>
      <c r="N32" s="92">
        <v>0</v>
      </c>
      <c r="O32" s="101">
        <f t="shared" si="2"/>
        <v>179329231.09000003</v>
      </c>
    </row>
    <row r="33" spans="1:15" s="6" customFormat="1" ht="13.5" customHeight="1">
      <c r="A33" s="121"/>
      <c r="B33" s="35" t="s">
        <v>124</v>
      </c>
      <c r="C33" s="92">
        <v>7218891</v>
      </c>
      <c r="D33" s="92">
        <v>7027075</v>
      </c>
      <c r="E33" s="92">
        <v>0</v>
      </c>
      <c r="F33" s="92">
        <v>1254270.09</v>
      </c>
      <c r="G33" s="92">
        <v>0</v>
      </c>
      <c r="H33" s="92">
        <v>34006419.09</v>
      </c>
      <c r="I33" s="92">
        <v>21680200.189999998</v>
      </c>
      <c r="J33" s="92">
        <v>3299087.93</v>
      </c>
      <c r="K33" s="92">
        <v>626627.79</v>
      </c>
      <c r="L33" s="92">
        <v>36680714.730000004</v>
      </c>
      <c r="M33" s="92">
        <v>10577291.190000001</v>
      </c>
      <c r="N33" s="92">
        <v>49687954.949999996</v>
      </c>
      <c r="O33" s="101">
        <f t="shared" si="2"/>
        <v>172058531.96</v>
      </c>
    </row>
    <row r="34" spans="1:15" s="6" customFormat="1" ht="13.5" customHeight="1">
      <c r="A34" s="121"/>
      <c r="B34" s="75" t="s">
        <v>105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3438234.14</v>
      </c>
      <c r="N34" s="92">
        <v>0</v>
      </c>
      <c r="O34" s="101">
        <f t="shared" si="2"/>
        <v>3438234.14</v>
      </c>
    </row>
    <row r="35" spans="1:15" s="6" customFormat="1" ht="13.5" customHeight="1">
      <c r="A35" s="121"/>
      <c r="B35" s="35" t="s">
        <v>103</v>
      </c>
      <c r="C35" s="92"/>
      <c r="D35" s="92"/>
      <c r="E35" s="92"/>
      <c r="F35" s="92"/>
      <c r="G35" s="92">
        <v>1619076.09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101">
        <f t="shared" si="2"/>
        <v>1619076.09</v>
      </c>
    </row>
    <row r="36" spans="1:15" s="6" customFormat="1" ht="13.5" customHeight="1">
      <c r="A36" s="121"/>
      <c r="B36" s="75" t="s">
        <v>100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996730</v>
      </c>
      <c r="O36" s="101">
        <f t="shared" si="2"/>
        <v>996730</v>
      </c>
    </row>
    <row r="37" spans="1:15" s="6" customFormat="1" ht="13.5" customHeight="1" thickBot="1">
      <c r="A37" s="121"/>
      <c r="B37" s="35" t="s">
        <v>102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906292.71</v>
      </c>
      <c r="N37" s="92">
        <v>0</v>
      </c>
      <c r="O37" s="102">
        <f t="shared" si="2"/>
        <v>906292.71</v>
      </c>
    </row>
    <row r="38" spans="1:15" s="6" customFormat="1" ht="11.25" thickBot="1">
      <c r="A38" s="121"/>
      <c r="B38" s="87" t="s">
        <v>107</v>
      </c>
      <c r="C38" s="94">
        <f>SUM(C39:C53)</f>
        <v>5412532630.740001</v>
      </c>
      <c r="D38" s="94">
        <f aca="true" t="shared" si="5" ref="D38:O38">SUM(D39:D53)</f>
        <v>5395906724.81</v>
      </c>
      <c r="E38" s="94">
        <f t="shared" si="5"/>
        <v>6839624645.77</v>
      </c>
      <c r="F38" s="94">
        <f t="shared" si="5"/>
        <v>6163069217.840002</v>
      </c>
      <c r="G38" s="94">
        <f t="shared" si="5"/>
        <v>7625538893.359999</v>
      </c>
      <c r="H38" s="94">
        <f t="shared" si="5"/>
        <v>7011548035.299999</v>
      </c>
      <c r="I38" s="94">
        <f t="shared" si="5"/>
        <v>6690740682.090005</v>
      </c>
      <c r="J38" s="94">
        <f t="shared" si="5"/>
        <v>7615134492.74</v>
      </c>
      <c r="K38" s="94">
        <f t="shared" si="5"/>
        <v>8708555766.349995</v>
      </c>
      <c r="L38" s="94">
        <f t="shared" si="5"/>
        <v>7702708663.300001</v>
      </c>
      <c r="M38" s="94">
        <f t="shared" si="5"/>
        <v>6420644564.980002</v>
      </c>
      <c r="N38" s="94">
        <f t="shared" si="5"/>
        <v>3876309556.759997</v>
      </c>
      <c r="O38" s="94">
        <f t="shared" si="5"/>
        <v>79462313874.03998</v>
      </c>
    </row>
    <row r="39" spans="1:15" s="6" customFormat="1" ht="13.5" customHeight="1">
      <c r="A39" s="121"/>
      <c r="B39" s="35" t="s">
        <v>108</v>
      </c>
      <c r="C39" s="92">
        <v>3512422857.3200006</v>
      </c>
      <c r="D39" s="92">
        <v>3130123527.95</v>
      </c>
      <c r="E39" s="92">
        <v>4711493652.94</v>
      </c>
      <c r="F39" s="92">
        <v>4886109382.120001</v>
      </c>
      <c r="G39" s="92">
        <v>5673401282.19</v>
      </c>
      <c r="H39" s="92">
        <v>4757173806.969998</v>
      </c>
      <c r="I39" s="92">
        <v>5582046162.730003</v>
      </c>
      <c r="J39" s="92">
        <v>5475479437.599999</v>
      </c>
      <c r="K39" s="92">
        <v>6445383645.099996</v>
      </c>
      <c r="L39" s="92">
        <v>5588090981.910001</v>
      </c>
      <c r="M39" s="92">
        <v>4891918914.920002</v>
      </c>
      <c r="N39" s="92">
        <v>3269367217.0499973</v>
      </c>
      <c r="O39" s="100">
        <f t="shared" si="2"/>
        <v>57923010868.799995</v>
      </c>
    </row>
    <row r="40" spans="1:15" s="6" customFormat="1" ht="13.5" customHeight="1">
      <c r="A40" s="121"/>
      <c r="B40" s="35" t="s">
        <v>109</v>
      </c>
      <c r="C40" s="92">
        <v>1013147137.3199999</v>
      </c>
      <c r="D40" s="92">
        <v>393165119.14</v>
      </c>
      <c r="E40" s="92">
        <v>1237368260.3999999</v>
      </c>
      <c r="F40" s="92">
        <v>474710600.52000004</v>
      </c>
      <c r="G40" s="92">
        <v>546579927.24</v>
      </c>
      <c r="H40" s="92">
        <v>1303659176.95</v>
      </c>
      <c r="I40" s="92">
        <v>557890077.7900001</v>
      </c>
      <c r="J40" s="92">
        <v>1086322674.11</v>
      </c>
      <c r="K40" s="92">
        <v>886414798.92</v>
      </c>
      <c r="L40" s="92">
        <v>564084759.74</v>
      </c>
      <c r="M40" s="92">
        <v>333829000.74999994</v>
      </c>
      <c r="N40" s="92">
        <v>246030020.29000002</v>
      </c>
      <c r="O40" s="101">
        <f t="shared" si="2"/>
        <v>8643201553.17</v>
      </c>
    </row>
    <row r="41" spans="1:15" s="6" customFormat="1" ht="13.5" customHeight="1">
      <c r="A41" s="121"/>
      <c r="B41" s="35" t="s">
        <v>110</v>
      </c>
      <c r="C41" s="92">
        <v>247610651.18</v>
      </c>
      <c r="D41" s="92">
        <v>1164533136.82</v>
      </c>
      <c r="E41" s="92">
        <v>52086975.26</v>
      </c>
      <c r="F41" s="92">
        <v>448595699.05</v>
      </c>
      <c r="G41" s="92">
        <v>631506710.0300002</v>
      </c>
      <c r="H41" s="92">
        <v>149264642.97</v>
      </c>
      <c r="I41" s="92">
        <v>26000510.520000003</v>
      </c>
      <c r="J41" s="92">
        <v>172346835.54999998</v>
      </c>
      <c r="K41" s="92">
        <v>212098317.16000003</v>
      </c>
      <c r="L41" s="92">
        <v>645128098.6</v>
      </c>
      <c r="M41" s="92">
        <v>643189722.1099999</v>
      </c>
      <c r="N41" s="92">
        <v>183361354.44</v>
      </c>
      <c r="O41" s="101">
        <f t="shared" si="2"/>
        <v>4575722653.69</v>
      </c>
    </row>
    <row r="42" spans="1:15" s="6" customFormat="1" ht="13.5" customHeight="1">
      <c r="A42" s="121"/>
      <c r="B42" s="35" t="s">
        <v>111</v>
      </c>
      <c r="C42" s="92">
        <v>109423890.87</v>
      </c>
      <c r="D42" s="92">
        <v>164594237.18</v>
      </c>
      <c r="E42" s="92">
        <v>370159910.4700001</v>
      </c>
      <c r="F42" s="92">
        <v>115517161.53</v>
      </c>
      <c r="G42" s="92">
        <v>91628166.5</v>
      </c>
      <c r="H42" s="92">
        <v>394552547.3899999</v>
      </c>
      <c r="I42" s="92">
        <v>212107049.18</v>
      </c>
      <c r="J42" s="92">
        <v>159954914.19000003</v>
      </c>
      <c r="K42" s="92">
        <v>1064513585.0100001</v>
      </c>
      <c r="L42" s="92">
        <v>78919056.35000001</v>
      </c>
      <c r="M42" s="92">
        <v>168498022.51</v>
      </c>
      <c r="N42" s="92">
        <v>89465012.85000002</v>
      </c>
      <c r="O42" s="101">
        <f t="shared" si="2"/>
        <v>3019333554.03</v>
      </c>
    </row>
    <row r="43" spans="1:15" s="6" customFormat="1" ht="13.5" customHeight="1">
      <c r="A43" s="121"/>
      <c r="B43" s="35" t="s">
        <v>112</v>
      </c>
      <c r="C43" s="92">
        <v>68270350</v>
      </c>
      <c r="D43" s="92">
        <v>457552365</v>
      </c>
      <c r="E43" s="92">
        <v>79237145.95</v>
      </c>
      <c r="F43" s="92">
        <v>34494284.47</v>
      </c>
      <c r="G43" s="92">
        <v>27979703.41</v>
      </c>
      <c r="H43" s="92">
        <v>87764956.57999998</v>
      </c>
      <c r="I43" s="92">
        <v>143247448.05</v>
      </c>
      <c r="J43" s="92">
        <v>144019690.39000002</v>
      </c>
      <c r="K43" s="92">
        <v>18336781.43</v>
      </c>
      <c r="L43" s="92">
        <v>498642812.5</v>
      </c>
      <c r="M43" s="92">
        <v>164842209.45000002</v>
      </c>
      <c r="N43" s="92">
        <v>30904408.22</v>
      </c>
      <c r="O43" s="101">
        <f t="shared" si="2"/>
        <v>1755292155.45</v>
      </c>
    </row>
    <row r="44" spans="1:15" s="6" customFormat="1" ht="13.5" customHeight="1">
      <c r="A44" s="121"/>
      <c r="B44" s="35" t="s">
        <v>113</v>
      </c>
      <c r="C44" s="92">
        <v>20082110.21</v>
      </c>
      <c r="D44" s="92">
        <v>63173772.89</v>
      </c>
      <c r="E44" s="92">
        <v>70989365.75</v>
      </c>
      <c r="F44" s="92">
        <v>164221370.58999997</v>
      </c>
      <c r="G44" s="92">
        <v>392256530.47999996</v>
      </c>
      <c r="H44" s="92">
        <v>266703156.70999998</v>
      </c>
      <c r="I44" s="92">
        <v>158593820.89</v>
      </c>
      <c r="J44" s="92">
        <v>201088965.56</v>
      </c>
      <c r="K44" s="92">
        <v>75060278.08</v>
      </c>
      <c r="L44" s="92">
        <v>77788914.1</v>
      </c>
      <c r="M44" s="92">
        <v>58481795.760000005</v>
      </c>
      <c r="N44" s="92">
        <v>43985341.06</v>
      </c>
      <c r="O44" s="101">
        <f t="shared" si="2"/>
        <v>1592425422.0799997</v>
      </c>
    </row>
    <row r="45" spans="1:15" s="6" customFormat="1" ht="13.5" customHeight="1">
      <c r="A45" s="121"/>
      <c r="B45" s="35" t="s">
        <v>114</v>
      </c>
      <c r="C45" s="92">
        <v>172000217.8</v>
      </c>
      <c r="D45" s="92">
        <v>0</v>
      </c>
      <c r="E45" s="92">
        <v>62877088.93000001</v>
      </c>
      <c r="F45" s="92">
        <v>35303669.26</v>
      </c>
      <c r="G45" s="92">
        <v>94763266.79</v>
      </c>
      <c r="H45" s="92">
        <v>1879710.14</v>
      </c>
      <c r="I45" s="92">
        <v>3598651.93</v>
      </c>
      <c r="J45" s="92">
        <v>286270553.55</v>
      </c>
      <c r="K45" s="92">
        <v>1887111.54</v>
      </c>
      <c r="L45" s="92">
        <v>3118669.32</v>
      </c>
      <c r="M45" s="92">
        <v>39620758.31</v>
      </c>
      <c r="N45" s="92">
        <v>7099716.33</v>
      </c>
      <c r="O45" s="101">
        <f t="shared" si="2"/>
        <v>708419413.9000002</v>
      </c>
    </row>
    <row r="46" spans="1:15" s="6" customFormat="1" ht="13.5" customHeight="1">
      <c r="A46" s="121"/>
      <c r="B46" s="35" t="s">
        <v>115</v>
      </c>
      <c r="C46" s="92">
        <v>252010188.04</v>
      </c>
      <c r="D46" s="92">
        <v>14598189.83</v>
      </c>
      <c r="E46" s="92">
        <v>122957404.3</v>
      </c>
      <c r="F46" s="92">
        <v>0</v>
      </c>
      <c r="G46" s="92">
        <v>158856546.47</v>
      </c>
      <c r="H46" s="92">
        <v>44331615.92</v>
      </c>
      <c r="I46" s="92">
        <v>6307269.54</v>
      </c>
      <c r="J46" s="92">
        <v>0</v>
      </c>
      <c r="K46" s="92">
        <v>2991016.97</v>
      </c>
      <c r="L46" s="92">
        <v>5057326.12</v>
      </c>
      <c r="M46" s="92">
        <v>15524107.079999998</v>
      </c>
      <c r="N46" s="92">
        <v>1303237.04</v>
      </c>
      <c r="O46" s="101">
        <f t="shared" si="2"/>
        <v>623936901.31</v>
      </c>
    </row>
    <row r="47" spans="1:15" s="6" customFormat="1" ht="13.5" customHeight="1">
      <c r="A47" s="121"/>
      <c r="B47" s="35" t="s">
        <v>116</v>
      </c>
      <c r="C47" s="92">
        <v>0</v>
      </c>
      <c r="D47" s="92">
        <v>7600000</v>
      </c>
      <c r="E47" s="92">
        <v>132454841.77</v>
      </c>
      <c r="F47" s="92">
        <v>0</v>
      </c>
      <c r="G47" s="92">
        <v>6002374.25</v>
      </c>
      <c r="H47" s="92">
        <v>0</v>
      </c>
      <c r="I47" s="92">
        <v>949691.46</v>
      </c>
      <c r="J47" s="92">
        <v>2300000</v>
      </c>
      <c r="K47" s="92">
        <v>1870232.14</v>
      </c>
      <c r="L47" s="92">
        <v>199200000</v>
      </c>
      <c r="M47" s="92">
        <v>924010.92</v>
      </c>
      <c r="N47" s="92">
        <v>941499.62</v>
      </c>
      <c r="O47" s="101">
        <f t="shared" si="2"/>
        <v>352242650.16</v>
      </c>
    </row>
    <row r="48" spans="1:15" s="6" customFormat="1" ht="13.5" customHeight="1">
      <c r="A48" s="121"/>
      <c r="B48" s="35" t="s">
        <v>117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86100000</v>
      </c>
      <c r="K48" s="92">
        <v>0</v>
      </c>
      <c r="L48" s="92">
        <v>0</v>
      </c>
      <c r="M48" s="92">
        <v>89627381.57</v>
      </c>
      <c r="N48" s="92">
        <v>3851749.86</v>
      </c>
      <c r="O48" s="101">
        <f t="shared" si="2"/>
        <v>179579131.43</v>
      </c>
    </row>
    <row r="49" spans="1:15" s="6" customFormat="1" ht="13.5" customHeight="1">
      <c r="A49" s="121"/>
      <c r="B49" s="75" t="s">
        <v>118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35317801.53</v>
      </c>
      <c r="M49" s="92">
        <v>0</v>
      </c>
      <c r="N49" s="92">
        <v>0</v>
      </c>
      <c r="O49" s="101">
        <f t="shared" si="2"/>
        <v>35317801.53</v>
      </c>
    </row>
    <row r="50" spans="1:15" s="6" customFormat="1" ht="13.5" customHeight="1">
      <c r="A50" s="121"/>
      <c r="B50" s="75" t="s">
        <v>119</v>
      </c>
      <c r="C50" s="92">
        <v>17565228</v>
      </c>
      <c r="D50" s="92">
        <v>0</v>
      </c>
      <c r="E50" s="92">
        <v>0</v>
      </c>
      <c r="F50" s="92">
        <v>4117050.3</v>
      </c>
      <c r="G50" s="92">
        <v>0</v>
      </c>
      <c r="H50" s="92">
        <v>6218421.67</v>
      </c>
      <c r="I50" s="92">
        <v>0</v>
      </c>
      <c r="J50" s="92">
        <v>263250</v>
      </c>
      <c r="K50" s="92">
        <v>0</v>
      </c>
      <c r="L50" s="92">
        <v>0</v>
      </c>
      <c r="M50" s="92">
        <v>1838559.89</v>
      </c>
      <c r="N50" s="92">
        <v>0</v>
      </c>
      <c r="O50" s="101">
        <f t="shared" si="2"/>
        <v>30002509.86</v>
      </c>
    </row>
    <row r="51" spans="1:15" s="6" customFormat="1" ht="13.5" customHeight="1">
      <c r="A51" s="121"/>
      <c r="B51" s="35" t="s">
        <v>120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988171.79</v>
      </c>
      <c r="K51" s="92">
        <v>0</v>
      </c>
      <c r="L51" s="92">
        <v>7360243.13</v>
      </c>
      <c r="M51" s="92">
        <v>12350081.709999999</v>
      </c>
      <c r="N51" s="92">
        <v>0</v>
      </c>
      <c r="O51" s="101">
        <f t="shared" si="2"/>
        <v>20698496.63</v>
      </c>
    </row>
    <row r="52" spans="1:15" s="6" customFormat="1" ht="13.5" customHeight="1">
      <c r="A52" s="121"/>
      <c r="B52" s="35" t="s">
        <v>121</v>
      </c>
      <c r="C52" s="92">
        <v>0</v>
      </c>
      <c r="D52" s="92">
        <v>0</v>
      </c>
      <c r="E52" s="92">
        <v>0</v>
      </c>
      <c r="F52" s="92">
        <v>0</v>
      </c>
      <c r="G52" s="92">
        <v>2564386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101">
        <f t="shared" si="2"/>
        <v>2564386</v>
      </c>
    </row>
    <row r="53" spans="1:15" s="6" customFormat="1" ht="13.5" customHeight="1" thickBot="1">
      <c r="A53" s="121"/>
      <c r="B53" s="89" t="s">
        <v>122</v>
      </c>
      <c r="C53" s="96">
        <v>0</v>
      </c>
      <c r="D53" s="96">
        <v>566376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2">
        <f t="shared" si="2"/>
        <v>566376</v>
      </c>
    </row>
    <row r="54" spans="1:15" s="6" customFormat="1" ht="13.5" customHeight="1" thickBot="1">
      <c r="A54" s="121"/>
      <c r="B54" s="90" t="s">
        <v>123</v>
      </c>
      <c r="C54" s="94">
        <f>SUM(C55:C85)</f>
        <v>23609548105.809998</v>
      </c>
      <c r="D54" s="94">
        <f aca="true" t="shared" si="6" ref="D54:O54">SUM(D55:D85)</f>
        <v>18718023573.079994</v>
      </c>
      <c r="E54" s="94">
        <f t="shared" si="6"/>
        <v>21079549870.790012</v>
      </c>
      <c r="F54" s="94">
        <f t="shared" si="6"/>
        <v>20580323928.050003</v>
      </c>
      <c r="G54" s="94">
        <f t="shared" si="6"/>
        <v>18787745250.909996</v>
      </c>
      <c r="H54" s="94">
        <f t="shared" si="6"/>
        <v>15704113321.95</v>
      </c>
      <c r="I54" s="94">
        <f t="shared" si="6"/>
        <v>24659230337.16001</v>
      </c>
      <c r="J54" s="94">
        <f t="shared" si="6"/>
        <v>25810986162.07</v>
      </c>
      <c r="K54" s="94">
        <f t="shared" si="6"/>
        <v>15188439225.79</v>
      </c>
      <c r="L54" s="94">
        <f t="shared" si="6"/>
        <v>18928412538.880005</v>
      </c>
      <c r="M54" s="94">
        <f t="shared" si="6"/>
        <v>12609988124.839998</v>
      </c>
      <c r="N54" s="94">
        <f t="shared" si="6"/>
        <v>19215894094.450005</v>
      </c>
      <c r="O54" s="94">
        <f t="shared" si="6"/>
        <v>234892254533.77997</v>
      </c>
    </row>
    <row r="55" spans="1:17" ht="12.75">
      <c r="A55" s="121"/>
      <c r="B55" s="74" t="s">
        <v>125</v>
      </c>
      <c r="C55" s="97">
        <v>10166142124.24</v>
      </c>
      <c r="D55" s="97">
        <v>5622286692.53</v>
      </c>
      <c r="E55" s="97">
        <v>7162018860.100001</v>
      </c>
      <c r="F55" s="97">
        <v>6704194472.280002</v>
      </c>
      <c r="G55" s="97">
        <v>10207102389.02</v>
      </c>
      <c r="H55" s="97">
        <v>6822396533.919999</v>
      </c>
      <c r="I55" s="97">
        <v>11907231864.410002</v>
      </c>
      <c r="J55" s="97">
        <v>13519849780.18</v>
      </c>
      <c r="K55" s="97">
        <v>2987399586.7799997</v>
      </c>
      <c r="L55" s="97">
        <v>6019386066.860001</v>
      </c>
      <c r="M55" s="97">
        <v>4292833028.070001</v>
      </c>
      <c r="N55" s="97">
        <v>5473309363.170001</v>
      </c>
      <c r="O55" s="100">
        <f t="shared" si="2"/>
        <v>90884150761.56001</v>
      </c>
      <c r="P55" s="1"/>
      <c r="Q55" s="1"/>
    </row>
    <row r="56" spans="1:15" s="5" customFormat="1" ht="13.5" customHeight="1">
      <c r="A56" s="121"/>
      <c r="B56" s="35" t="s">
        <v>126</v>
      </c>
      <c r="C56" s="92">
        <v>4185887386.0900006</v>
      </c>
      <c r="D56" s="92">
        <v>3645517377.020001</v>
      </c>
      <c r="E56" s="92">
        <v>6577689755.340001</v>
      </c>
      <c r="F56" s="92">
        <v>4426570281.009999</v>
      </c>
      <c r="G56" s="92">
        <v>3045994574.5600014</v>
      </c>
      <c r="H56" s="92">
        <v>2708398943.42</v>
      </c>
      <c r="I56" s="92">
        <v>4741933970.1100025</v>
      </c>
      <c r="J56" s="92">
        <v>7163482923.809999</v>
      </c>
      <c r="K56" s="92">
        <v>3871757336.7099996</v>
      </c>
      <c r="L56" s="92">
        <v>5522904309.17</v>
      </c>
      <c r="M56" s="92">
        <v>2265553969.0600004</v>
      </c>
      <c r="N56" s="92">
        <v>5643169330.89</v>
      </c>
      <c r="O56" s="101">
        <f t="shared" si="2"/>
        <v>53798860157.189995</v>
      </c>
    </row>
    <row r="57" spans="1:15" s="6" customFormat="1" ht="13.5" customHeight="1">
      <c r="A57" s="121"/>
      <c r="B57" s="35" t="s">
        <v>127</v>
      </c>
      <c r="C57" s="92">
        <v>1556969918.16</v>
      </c>
      <c r="D57" s="92">
        <v>868428322.2199999</v>
      </c>
      <c r="E57" s="92">
        <v>1993172546.38</v>
      </c>
      <c r="F57" s="92">
        <v>1985140858.8899994</v>
      </c>
      <c r="G57" s="92">
        <v>1388993050.1000001</v>
      </c>
      <c r="H57" s="92">
        <v>1288255408.9599998</v>
      </c>
      <c r="I57" s="92">
        <v>2027537386.9499998</v>
      </c>
      <c r="J57" s="92">
        <v>687009270.42</v>
      </c>
      <c r="K57" s="92">
        <v>1193009359.2100003</v>
      </c>
      <c r="L57" s="92">
        <v>3127894020.96</v>
      </c>
      <c r="M57" s="92">
        <v>1079881700.74</v>
      </c>
      <c r="N57" s="92">
        <v>1949427663.04</v>
      </c>
      <c r="O57" s="101">
        <f t="shared" si="2"/>
        <v>19145719506.030003</v>
      </c>
    </row>
    <row r="58" spans="1:15" s="6" customFormat="1" ht="13.5" customHeight="1">
      <c r="A58" s="121"/>
      <c r="B58" s="35" t="s">
        <v>128</v>
      </c>
      <c r="C58" s="92">
        <v>4595320119.690001</v>
      </c>
      <c r="D58" s="92">
        <v>975362481.5500002</v>
      </c>
      <c r="E58" s="92">
        <v>1255962268.6200001</v>
      </c>
      <c r="F58" s="92">
        <v>499960710.62</v>
      </c>
      <c r="G58" s="92">
        <v>1385517626.98</v>
      </c>
      <c r="H58" s="92">
        <v>1581700699.74</v>
      </c>
      <c r="I58" s="92">
        <v>625266093.1000001</v>
      </c>
      <c r="J58" s="92">
        <v>532755168.76000005</v>
      </c>
      <c r="K58" s="92">
        <v>2413789823.5899997</v>
      </c>
      <c r="L58" s="92">
        <v>942246528.8599999</v>
      </c>
      <c r="M58" s="92">
        <v>1994039032.9299994</v>
      </c>
      <c r="N58" s="92">
        <v>636353473.3600001</v>
      </c>
      <c r="O58" s="101">
        <f t="shared" si="2"/>
        <v>17438274027.800003</v>
      </c>
    </row>
    <row r="59" spans="1:15" s="6" customFormat="1" ht="13.5" customHeight="1">
      <c r="A59" s="121"/>
      <c r="B59" s="35" t="s">
        <v>129</v>
      </c>
      <c r="C59" s="92">
        <v>17526288</v>
      </c>
      <c r="D59" s="92">
        <v>5060786241</v>
      </c>
      <c r="E59" s="92">
        <v>1910930633.54</v>
      </c>
      <c r="F59" s="92">
        <v>1856841753.19</v>
      </c>
      <c r="G59" s="92">
        <v>294580596.06</v>
      </c>
      <c r="H59" s="92">
        <v>1031274626.1099999</v>
      </c>
      <c r="I59" s="92">
        <v>365733781.64</v>
      </c>
      <c r="J59" s="92">
        <v>149297382.29</v>
      </c>
      <c r="K59" s="92">
        <v>127946994.61</v>
      </c>
      <c r="L59" s="92">
        <v>479463410.61999995</v>
      </c>
      <c r="M59" s="92">
        <v>678878361.04</v>
      </c>
      <c r="N59" s="92">
        <v>208728669.42000002</v>
      </c>
      <c r="O59" s="101">
        <f t="shared" si="2"/>
        <v>12181988737.520002</v>
      </c>
    </row>
    <row r="60" spans="1:15" s="6" customFormat="1" ht="13.5" customHeight="1">
      <c r="A60" s="121"/>
      <c r="B60" s="35" t="s">
        <v>130</v>
      </c>
      <c r="C60" s="92">
        <v>269389801.93</v>
      </c>
      <c r="D60" s="92">
        <v>441495991.57</v>
      </c>
      <c r="E60" s="92">
        <v>775506070.3299999</v>
      </c>
      <c r="F60" s="92">
        <v>684817551.3200002</v>
      </c>
      <c r="G60" s="92">
        <v>1153379746.96</v>
      </c>
      <c r="H60" s="92">
        <v>781562229.42</v>
      </c>
      <c r="I60" s="92">
        <v>1466480681.4499998</v>
      </c>
      <c r="J60" s="92">
        <v>1058330643.2499999</v>
      </c>
      <c r="K60" s="92">
        <v>371321416.62</v>
      </c>
      <c r="L60" s="92">
        <v>281069602.19000006</v>
      </c>
      <c r="M60" s="92">
        <v>466725017.93</v>
      </c>
      <c r="N60" s="92">
        <v>1403081128.4900002</v>
      </c>
      <c r="O60" s="101">
        <f t="shared" si="2"/>
        <v>9153159881.46</v>
      </c>
    </row>
    <row r="61" spans="1:15" s="6" customFormat="1" ht="13.5" customHeight="1">
      <c r="A61" s="121"/>
      <c r="B61" s="35" t="s">
        <v>134</v>
      </c>
      <c r="C61" s="92">
        <v>1417982435.93</v>
      </c>
      <c r="D61" s="92">
        <v>84788534.17</v>
      </c>
      <c r="E61" s="92">
        <v>152526427.79</v>
      </c>
      <c r="F61" s="92">
        <v>735240698.11</v>
      </c>
      <c r="G61" s="92">
        <v>153560712.07</v>
      </c>
      <c r="H61" s="92">
        <v>50667167.4</v>
      </c>
      <c r="I61" s="92">
        <v>939273933.5300001</v>
      </c>
      <c r="J61" s="92">
        <v>385366513.89</v>
      </c>
      <c r="K61" s="92">
        <v>1286772974.16</v>
      </c>
      <c r="L61" s="92">
        <v>71970889.69</v>
      </c>
      <c r="M61" s="92">
        <v>68547369.28</v>
      </c>
      <c r="N61" s="92">
        <v>2870892472.14</v>
      </c>
      <c r="O61" s="101">
        <f t="shared" si="2"/>
        <v>8217590128.16</v>
      </c>
    </row>
    <row r="62" spans="1:15" s="6" customFormat="1" ht="13.5" customHeight="1">
      <c r="A62" s="121"/>
      <c r="B62" s="35" t="s">
        <v>135</v>
      </c>
      <c r="C62" s="92">
        <v>746913713</v>
      </c>
      <c r="D62" s="92">
        <v>56536872.01</v>
      </c>
      <c r="E62" s="92">
        <v>149556487.29000002</v>
      </c>
      <c r="F62" s="92">
        <v>1185550657.8300002</v>
      </c>
      <c r="G62" s="92">
        <v>162528843.66</v>
      </c>
      <c r="H62" s="92">
        <v>99003652.68</v>
      </c>
      <c r="I62" s="92">
        <v>680698122.99</v>
      </c>
      <c r="J62" s="92">
        <v>296857666.25</v>
      </c>
      <c r="K62" s="92">
        <v>154922209.51999998</v>
      </c>
      <c r="L62" s="92">
        <v>1027988050.63</v>
      </c>
      <c r="M62" s="92">
        <v>98313169.12</v>
      </c>
      <c r="N62" s="92">
        <v>174050189.23000002</v>
      </c>
      <c r="O62" s="101">
        <f t="shared" si="2"/>
        <v>4832919634.209999</v>
      </c>
    </row>
    <row r="63" spans="1:15" s="6" customFormat="1" ht="13.5" customHeight="1">
      <c r="A63" s="121"/>
      <c r="B63" s="75" t="s">
        <v>136</v>
      </c>
      <c r="C63" s="92">
        <v>66378862</v>
      </c>
      <c r="D63" s="92">
        <v>906348595</v>
      </c>
      <c r="E63" s="92">
        <v>20052492</v>
      </c>
      <c r="F63" s="92">
        <v>383384237</v>
      </c>
      <c r="G63" s="92">
        <v>33334840.8</v>
      </c>
      <c r="H63" s="92">
        <v>192566138.78</v>
      </c>
      <c r="I63" s="92">
        <v>147503045.33</v>
      </c>
      <c r="J63" s="92">
        <v>686604999.3699999</v>
      </c>
      <c r="K63" s="92">
        <v>133759722.41000001</v>
      </c>
      <c r="L63" s="92">
        <v>117828350.72</v>
      </c>
      <c r="M63" s="92">
        <v>787299826.3700001</v>
      </c>
      <c r="N63" s="92">
        <v>148000083.56000003</v>
      </c>
      <c r="O63" s="101">
        <f t="shared" si="2"/>
        <v>3623061193.3399997</v>
      </c>
    </row>
    <row r="64" spans="1:15" s="6" customFormat="1" ht="13.5" customHeight="1">
      <c r="A64" s="121"/>
      <c r="B64" s="35" t="s">
        <v>137</v>
      </c>
      <c r="C64" s="92">
        <v>89905469.87</v>
      </c>
      <c r="D64" s="92">
        <v>200384475</v>
      </c>
      <c r="E64" s="92">
        <v>117550614.32</v>
      </c>
      <c r="F64" s="92">
        <v>457661938.54999995</v>
      </c>
      <c r="G64" s="92">
        <v>22420629.23</v>
      </c>
      <c r="H64" s="92">
        <v>280863321.7</v>
      </c>
      <c r="I64" s="92">
        <v>782374451.3400002</v>
      </c>
      <c r="J64" s="92">
        <v>293813562.06</v>
      </c>
      <c r="K64" s="92">
        <v>444295262.28</v>
      </c>
      <c r="L64" s="92">
        <v>388740008.76</v>
      </c>
      <c r="M64" s="92">
        <v>65549870.72</v>
      </c>
      <c r="N64" s="92">
        <v>126870740.13</v>
      </c>
      <c r="O64" s="101">
        <f t="shared" si="2"/>
        <v>3270430343.9600005</v>
      </c>
    </row>
    <row r="65" spans="1:15" s="6" customFormat="1" ht="13.5" customHeight="1">
      <c r="A65" s="121"/>
      <c r="B65" s="35" t="s">
        <v>138</v>
      </c>
      <c r="C65" s="92">
        <v>177318604.77</v>
      </c>
      <c r="D65" s="92">
        <v>156403000</v>
      </c>
      <c r="E65" s="92">
        <v>184576530.43</v>
      </c>
      <c r="F65" s="92">
        <v>793859590</v>
      </c>
      <c r="G65" s="92">
        <v>503513909.84999996</v>
      </c>
      <c r="H65" s="92">
        <v>317825950.55999994</v>
      </c>
      <c r="I65" s="92">
        <v>237257994.74</v>
      </c>
      <c r="J65" s="92">
        <v>80669060.26999998</v>
      </c>
      <c r="K65" s="92">
        <v>174984139.48000002</v>
      </c>
      <c r="L65" s="92">
        <v>334188392.67</v>
      </c>
      <c r="M65" s="92">
        <v>22093350.23</v>
      </c>
      <c r="N65" s="92">
        <v>64349214.96</v>
      </c>
      <c r="O65" s="101">
        <f t="shared" si="2"/>
        <v>3047039737.96</v>
      </c>
    </row>
    <row r="66" spans="1:15" s="6" customFormat="1" ht="13.5" customHeight="1">
      <c r="A66" s="121"/>
      <c r="B66" s="35" t="s">
        <v>139</v>
      </c>
      <c r="C66" s="92">
        <v>163520964.85</v>
      </c>
      <c r="D66" s="92">
        <v>502245577.14</v>
      </c>
      <c r="E66" s="92">
        <v>226794788.16</v>
      </c>
      <c r="F66" s="92">
        <v>213155536</v>
      </c>
      <c r="G66" s="92">
        <v>70455034.28</v>
      </c>
      <c r="H66" s="92">
        <v>130908770.75</v>
      </c>
      <c r="I66" s="92">
        <v>125514270.09</v>
      </c>
      <c r="J66" s="92">
        <v>347687021.75</v>
      </c>
      <c r="K66" s="92">
        <v>130938798.94</v>
      </c>
      <c r="L66" s="92">
        <v>69105363.60999998</v>
      </c>
      <c r="M66" s="92">
        <v>337470596.09</v>
      </c>
      <c r="N66" s="92">
        <v>90383148.08999999</v>
      </c>
      <c r="O66" s="101">
        <f t="shared" si="2"/>
        <v>2408179869.75</v>
      </c>
    </row>
    <row r="67" spans="1:15" s="6" customFormat="1" ht="13.5" customHeight="1">
      <c r="A67" s="121"/>
      <c r="B67" s="35" t="s">
        <v>140</v>
      </c>
      <c r="C67" s="92">
        <v>27206970</v>
      </c>
      <c r="D67" s="92">
        <v>57036698.85</v>
      </c>
      <c r="E67" s="92">
        <v>338160479.56</v>
      </c>
      <c r="F67" s="92">
        <v>14255628</v>
      </c>
      <c r="G67" s="92">
        <v>52869145.01</v>
      </c>
      <c r="H67" s="92">
        <v>59166418.83</v>
      </c>
      <c r="I67" s="92">
        <v>108812682.52</v>
      </c>
      <c r="J67" s="92">
        <v>160417943.76999998</v>
      </c>
      <c r="K67" s="92">
        <v>1489997374.24</v>
      </c>
      <c r="L67" s="92">
        <v>42239613.29</v>
      </c>
      <c r="M67" s="92">
        <v>21417125.01</v>
      </c>
      <c r="N67" s="92">
        <v>16758349.28</v>
      </c>
      <c r="O67" s="101">
        <f t="shared" si="2"/>
        <v>2388338428.36</v>
      </c>
    </row>
    <row r="68" spans="1:15" s="6" customFormat="1" ht="13.5" customHeight="1">
      <c r="A68" s="121"/>
      <c r="B68" s="75" t="s">
        <v>141</v>
      </c>
      <c r="C68" s="92">
        <v>32554221.44</v>
      </c>
      <c r="D68" s="92">
        <v>1313073</v>
      </c>
      <c r="E68" s="92">
        <v>14435112.76</v>
      </c>
      <c r="F68" s="92">
        <v>344476967.34000003</v>
      </c>
      <c r="G68" s="92">
        <v>435984.08</v>
      </c>
      <c r="H68" s="92">
        <v>214188952.48999998</v>
      </c>
      <c r="I68" s="92">
        <v>209363513.45</v>
      </c>
      <c r="J68" s="92">
        <v>154840121.21</v>
      </c>
      <c r="K68" s="92">
        <v>236455399.41</v>
      </c>
      <c r="L68" s="92">
        <v>43879083.09</v>
      </c>
      <c r="M68" s="92">
        <v>71513611.48</v>
      </c>
      <c r="N68" s="92">
        <v>0</v>
      </c>
      <c r="O68" s="101">
        <f t="shared" si="2"/>
        <v>1323456039.75</v>
      </c>
    </row>
    <row r="69" spans="1:15" s="6" customFormat="1" ht="13.5" customHeight="1">
      <c r="A69" s="121"/>
      <c r="B69" s="35" t="s">
        <v>142</v>
      </c>
      <c r="C69" s="92">
        <v>918097</v>
      </c>
      <c r="D69" s="92">
        <v>38000000</v>
      </c>
      <c r="E69" s="92">
        <v>51134592</v>
      </c>
      <c r="F69" s="92">
        <v>33680000</v>
      </c>
      <c r="G69" s="92">
        <v>53360954</v>
      </c>
      <c r="H69" s="92">
        <v>46594112.68</v>
      </c>
      <c r="I69" s="92">
        <v>33365000</v>
      </c>
      <c r="J69" s="92">
        <v>132544669.21000001</v>
      </c>
      <c r="K69" s="92">
        <v>27603407.13</v>
      </c>
      <c r="L69" s="92">
        <v>99050000</v>
      </c>
      <c r="M69" s="92">
        <v>309140714.56</v>
      </c>
      <c r="N69" s="92">
        <v>39300000</v>
      </c>
      <c r="O69" s="101">
        <f t="shared" si="2"/>
        <v>864691546.5799999</v>
      </c>
    </row>
    <row r="70" spans="1:15" s="6" customFormat="1" ht="13.5" customHeight="1">
      <c r="A70" s="121"/>
      <c r="B70" s="35" t="s">
        <v>143</v>
      </c>
      <c r="C70" s="92">
        <v>31897067</v>
      </c>
      <c r="D70" s="92">
        <v>56823276.1</v>
      </c>
      <c r="E70" s="92">
        <v>16198324</v>
      </c>
      <c r="F70" s="92">
        <v>39097997.93</v>
      </c>
      <c r="G70" s="92">
        <v>34637979</v>
      </c>
      <c r="H70" s="92">
        <v>91057.38</v>
      </c>
      <c r="I70" s="92">
        <v>128560000</v>
      </c>
      <c r="J70" s="92">
        <v>39140089.13</v>
      </c>
      <c r="K70" s="92">
        <v>0</v>
      </c>
      <c r="L70" s="92">
        <v>316663789.2</v>
      </c>
      <c r="M70" s="92">
        <v>2616235.92</v>
      </c>
      <c r="N70" s="92">
        <v>154450000</v>
      </c>
      <c r="O70" s="101">
        <f t="shared" si="2"/>
        <v>820175815.66</v>
      </c>
    </row>
    <row r="71" spans="1:15" s="6" customFormat="1" ht="13.5" customHeight="1">
      <c r="A71" s="121"/>
      <c r="B71" s="35" t="s">
        <v>144</v>
      </c>
      <c r="C71" s="92">
        <v>0</v>
      </c>
      <c r="D71" s="92">
        <v>0</v>
      </c>
      <c r="E71" s="92">
        <v>32111529.08</v>
      </c>
      <c r="F71" s="92">
        <v>25973542</v>
      </c>
      <c r="G71" s="92">
        <v>0</v>
      </c>
      <c r="H71" s="92">
        <v>0</v>
      </c>
      <c r="I71" s="92">
        <v>0</v>
      </c>
      <c r="J71" s="92">
        <v>23849000</v>
      </c>
      <c r="K71" s="92">
        <v>90994099.28</v>
      </c>
      <c r="L71" s="92">
        <v>36450604.5</v>
      </c>
      <c r="M71" s="92">
        <v>0</v>
      </c>
      <c r="N71" s="92">
        <v>52400000</v>
      </c>
      <c r="O71" s="101">
        <f aca="true" t="shared" si="7" ref="O71:O88">SUM(C71:N71)</f>
        <v>261778774.86</v>
      </c>
    </row>
    <row r="72" spans="1:15" s="6" customFormat="1" ht="13.5" customHeight="1">
      <c r="A72" s="121"/>
      <c r="B72" s="75" t="s">
        <v>145</v>
      </c>
      <c r="C72" s="92">
        <v>0</v>
      </c>
      <c r="D72" s="92">
        <v>0</v>
      </c>
      <c r="E72" s="92">
        <v>0</v>
      </c>
      <c r="F72" s="92">
        <v>56000000</v>
      </c>
      <c r="G72" s="92">
        <v>75497611</v>
      </c>
      <c r="H72" s="92">
        <v>0</v>
      </c>
      <c r="I72" s="92">
        <v>0</v>
      </c>
      <c r="J72" s="92">
        <v>24676136.04</v>
      </c>
      <c r="K72" s="92">
        <v>0</v>
      </c>
      <c r="L72" s="92">
        <v>0</v>
      </c>
      <c r="M72" s="92">
        <v>0</v>
      </c>
      <c r="N72" s="92">
        <v>62686178.63</v>
      </c>
      <c r="O72" s="101">
        <f t="shared" si="7"/>
        <v>218859925.67</v>
      </c>
    </row>
    <row r="73" spans="1:15" s="6" customFormat="1" ht="13.5" customHeight="1">
      <c r="A73" s="121"/>
      <c r="B73" s="35" t="s">
        <v>146</v>
      </c>
      <c r="C73" s="92">
        <v>0</v>
      </c>
      <c r="D73" s="92">
        <v>0</v>
      </c>
      <c r="E73" s="92">
        <v>0</v>
      </c>
      <c r="F73" s="92">
        <v>0</v>
      </c>
      <c r="G73" s="92">
        <v>107800000</v>
      </c>
      <c r="H73" s="92">
        <v>43413649.16</v>
      </c>
      <c r="I73" s="92">
        <v>0</v>
      </c>
      <c r="J73" s="92">
        <v>0</v>
      </c>
      <c r="K73" s="92">
        <v>0</v>
      </c>
      <c r="L73" s="92">
        <v>0</v>
      </c>
      <c r="M73" s="92">
        <v>4700000</v>
      </c>
      <c r="N73" s="92">
        <v>25600000</v>
      </c>
      <c r="O73" s="101">
        <f t="shared" si="7"/>
        <v>181513649.16</v>
      </c>
    </row>
    <row r="74" spans="1:15" s="6" customFormat="1" ht="13.5" customHeight="1">
      <c r="A74" s="121"/>
      <c r="B74" s="35" t="s">
        <v>147</v>
      </c>
      <c r="C74" s="92">
        <v>0</v>
      </c>
      <c r="D74" s="92">
        <v>0</v>
      </c>
      <c r="E74" s="92">
        <v>0</v>
      </c>
      <c r="F74" s="92">
        <v>91343943</v>
      </c>
      <c r="G74" s="92">
        <v>8821735</v>
      </c>
      <c r="H74" s="92">
        <v>678250.52</v>
      </c>
      <c r="I74" s="92">
        <v>2674710.52</v>
      </c>
      <c r="J74" s="92">
        <v>0</v>
      </c>
      <c r="K74" s="92">
        <v>0</v>
      </c>
      <c r="L74" s="92">
        <v>0</v>
      </c>
      <c r="M74" s="92">
        <v>24977375.57</v>
      </c>
      <c r="N74" s="92">
        <v>0</v>
      </c>
      <c r="O74" s="101">
        <f t="shared" si="7"/>
        <v>128496014.60999998</v>
      </c>
    </row>
    <row r="75" spans="1:15" s="6" customFormat="1" ht="13.5" customHeight="1">
      <c r="A75" s="121"/>
      <c r="B75" s="35" t="s">
        <v>148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72464194.09</v>
      </c>
      <c r="J75" s="92">
        <v>0</v>
      </c>
      <c r="K75" s="92">
        <v>0</v>
      </c>
      <c r="L75" s="92">
        <v>0</v>
      </c>
      <c r="M75" s="92">
        <v>0</v>
      </c>
      <c r="N75" s="92">
        <v>49684149</v>
      </c>
      <c r="O75" s="101">
        <f t="shared" si="7"/>
        <v>122148343.09</v>
      </c>
    </row>
    <row r="76" spans="1:15" s="6" customFormat="1" ht="13.5" customHeight="1">
      <c r="A76" s="121"/>
      <c r="B76" s="75" t="s">
        <v>149</v>
      </c>
      <c r="C76" s="92">
        <v>6366782</v>
      </c>
      <c r="D76" s="92">
        <v>3126617</v>
      </c>
      <c r="E76" s="92">
        <v>98991680</v>
      </c>
      <c r="F76" s="92">
        <v>0</v>
      </c>
      <c r="G76" s="92">
        <v>0</v>
      </c>
      <c r="H76" s="92">
        <v>3600000</v>
      </c>
      <c r="I76" s="92">
        <v>2000000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101">
        <f t="shared" si="7"/>
        <v>114085079</v>
      </c>
    </row>
    <row r="77" spans="1:15" s="6" customFormat="1" ht="13.5" customHeight="1">
      <c r="A77" s="121"/>
      <c r="B77" s="35" t="s">
        <v>150</v>
      </c>
      <c r="C77" s="92">
        <v>0</v>
      </c>
      <c r="D77" s="92">
        <v>641284.02</v>
      </c>
      <c r="E77" s="92">
        <v>77492.08</v>
      </c>
      <c r="F77" s="92">
        <v>46405661</v>
      </c>
      <c r="G77" s="92">
        <v>116541.96</v>
      </c>
      <c r="H77" s="92">
        <v>295123.6</v>
      </c>
      <c r="I77" s="92">
        <v>10006937.33</v>
      </c>
      <c r="J77" s="92">
        <v>0</v>
      </c>
      <c r="K77" s="92">
        <v>41330304.13</v>
      </c>
      <c r="L77" s="92">
        <v>0</v>
      </c>
      <c r="M77" s="92">
        <v>370057.19</v>
      </c>
      <c r="N77" s="92">
        <v>654342.83</v>
      </c>
      <c r="O77" s="101">
        <f t="shared" si="7"/>
        <v>99897744.14</v>
      </c>
    </row>
    <row r="78" spans="1:15" s="6" customFormat="1" ht="13.5" customHeight="1">
      <c r="A78" s="121"/>
      <c r="B78" s="35" t="s">
        <v>151</v>
      </c>
      <c r="C78" s="92">
        <v>0</v>
      </c>
      <c r="D78" s="92">
        <v>7882784.62</v>
      </c>
      <c r="E78" s="92">
        <v>0</v>
      </c>
      <c r="F78" s="92">
        <v>0</v>
      </c>
      <c r="G78" s="92">
        <v>6000000</v>
      </c>
      <c r="H78" s="92">
        <v>482259.69</v>
      </c>
      <c r="I78" s="92">
        <v>10542121.77</v>
      </c>
      <c r="J78" s="92">
        <v>70056868.83</v>
      </c>
      <c r="K78" s="92">
        <v>1700000</v>
      </c>
      <c r="L78" s="92">
        <v>0</v>
      </c>
      <c r="M78" s="92">
        <v>969727.49</v>
      </c>
      <c r="N78" s="92">
        <v>0</v>
      </c>
      <c r="O78" s="101">
        <f t="shared" si="7"/>
        <v>97633762.39999999</v>
      </c>
    </row>
    <row r="79" spans="1:15" s="6" customFormat="1" ht="13.5" customHeight="1">
      <c r="A79" s="121"/>
      <c r="B79" s="35" t="s">
        <v>152</v>
      </c>
      <c r="C79" s="92">
        <v>1710839</v>
      </c>
      <c r="D79" s="92">
        <v>5700263</v>
      </c>
      <c r="E79" s="92">
        <v>0</v>
      </c>
      <c r="F79" s="92">
        <v>966395</v>
      </c>
      <c r="G79" s="92">
        <v>0</v>
      </c>
      <c r="H79" s="92">
        <v>14520054.16</v>
      </c>
      <c r="I79" s="92">
        <v>13624393.43</v>
      </c>
      <c r="J79" s="92">
        <v>0</v>
      </c>
      <c r="K79" s="92">
        <v>5683680.03</v>
      </c>
      <c r="L79" s="92">
        <v>0</v>
      </c>
      <c r="M79" s="92">
        <v>12489330.88</v>
      </c>
      <c r="N79" s="92">
        <v>22100460.92</v>
      </c>
      <c r="O79" s="101">
        <f t="shared" si="7"/>
        <v>76795416.42000002</v>
      </c>
    </row>
    <row r="80" spans="1:15" s="6" customFormat="1" ht="13.5" customHeight="1">
      <c r="A80" s="121"/>
      <c r="B80" s="35" t="s">
        <v>153</v>
      </c>
      <c r="C80" s="92">
        <v>26228022.840000004</v>
      </c>
      <c r="D80" s="92">
        <v>0</v>
      </c>
      <c r="E80" s="92">
        <v>0</v>
      </c>
      <c r="F80" s="92">
        <v>0</v>
      </c>
      <c r="G80" s="92">
        <v>0</v>
      </c>
      <c r="H80" s="92">
        <v>35660000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101">
        <f t="shared" si="7"/>
        <v>61888022.84</v>
      </c>
    </row>
    <row r="81" spans="1:15" s="6" customFormat="1" ht="13.5" customHeight="1">
      <c r="A81" s="121"/>
      <c r="B81" s="35" t="s">
        <v>154</v>
      </c>
      <c r="C81" s="92">
        <v>21510418</v>
      </c>
      <c r="D81" s="92">
        <v>26915417.28</v>
      </c>
      <c r="E81" s="92">
        <v>180051.08</v>
      </c>
      <c r="F81" s="92">
        <v>0</v>
      </c>
      <c r="G81" s="92">
        <v>2506214.41</v>
      </c>
      <c r="H81" s="92">
        <v>0</v>
      </c>
      <c r="I81" s="92">
        <v>5692201.279999999</v>
      </c>
      <c r="J81" s="92">
        <v>0</v>
      </c>
      <c r="K81" s="92">
        <v>1747413.69</v>
      </c>
      <c r="L81" s="92">
        <v>199525.9</v>
      </c>
      <c r="M81" s="92">
        <v>1836341.97</v>
      </c>
      <c r="N81" s="92">
        <v>38754.33</v>
      </c>
      <c r="O81" s="101">
        <f t="shared" si="7"/>
        <v>60626337.93999999</v>
      </c>
    </row>
    <row r="82" spans="1:15" s="6" customFormat="1" ht="13.5" customHeight="1">
      <c r="A82" s="121"/>
      <c r="B82" s="35" t="s">
        <v>155</v>
      </c>
      <c r="C82" s="92">
        <v>7900000</v>
      </c>
      <c r="D82" s="92">
        <v>0</v>
      </c>
      <c r="E82" s="92">
        <v>0</v>
      </c>
      <c r="F82" s="92">
        <v>0</v>
      </c>
      <c r="G82" s="92">
        <v>21334187.33</v>
      </c>
      <c r="H82" s="92">
        <v>0</v>
      </c>
      <c r="I82" s="92">
        <v>10086224.84</v>
      </c>
      <c r="J82" s="92">
        <v>3737341.58</v>
      </c>
      <c r="K82" s="92">
        <v>0</v>
      </c>
      <c r="L82" s="92">
        <v>0</v>
      </c>
      <c r="M82" s="92">
        <v>1674405.81</v>
      </c>
      <c r="N82" s="92">
        <v>3606382.98</v>
      </c>
      <c r="O82" s="101">
        <f t="shared" si="7"/>
        <v>48338542.54</v>
      </c>
    </row>
    <row r="83" spans="1:15" s="6" customFormat="1" ht="13.5" customHeight="1">
      <c r="A83" s="121"/>
      <c r="B83" s="75" t="s">
        <v>133</v>
      </c>
      <c r="C83" s="92">
        <v>0</v>
      </c>
      <c r="D83" s="92">
        <v>0</v>
      </c>
      <c r="E83" s="92">
        <v>0</v>
      </c>
      <c r="F83" s="92">
        <v>0</v>
      </c>
      <c r="G83" s="92">
        <v>2982945.55</v>
      </c>
      <c r="H83" s="92">
        <v>0</v>
      </c>
      <c r="I83" s="92">
        <v>3000000</v>
      </c>
      <c r="J83" s="92">
        <v>0</v>
      </c>
      <c r="K83" s="92">
        <v>2029923.57</v>
      </c>
      <c r="L83" s="92">
        <v>7144928.16</v>
      </c>
      <c r="M83" s="92">
        <v>1097907.38</v>
      </c>
      <c r="N83" s="92">
        <v>0</v>
      </c>
      <c r="O83" s="101">
        <f t="shared" si="7"/>
        <v>16255704.66</v>
      </c>
    </row>
    <row r="84" spans="1:15" s="6" customFormat="1" ht="13.5" customHeight="1">
      <c r="A84" s="121"/>
      <c r="B84" s="35" t="s">
        <v>132</v>
      </c>
      <c r="C84" s="92">
        <v>0</v>
      </c>
      <c r="D84" s="92">
        <v>0</v>
      </c>
      <c r="E84" s="92">
        <v>1923135.93</v>
      </c>
      <c r="F84" s="92">
        <v>1745508.98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101">
        <f t="shared" si="7"/>
        <v>3668644.91</v>
      </c>
    </row>
    <row r="85" spans="1:15" s="6" customFormat="1" ht="13.5" customHeight="1" thickBot="1">
      <c r="A85" s="121"/>
      <c r="B85" s="88" t="s">
        <v>131</v>
      </c>
      <c r="C85" s="98">
        <v>0</v>
      </c>
      <c r="D85" s="98">
        <v>0</v>
      </c>
      <c r="E85" s="98">
        <v>0</v>
      </c>
      <c r="F85" s="98">
        <v>0</v>
      </c>
      <c r="G85" s="98">
        <v>0</v>
      </c>
      <c r="H85" s="99">
        <v>0</v>
      </c>
      <c r="I85" s="98">
        <v>2232762.25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102">
        <f t="shared" si="7"/>
        <v>2232762.25</v>
      </c>
    </row>
    <row r="86" spans="1:15" s="6" customFormat="1" ht="13.5" customHeight="1" thickBot="1">
      <c r="A86" s="121"/>
      <c r="B86" s="90" t="s">
        <v>157</v>
      </c>
      <c r="C86" s="94">
        <f>SUM(C87:C88)</f>
        <v>0</v>
      </c>
      <c r="D86" s="94">
        <f aca="true" t="shared" si="8" ref="D86:O86">SUM(D87:D88)</f>
        <v>96200000</v>
      </c>
      <c r="E86" s="94">
        <f t="shared" si="8"/>
        <v>13786790.27</v>
      </c>
      <c r="F86" s="94">
        <f t="shared" si="8"/>
        <v>9933893.98</v>
      </c>
      <c r="G86" s="94">
        <f t="shared" si="8"/>
        <v>684037916</v>
      </c>
      <c r="H86" s="94">
        <f t="shared" si="8"/>
        <v>52693.97</v>
      </c>
      <c r="I86" s="94">
        <f t="shared" si="8"/>
        <v>0</v>
      </c>
      <c r="J86" s="94">
        <f t="shared" si="8"/>
        <v>2481690.08</v>
      </c>
      <c r="K86" s="94">
        <f t="shared" si="8"/>
        <v>41612603.84</v>
      </c>
      <c r="L86" s="94">
        <f t="shared" si="8"/>
        <v>30872716.15</v>
      </c>
      <c r="M86" s="94">
        <f t="shared" si="8"/>
        <v>48060821.93</v>
      </c>
      <c r="N86" s="94">
        <f t="shared" si="8"/>
        <v>91400000</v>
      </c>
      <c r="O86" s="94">
        <f t="shared" si="8"/>
        <v>1018439126.22</v>
      </c>
    </row>
    <row r="87" spans="1:15" s="6" customFormat="1" ht="13.5" customHeight="1">
      <c r="A87" s="121"/>
      <c r="B87" s="84" t="s">
        <v>156</v>
      </c>
      <c r="C87" s="95">
        <v>0</v>
      </c>
      <c r="D87" s="95">
        <v>96200000</v>
      </c>
      <c r="E87" s="95">
        <v>2786790.27</v>
      </c>
      <c r="F87" s="95">
        <v>9933893.98</v>
      </c>
      <c r="G87" s="95">
        <v>684037916</v>
      </c>
      <c r="H87" s="95">
        <v>52693.97</v>
      </c>
      <c r="I87" s="95">
        <v>0</v>
      </c>
      <c r="J87" s="95">
        <v>2481690.08</v>
      </c>
      <c r="K87" s="95">
        <v>41612603.84</v>
      </c>
      <c r="L87" s="95">
        <v>30872716.15</v>
      </c>
      <c r="M87" s="95">
        <v>48060821.93</v>
      </c>
      <c r="N87" s="95">
        <v>91400000</v>
      </c>
      <c r="O87" s="103">
        <f t="shared" si="7"/>
        <v>1007439126.22</v>
      </c>
    </row>
    <row r="88" spans="1:15" s="6" customFormat="1" ht="13.5" customHeight="1" thickBot="1">
      <c r="A88" s="122"/>
      <c r="B88" s="76" t="s">
        <v>158</v>
      </c>
      <c r="C88" s="98">
        <v>0</v>
      </c>
      <c r="D88" s="98">
        <v>0</v>
      </c>
      <c r="E88" s="98">
        <v>11000000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102">
        <f t="shared" si="7"/>
        <v>11000000</v>
      </c>
    </row>
    <row r="89" spans="1:17" s="7" customFormat="1" ht="12.75">
      <c r="A89" s="13" t="s">
        <v>52</v>
      </c>
      <c r="B89" s="32"/>
      <c r="C89" s="30"/>
      <c r="D89" s="30"/>
      <c r="E89" s="71"/>
      <c r="F89" s="71"/>
      <c r="G89" s="71"/>
      <c r="H89" s="71"/>
      <c r="I89" s="71"/>
      <c r="J89" s="71"/>
      <c r="K89" s="71"/>
      <c r="L89" s="71"/>
      <c r="M89" s="31"/>
      <c r="N89" s="31"/>
      <c r="O89" s="31"/>
      <c r="P89" s="31"/>
      <c r="Q89" s="72"/>
    </row>
    <row r="90" ht="12.75">
      <c r="A90" s="10"/>
    </row>
    <row r="91" spans="1:2" ht="12.75">
      <c r="A91" s="10"/>
      <c r="B91" s="9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</sheetData>
  <sheetProtection/>
  <mergeCells count="2">
    <mergeCell ref="C3:O3"/>
    <mergeCell ref="A5:A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2012-12-13T15:44:42Z</cp:lastPrinted>
  <dcterms:created xsi:type="dcterms:W3CDTF">2006-02-24T09:38:25Z</dcterms:created>
  <dcterms:modified xsi:type="dcterms:W3CDTF">2013-10-20T00:47:42Z</dcterms:modified>
  <cp:category/>
  <cp:version/>
  <cp:contentType/>
  <cp:contentStatus/>
</cp:coreProperties>
</file>