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4830" tabRatio="601" activeTab="0"/>
  </bookViews>
  <sheets>
    <sheet name="PART VII" sheetId="1" r:id="rId1"/>
    <sheet name="19." sheetId="2" r:id="rId2"/>
    <sheet name="19.1" sheetId="3" r:id="rId3"/>
    <sheet name="19.2" sheetId="4" r:id="rId4"/>
    <sheet name="19.3" sheetId="5" r:id="rId5"/>
    <sheet name="19.4" sheetId="6" r:id="rId6"/>
    <sheet name="19.5" sheetId="7" r:id="rId7"/>
    <sheet name="19.6-7" sheetId="8" r:id="rId8"/>
    <sheet name="19.8-9" sheetId="9" r:id="rId9"/>
    <sheet name="19.10" sheetId="10" r:id="rId10"/>
    <sheet name="19.11" sheetId="11" r:id="rId11"/>
    <sheet name="19.12" sheetId="12" r:id="rId12"/>
  </sheets>
  <definedNames/>
  <calcPr fullCalcOnLoad="1"/>
</workbook>
</file>

<file path=xl/sharedStrings.xml><?xml version="1.0" encoding="utf-8"?>
<sst xmlns="http://schemas.openxmlformats.org/spreadsheetml/2006/main" count="413" uniqueCount="157">
  <si>
    <t>Total</t>
  </si>
  <si>
    <t>Mohafazat</t>
  </si>
  <si>
    <t>Teachers and managers</t>
  </si>
  <si>
    <t>Males</t>
  </si>
  <si>
    <t>Beirut</t>
  </si>
  <si>
    <t>Females</t>
  </si>
  <si>
    <t>North Lebanon</t>
  </si>
  <si>
    <t>Bekaa</t>
  </si>
  <si>
    <t>Gender</t>
  </si>
  <si>
    <t>South Lebanon</t>
  </si>
  <si>
    <t>Schools</t>
  </si>
  <si>
    <t>Position</t>
  </si>
  <si>
    <t>Manager</t>
  </si>
  <si>
    <t>Teacher</t>
  </si>
  <si>
    <t>Mount-Lebanon - Beirut Suburbs</t>
  </si>
  <si>
    <t>Mount Lebanon excluding Beirut Suburbs</t>
  </si>
  <si>
    <t>Nabatieh</t>
  </si>
  <si>
    <t>Official diplomas</t>
  </si>
  <si>
    <t>Total of official diplomas</t>
  </si>
  <si>
    <t>Aptitude</t>
  </si>
  <si>
    <t>Intermediate</t>
  </si>
  <si>
    <t>Seconadry</t>
  </si>
  <si>
    <t>Technical Bac.</t>
  </si>
  <si>
    <t>TS</t>
  </si>
  <si>
    <t>Technical diploma</t>
  </si>
  <si>
    <t>Teaching diploma</t>
  </si>
  <si>
    <t>Private certificates for 3 months</t>
  </si>
  <si>
    <t>Private certificates for 1 year</t>
  </si>
  <si>
    <t>Total number of students</t>
  </si>
  <si>
    <t>LT</t>
  </si>
  <si>
    <t>Students</t>
  </si>
  <si>
    <t>Managers</t>
  </si>
  <si>
    <t>University</t>
  </si>
  <si>
    <t>Lebanese</t>
  </si>
  <si>
    <t>Foreigners</t>
  </si>
  <si>
    <t>Lebanese University</t>
  </si>
  <si>
    <t>Beirut Arab University</t>
  </si>
  <si>
    <t>Université Saint-Joseph</t>
  </si>
  <si>
    <t>American University of Beirut</t>
  </si>
  <si>
    <t>Université Saint-Esprit Kaslik</t>
  </si>
  <si>
    <t>Lebanese American University</t>
  </si>
  <si>
    <t>Haikazian University</t>
  </si>
  <si>
    <t>Notre Dame University</t>
  </si>
  <si>
    <t>Daawa University Institute for Islamic Studies</t>
  </si>
  <si>
    <t>Université de la Sagesse</t>
  </si>
  <si>
    <t>Imam Ouzai Islamic Faculty</t>
  </si>
  <si>
    <t>Middle East University</t>
  </si>
  <si>
    <t>Makassed University in Beirut</t>
  </si>
  <si>
    <t>Saint-Paul Institute for Philosophy and Theology</t>
  </si>
  <si>
    <t>Balamand University</t>
  </si>
  <si>
    <t>Theology Faculty for the Middle East</t>
  </si>
  <si>
    <t>Islamic University of Beirut</t>
  </si>
  <si>
    <t>Jinan University</t>
  </si>
  <si>
    <t>Tripoli Institute for Islamic Studies</t>
  </si>
  <si>
    <t>Islamic University of Lebanon</t>
  </si>
  <si>
    <t>Ecole Supérieure des Affaires</t>
  </si>
  <si>
    <t>Université Antonine</t>
  </si>
  <si>
    <t>Canadian Hariri University Group for Sciences and Technology</t>
  </si>
  <si>
    <t>University Institute for Technology and Teaching</t>
  </si>
  <si>
    <t>American Institute University for Technology</t>
  </si>
  <si>
    <t>Institut Supérieur Sainte-Famille pour les Sciences de l'Infirmière et la Physiothérapie</t>
  </si>
  <si>
    <t>Saidoun Higher Institute for Dental Laboratories Technology</t>
  </si>
  <si>
    <t>AUST</t>
  </si>
  <si>
    <t>Joya Technology University Institute</t>
  </si>
  <si>
    <t>Arab Open University</t>
  </si>
  <si>
    <t>Lebanese International Univerity</t>
  </si>
  <si>
    <t>Manar University</t>
  </si>
  <si>
    <t>19. EDUCATION</t>
  </si>
  <si>
    <t xml:space="preserve">Source: Centre de Recherche et de Développement Pédagogique </t>
  </si>
  <si>
    <t>Teachers</t>
  </si>
  <si>
    <t>PART VII - SOCIAL SERVICES AND INSURANCE</t>
  </si>
  <si>
    <t>Table 19.1 - Students in 2009/2010</t>
  </si>
  <si>
    <t>Education sector</t>
  </si>
  <si>
    <t>Public</t>
  </si>
  <si>
    <t>Private free</t>
  </si>
  <si>
    <t>Private</t>
  </si>
  <si>
    <t>General Total</t>
  </si>
  <si>
    <t>Females %</t>
  </si>
  <si>
    <t>Cycle</t>
  </si>
  <si>
    <t>Class</t>
  </si>
  <si>
    <t>Pre-school</t>
  </si>
  <si>
    <t>Nursery</t>
  </si>
  <si>
    <t>KG I</t>
  </si>
  <si>
    <t>KG II</t>
  </si>
  <si>
    <t>Elementary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</si>
  <si>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</si>
  <si>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</si>
  <si>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</si>
  <si>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</si>
  <si>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</si>
  <si>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</si>
  <si>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</si>
  <si>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</si>
  <si>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</si>
  <si>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Secondary</t>
  </si>
  <si>
    <t>Grade 10</t>
  </si>
  <si>
    <t>Bac. 1 / 2 Scientific</t>
  </si>
  <si>
    <t>Bac. 1 / 2 Arts</t>
  </si>
  <si>
    <t>3 Philosopy</t>
  </si>
  <si>
    <t>3 Sociology and Economy</t>
  </si>
  <si>
    <t>3 General Sciences</t>
  </si>
  <si>
    <t>3 Life science</t>
  </si>
  <si>
    <t>Mohafazat/Education sector</t>
  </si>
  <si>
    <t>Private for UNERWA</t>
  </si>
  <si>
    <t>French</t>
  </si>
  <si>
    <t>English</t>
  </si>
  <si>
    <t>Table 19.2 - Students. Foreign languages in 2009/2010</t>
  </si>
  <si>
    <t>Table 19.3 - Teachers. Legal status in 2009/2010</t>
  </si>
  <si>
    <t>Legal status within the sector</t>
  </si>
  <si>
    <t>Employee</t>
  </si>
  <si>
    <t>Contractual</t>
  </si>
  <si>
    <t>Volunteer</t>
  </si>
  <si>
    <t xml:space="preserve">Private free </t>
  </si>
  <si>
    <t>Table 19.4 - Schools. Sector in 2009/2010</t>
  </si>
  <si>
    <t>Pre-school schools</t>
  </si>
  <si>
    <t>Elementary schools</t>
  </si>
  <si>
    <t>Elementary pre-school</t>
  </si>
  <si>
    <t>Intermediary schools</t>
  </si>
  <si>
    <t>Intermediate elementary</t>
  </si>
  <si>
    <t>Intermediate elementary pre-school</t>
  </si>
  <si>
    <t>Intermediate pre-school</t>
  </si>
  <si>
    <t>Secondary schools</t>
  </si>
  <si>
    <t>Secondary intermediate</t>
  </si>
  <si>
    <t>Secondary intermediate primary</t>
  </si>
  <si>
    <t>Secondary intermediary primary pre-school</t>
  </si>
  <si>
    <t>Secondary intermediary pre-school</t>
  </si>
  <si>
    <t>Table 19.5 - Schools. Foreign languages in 2009/2010</t>
  </si>
  <si>
    <t>Language</t>
  </si>
  <si>
    <t>French-English</t>
  </si>
  <si>
    <t>Private for UNRWA</t>
  </si>
  <si>
    <t>Table 19.6 - Schools. Year of foundation in 2009/2010</t>
  </si>
  <si>
    <t>Before 1925</t>
  </si>
  <si>
    <t>1926-1940</t>
  </si>
  <si>
    <t>1941-1955</t>
  </si>
  <si>
    <t>1956-1970</t>
  </si>
  <si>
    <t>1971-1985</t>
  </si>
  <si>
    <t>1986 &amp; over</t>
  </si>
  <si>
    <t>Sector</t>
  </si>
  <si>
    <t>Girls</t>
  </si>
  <si>
    <t>Boys</t>
  </si>
  <si>
    <t>Girls and Boys</t>
  </si>
  <si>
    <t>Boys and girls</t>
  </si>
  <si>
    <t>Table 19.7 - Schools. Gender of students in 2009/2010</t>
  </si>
  <si>
    <t>Table 19.8 - Schools of public vocational education. Human resources in 2009/2010</t>
  </si>
  <si>
    <t>Source: Center of Research and Teaching Development</t>
  </si>
  <si>
    <t>Table 19.9 - Schools of private vocational education. Human resources in 2009/2010</t>
  </si>
  <si>
    <t>Table 19.10 - Public vocational education. Diplomas in 2009/2010</t>
  </si>
  <si>
    <t>Table 19.11 - Private vocational education. Diplomas in 2009/2010</t>
  </si>
  <si>
    <t>Table 19.12 - Higher education in 2009/2010</t>
  </si>
  <si>
    <t>Special for UNRWA</t>
  </si>
  <si>
    <t>Lebnese Canadian University</t>
  </si>
  <si>
    <t>Modern University for management and science (Damour)</t>
  </si>
  <si>
    <t>American University of Culture and Education</t>
  </si>
  <si>
    <t>Arts, Science and Technology University in Lebanon</t>
  </si>
  <si>
    <t>University of Technology and Applied Science are barred from the French</t>
  </si>
  <si>
    <t>Lebanese Germanian University</t>
  </si>
  <si>
    <t>Total Students\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</si>
</sst>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0_);\(0.00\)"/>
    <numFmt numFmtId="213" formatCode="[$-3001]dd\ mmmm\,\ yyyy"/>
    <numFmt numFmtId="214" formatCode="[$-3001]hh:mm:ss\ AM/PM"/>
    <numFmt numFmtId="215" formatCode="_(* #,##0.0_);_(* \(#,##0.0\);_(* &quot;-&quot;_);_(@_)"/>
    <numFmt numFmtId="216" formatCode="_-* #,##0.00\ _€_-;\-* #,##0.00\ _€_-;_-* &quot;-&quot;??\ _€_-;_-@_-"/>
  </numFmts>
  <fonts count="54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191" fontId="9" fillId="0" borderId="0" xfId="42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191" fontId="5" fillId="0" borderId="0" xfId="42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/>
    </xf>
    <xf numFmtId="0" fontId="8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72" fontId="9" fillId="0" borderId="11" xfId="42" applyNumberFormat="1" applyFont="1" applyFill="1" applyBorder="1" applyAlignment="1">
      <alignment vertical="center"/>
    </xf>
    <xf numFmtId="3" fontId="12" fillId="0" borderId="11" xfId="42" applyNumberFormat="1" applyFont="1" applyFill="1" applyBorder="1" applyAlignment="1">
      <alignment vertical="center"/>
    </xf>
    <xf numFmtId="172" fontId="12" fillId="0" borderId="11" xfId="42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172" fontId="9" fillId="0" borderId="12" xfId="42" applyNumberFormat="1" applyFont="1" applyFill="1" applyBorder="1" applyAlignment="1">
      <alignment vertical="center"/>
    </xf>
    <xf numFmtId="3" fontId="12" fillId="0" borderId="12" xfId="42" applyNumberFormat="1" applyFont="1" applyFill="1" applyBorder="1" applyAlignment="1">
      <alignment vertical="center"/>
    </xf>
    <xf numFmtId="172" fontId="12" fillId="0" borderId="12" xfId="42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3" fontId="9" fillId="0" borderId="13" xfId="42" applyNumberFormat="1" applyFont="1" applyFill="1" applyBorder="1" applyAlignment="1">
      <alignment vertical="center"/>
    </xf>
    <xf numFmtId="197" fontId="9" fillId="0" borderId="13" xfId="42" applyNumberFormat="1" applyFont="1" applyFill="1" applyBorder="1" applyAlignment="1">
      <alignment vertical="center"/>
    </xf>
    <xf numFmtId="172" fontId="9" fillId="0" borderId="13" xfId="42" applyNumberFormat="1" applyFont="1" applyFill="1" applyBorder="1" applyAlignment="1">
      <alignment vertical="center"/>
    </xf>
    <xf numFmtId="3" fontId="12" fillId="0" borderId="13" xfId="42" applyNumberFormat="1" applyFont="1" applyFill="1" applyBorder="1" applyAlignment="1">
      <alignment vertical="center"/>
    </xf>
    <xf numFmtId="172" fontId="12" fillId="0" borderId="13" xfId="42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197" fontId="12" fillId="0" borderId="10" xfId="42" applyNumberFormat="1" applyFont="1" applyFill="1" applyBorder="1" applyAlignment="1">
      <alignment vertical="center"/>
    </xf>
    <xf numFmtId="172" fontId="12" fillId="0" borderId="10" xfId="42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37" fontId="9" fillId="0" borderId="11" xfId="42" applyNumberFormat="1" applyFont="1" applyFill="1" applyBorder="1" applyAlignment="1">
      <alignment vertical="center"/>
    </xf>
    <xf numFmtId="37" fontId="12" fillId="0" borderId="11" xfId="42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37" fontId="9" fillId="0" borderId="12" xfId="42" applyNumberFormat="1" applyFont="1" applyFill="1" applyBorder="1" applyAlignment="1">
      <alignment vertical="center"/>
    </xf>
    <xf numFmtId="37" fontId="12" fillId="0" borderId="12" xfId="42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7" fontId="9" fillId="0" borderId="13" xfId="42" applyNumberFormat="1" applyFont="1" applyFill="1" applyBorder="1" applyAlignment="1">
      <alignment vertical="center"/>
    </xf>
    <xf numFmtId="37" fontId="12" fillId="0" borderId="13" xfId="42" applyNumberFormat="1" applyFont="1" applyFill="1" applyBorder="1" applyAlignment="1">
      <alignment vertical="center"/>
    </xf>
    <xf numFmtId="37" fontId="12" fillId="0" borderId="10" xfId="42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" fontId="9" fillId="0" borderId="10" xfId="42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3" fontId="15" fillId="0" borderId="10" xfId="42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3" fontId="15" fillId="0" borderId="13" xfId="42" applyNumberFormat="1" applyFont="1" applyFill="1" applyBorder="1" applyAlignment="1">
      <alignment vertical="center"/>
    </xf>
    <xf numFmtId="37" fontId="9" fillId="0" borderId="10" xfId="42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90"/>
    </xf>
    <xf numFmtId="3" fontId="9" fillId="0" borderId="12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185" fontId="0" fillId="0" borderId="0" xfId="60" applyNumberFormat="1" applyFont="1" applyFill="1" applyAlignment="1">
      <alignment/>
    </xf>
    <xf numFmtId="185" fontId="5" fillId="0" borderId="0" xfId="60" applyNumberFormat="1" applyFon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right" vertical="center" wrapText="1"/>
    </xf>
    <xf numFmtId="3" fontId="17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wrapText="1"/>
    </xf>
    <xf numFmtId="3" fontId="9" fillId="0" borderId="21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0" fillId="0" borderId="20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0" fillId="0" borderId="22" xfId="0" applyFont="1" applyBorder="1" applyAlignment="1">
      <alignment horizontal="center" vertical="center" wrapText="1" readingOrder="1"/>
    </xf>
    <xf numFmtId="0" fontId="10" fillId="0" borderId="20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22" xfId="0" applyFont="1" applyBorder="1" applyAlignment="1">
      <alignment horizontal="center" vertical="center" readingOrder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24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32" xfId="0" applyFont="1" applyFill="1" applyBorder="1" applyAlignment="1">
      <alignment horizontal="center" vertical="center" textRotation="90"/>
    </xf>
    <xf numFmtId="0" fontId="11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left" vertical="center"/>
    </xf>
    <xf numFmtId="185" fontId="0" fillId="0" borderId="0" xfId="60" applyNumberFormat="1" applyFont="1" applyAlignment="1">
      <alignment/>
    </xf>
    <xf numFmtId="0" fontId="11" fillId="0" borderId="20" xfId="0" applyFont="1" applyFill="1" applyBorder="1" applyAlignment="1">
      <alignment horizontal="center" vertical="center" wrapText="1"/>
    </xf>
    <xf numFmtId="185" fontId="5" fillId="0" borderId="0" xfId="60" applyNumberFormat="1" applyFont="1" applyFill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3" fontId="16" fillId="0" borderId="21" xfId="0" applyNumberFormat="1" applyFont="1" applyFill="1" applyBorder="1" applyAlignment="1">
      <alignment horizontal="right" vertical="center"/>
    </xf>
    <xf numFmtId="3" fontId="17" fillId="0" borderId="21" xfId="0" applyNumberFormat="1" applyFont="1" applyFill="1" applyBorder="1" applyAlignment="1">
      <alignment horizontal="right" vertical="center" wrapText="1"/>
    </xf>
    <xf numFmtId="3" fontId="16" fillId="0" borderId="21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 wrapText="1"/>
    </xf>
    <xf numFmtId="185" fontId="12" fillId="0" borderId="0" xfId="6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1" customWidth="1"/>
  </cols>
  <sheetData>
    <row r="1" spans="1:11" ht="26.25" customHeight="1" thickBot="1">
      <c r="A1" s="135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Y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8515625" style="20" customWidth="1"/>
    <col min="2" max="2" width="6.421875" style="20" customWidth="1"/>
    <col min="3" max="3" width="7.28125" style="20" bestFit="1" customWidth="1"/>
    <col min="4" max="4" width="3.28125" style="20" bestFit="1" customWidth="1"/>
    <col min="5" max="6" width="4.8515625" style="20" bestFit="1" customWidth="1"/>
    <col min="7" max="7" width="5.140625" style="20" bestFit="1" customWidth="1"/>
    <col min="8" max="8" width="4.28125" style="20" bestFit="1" customWidth="1"/>
    <col min="9" max="9" width="3.00390625" style="20" bestFit="1" customWidth="1"/>
    <col min="10" max="10" width="4.8515625" style="20" bestFit="1" customWidth="1"/>
    <col min="11" max="13" width="5.421875" style="20" bestFit="1" customWidth="1"/>
    <col min="14" max="15" width="5.140625" style="20" bestFit="1" customWidth="1"/>
    <col min="16" max="16" width="5.7109375" style="20" bestFit="1" customWidth="1"/>
    <col min="17" max="17" width="4.8515625" style="20" bestFit="1" customWidth="1"/>
    <col min="18" max="18" width="4.57421875" style="20" bestFit="1" customWidth="1"/>
    <col min="19" max="19" width="5.140625" style="20" bestFit="1" customWidth="1"/>
    <col min="20" max="21" width="3.00390625" style="20" bestFit="1" customWidth="1"/>
    <col min="22" max="22" width="3.28125" style="20" bestFit="1" customWidth="1"/>
    <col min="23" max="23" width="6.00390625" style="20" bestFit="1" customWidth="1"/>
    <col min="24" max="24" width="5.421875" style="20" bestFit="1" customWidth="1"/>
    <col min="25" max="25" width="6.00390625" style="20" bestFit="1" customWidth="1"/>
    <col min="26" max="16384" width="9.140625" style="20" customWidth="1"/>
  </cols>
  <sheetData>
    <row r="1" spans="1:2" s="4" customFormat="1" ht="18.75">
      <c r="A1" s="1" t="s">
        <v>146</v>
      </c>
      <c r="B1" s="19"/>
    </row>
    <row r="2" spans="1:2" s="4" customFormat="1" ht="12.75">
      <c r="A2" s="2" t="s">
        <v>144</v>
      </c>
      <c r="B2" s="19"/>
    </row>
    <row r="3" s="4" customFormat="1" ht="13.5" thickBot="1">
      <c r="B3" s="19"/>
    </row>
    <row r="4" spans="1:25" s="4" customFormat="1" ht="13.5" thickBot="1">
      <c r="A4" s="144" t="s">
        <v>1</v>
      </c>
      <c r="B4" s="177" t="s">
        <v>17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42" t="s">
        <v>18</v>
      </c>
      <c r="X4" s="142"/>
      <c r="Y4" s="142"/>
    </row>
    <row r="5" spans="1:25" s="4" customFormat="1" ht="13.5" thickBot="1">
      <c r="A5" s="145"/>
      <c r="B5" s="181" t="s">
        <v>19</v>
      </c>
      <c r="C5" s="181"/>
      <c r="D5" s="181"/>
      <c r="E5" s="181" t="s">
        <v>20</v>
      </c>
      <c r="F5" s="181"/>
      <c r="G5" s="181"/>
      <c r="H5" s="181" t="s">
        <v>21</v>
      </c>
      <c r="I5" s="181"/>
      <c r="J5" s="181"/>
      <c r="K5" s="181" t="s">
        <v>22</v>
      </c>
      <c r="L5" s="181"/>
      <c r="M5" s="181"/>
      <c r="N5" s="181" t="s">
        <v>23</v>
      </c>
      <c r="O5" s="181"/>
      <c r="P5" s="181"/>
      <c r="Q5" s="181" t="s">
        <v>24</v>
      </c>
      <c r="R5" s="181"/>
      <c r="S5" s="181"/>
      <c r="T5" s="181" t="s">
        <v>25</v>
      </c>
      <c r="U5" s="181"/>
      <c r="V5" s="181"/>
      <c r="W5" s="142"/>
      <c r="X5" s="142"/>
      <c r="Y5" s="142"/>
    </row>
    <row r="6" spans="1:25" s="4" customFormat="1" ht="38.25" thickBot="1">
      <c r="A6" s="146"/>
      <c r="B6" s="105" t="s">
        <v>3</v>
      </c>
      <c r="C6" s="105" t="s">
        <v>5</v>
      </c>
      <c r="D6" s="39" t="s">
        <v>0</v>
      </c>
      <c r="E6" s="105" t="s">
        <v>3</v>
      </c>
      <c r="F6" s="105" t="s">
        <v>5</v>
      </c>
      <c r="G6" s="39" t="s">
        <v>0</v>
      </c>
      <c r="H6" s="105" t="s">
        <v>3</v>
      </c>
      <c r="I6" s="105" t="s">
        <v>5</v>
      </c>
      <c r="J6" s="39" t="s">
        <v>0</v>
      </c>
      <c r="K6" s="105" t="s">
        <v>3</v>
      </c>
      <c r="L6" s="105" t="s">
        <v>5</v>
      </c>
      <c r="M6" s="39" t="s">
        <v>0</v>
      </c>
      <c r="N6" s="105" t="s">
        <v>3</v>
      </c>
      <c r="O6" s="105" t="s">
        <v>5</v>
      </c>
      <c r="P6" s="39" t="s">
        <v>0</v>
      </c>
      <c r="Q6" s="105" t="s">
        <v>3</v>
      </c>
      <c r="R6" s="105" t="s">
        <v>5</v>
      </c>
      <c r="S6" s="39" t="s">
        <v>0</v>
      </c>
      <c r="T6" s="105" t="s">
        <v>3</v>
      </c>
      <c r="U6" s="105" t="s">
        <v>5</v>
      </c>
      <c r="V6" s="39" t="s">
        <v>0</v>
      </c>
      <c r="W6" s="105" t="s">
        <v>3</v>
      </c>
      <c r="X6" s="105" t="s">
        <v>5</v>
      </c>
      <c r="Y6" s="39" t="s">
        <v>0</v>
      </c>
    </row>
    <row r="7" spans="1:25" ht="12.75">
      <c r="A7" s="17" t="s">
        <v>14</v>
      </c>
      <c r="B7" s="13">
        <v>0</v>
      </c>
      <c r="C7" s="13">
        <v>0</v>
      </c>
      <c r="D7" s="24">
        <f aca="true" t="shared" si="0" ref="D7:D12">SUM(B7:C7)</f>
        <v>0</v>
      </c>
      <c r="E7" s="25">
        <v>203</v>
      </c>
      <c r="F7" s="13">
        <v>60</v>
      </c>
      <c r="G7" s="26">
        <f aca="true" t="shared" si="1" ref="G7:G12">SUM(E7:F7)</f>
        <v>263</v>
      </c>
      <c r="H7" s="25">
        <v>171</v>
      </c>
      <c r="I7" s="13">
        <v>17</v>
      </c>
      <c r="J7" s="26">
        <f aca="true" t="shared" si="2" ref="J7:J12">SUM(H7:I7)</f>
        <v>188</v>
      </c>
      <c r="K7" s="25">
        <v>2108</v>
      </c>
      <c r="L7" s="13">
        <v>1494</v>
      </c>
      <c r="M7" s="26">
        <f aca="true" t="shared" si="3" ref="M7:M12">SUM(K7:L7)</f>
        <v>3602</v>
      </c>
      <c r="N7" s="25">
        <v>1756</v>
      </c>
      <c r="O7" s="13">
        <v>1872</v>
      </c>
      <c r="P7" s="26">
        <f aca="true" t="shared" si="4" ref="P7:P12">SUM(N7:O7)</f>
        <v>3628</v>
      </c>
      <c r="Q7" s="25">
        <v>607</v>
      </c>
      <c r="R7" s="13">
        <v>536</v>
      </c>
      <c r="S7" s="26">
        <f aca="true" t="shared" si="5" ref="S7:S12">SUM(Q7:R7)</f>
        <v>1143</v>
      </c>
      <c r="T7" s="25">
        <v>0</v>
      </c>
      <c r="U7" s="13">
        <v>0</v>
      </c>
      <c r="V7" s="26">
        <f aca="true" t="shared" si="6" ref="V7:V12">SUM(T7:U7)</f>
        <v>0</v>
      </c>
      <c r="W7" s="24">
        <f aca="true" t="shared" si="7" ref="W7:X12">B7+E7+H7+K7+N7+Q7+T7</f>
        <v>4845</v>
      </c>
      <c r="X7" s="26">
        <f t="shared" si="7"/>
        <v>3979</v>
      </c>
      <c r="Y7" s="26">
        <f aca="true" t="shared" si="8" ref="Y7:Y12">SUM(W7:X7)</f>
        <v>8824</v>
      </c>
    </row>
    <row r="8" spans="1:25" ht="12.75">
      <c r="A8" s="18" t="s">
        <v>15</v>
      </c>
      <c r="B8" s="15">
        <v>0</v>
      </c>
      <c r="C8" s="15">
        <v>0</v>
      </c>
      <c r="D8" s="21">
        <f t="shared" si="0"/>
        <v>0</v>
      </c>
      <c r="E8" s="22">
        <v>247</v>
      </c>
      <c r="F8" s="15">
        <v>91</v>
      </c>
      <c r="G8" s="23">
        <f t="shared" si="1"/>
        <v>338</v>
      </c>
      <c r="H8" s="22">
        <v>136</v>
      </c>
      <c r="I8" s="15">
        <v>13</v>
      </c>
      <c r="J8" s="23">
        <f t="shared" si="2"/>
        <v>149</v>
      </c>
      <c r="K8" s="22">
        <v>756</v>
      </c>
      <c r="L8" s="15">
        <v>707</v>
      </c>
      <c r="M8" s="23">
        <f t="shared" si="3"/>
        <v>1463</v>
      </c>
      <c r="N8" s="22">
        <v>236</v>
      </c>
      <c r="O8" s="15">
        <v>318</v>
      </c>
      <c r="P8" s="23">
        <f t="shared" si="4"/>
        <v>554</v>
      </c>
      <c r="Q8" s="22">
        <v>0</v>
      </c>
      <c r="R8" s="15">
        <v>0</v>
      </c>
      <c r="S8" s="23">
        <f t="shared" si="5"/>
        <v>0</v>
      </c>
      <c r="T8" s="22">
        <v>0</v>
      </c>
      <c r="U8" s="15">
        <v>0</v>
      </c>
      <c r="V8" s="23">
        <f t="shared" si="6"/>
        <v>0</v>
      </c>
      <c r="W8" s="21">
        <f t="shared" si="7"/>
        <v>1375</v>
      </c>
      <c r="X8" s="23">
        <f t="shared" si="7"/>
        <v>1129</v>
      </c>
      <c r="Y8" s="23">
        <f t="shared" si="8"/>
        <v>2504</v>
      </c>
    </row>
    <row r="9" spans="1:25" ht="12.75">
      <c r="A9" s="18" t="s">
        <v>6</v>
      </c>
      <c r="B9" s="15">
        <v>68</v>
      </c>
      <c r="C9" s="15">
        <v>0</v>
      </c>
      <c r="D9" s="21">
        <f t="shared" si="0"/>
        <v>68</v>
      </c>
      <c r="E9" s="22">
        <v>888</v>
      </c>
      <c r="F9" s="15">
        <v>591</v>
      </c>
      <c r="G9" s="23">
        <f t="shared" si="1"/>
        <v>1479</v>
      </c>
      <c r="H9" s="22">
        <v>235</v>
      </c>
      <c r="I9" s="15">
        <v>1</v>
      </c>
      <c r="J9" s="23">
        <f t="shared" si="2"/>
        <v>236</v>
      </c>
      <c r="K9" s="22">
        <v>2402</v>
      </c>
      <c r="L9" s="15">
        <v>2433</v>
      </c>
      <c r="M9" s="23">
        <f t="shared" si="3"/>
        <v>4835</v>
      </c>
      <c r="N9" s="22">
        <v>1357</v>
      </c>
      <c r="O9" s="15">
        <v>2226</v>
      </c>
      <c r="P9" s="23">
        <f t="shared" si="4"/>
        <v>3583</v>
      </c>
      <c r="Q9" s="22">
        <v>31</v>
      </c>
      <c r="R9" s="15">
        <v>53</v>
      </c>
      <c r="S9" s="23">
        <f t="shared" si="5"/>
        <v>84</v>
      </c>
      <c r="T9" s="22">
        <v>0</v>
      </c>
      <c r="U9" s="15">
        <v>0</v>
      </c>
      <c r="V9" s="23">
        <f t="shared" si="6"/>
        <v>0</v>
      </c>
      <c r="W9" s="21">
        <f t="shared" si="7"/>
        <v>4981</v>
      </c>
      <c r="X9" s="23">
        <f t="shared" si="7"/>
        <v>5304</v>
      </c>
      <c r="Y9" s="23">
        <f t="shared" si="8"/>
        <v>10285</v>
      </c>
    </row>
    <row r="10" spans="1:25" ht="12.75">
      <c r="A10" s="18" t="s">
        <v>7</v>
      </c>
      <c r="B10" s="15">
        <v>21</v>
      </c>
      <c r="C10" s="15">
        <v>0</v>
      </c>
      <c r="D10" s="21">
        <f t="shared" si="0"/>
        <v>21</v>
      </c>
      <c r="E10" s="22">
        <v>919</v>
      </c>
      <c r="F10" s="15">
        <v>359</v>
      </c>
      <c r="G10" s="23">
        <f t="shared" si="1"/>
        <v>1278</v>
      </c>
      <c r="H10" s="22">
        <v>345</v>
      </c>
      <c r="I10" s="15">
        <v>59</v>
      </c>
      <c r="J10" s="23">
        <f t="shared" si="2"/>
        <v>404</v>
      </c>
      <c r="K10" s="22">
        <v>1895</v>
      </c>
      <c r="L10" s="15">
        <v>2126</v>
      </c>
      <c r="M10" s="23">
        <f t="shared" si="3"/>
        <v>4021</v>
      </c>
      <c r="N10" s="22">
        <v>637</v>
      </c>
      <c r="O10" s="15">
        <v>1290</v>
      </c>
      <c r="P10" s="23">
        <f t="shared" si="4"/>
        <v>1927</v>
      </c>
      <c r="Q10" s="22">
        <v>118</v>
      </c>
      <c r="R10" s="15">
        <v>138</v>
      </c>
      <c r="S10" s="23">
        <f t="shared" si="5"/>
        <v>256</v>
      </c>
      <c r="T10" s="22">
        <v>0</v>
      </c>
      <c r="U10" s="15">
        <v>0</v>
      </c>
      <c r="V10" s="23">
        <f t="shared" si="6"/>
        <v>0</v>
      </c>
      <c r="W10" s="21">
        <f t="shared" si="7"/>
        <v>3935</v>
      </c>
      <c r="X10" s="23">
        <f t="shared" si="7"/>
        <v>3972</v>
      </c>
      <c r="Y10" s="23">
        <f t="shared" si="8"/>
        <v>7907</v>
      </c>
    </row>
    <row r="11" spans="1:25" ht="12.75">
      <c r="A11" s="18" t="s">
        <v>9</v>
      </c>
      <c r="B11" s="15">
        <v>0</v>
      </c>
      <c r="C11" s="15">
        <v>0</v>
      </c>
      <c r="D11" s="21">
        <f t="shared" si="0"/>
        <v>0</v>
      </c>
      <c r="E11" s="22">
        <v>275</v>
      </c>
      <c r="F11" s="15">
        <v>111</v>
      </c>
      <c r="G11" s="23">
        <f t="shared" si="1"/>
        <v>386</v>
      </c>
      <c r="H11" s="22">
        <v>169</v>
      </c>
      <c r="I11" s="15">
        <v>0</v>
      </c>
      <c r="J11" s="23">
        <f t="shared" si="2"/>
        <v>169</v>
      </c>
      <c r="K11" s="22">
        <v>1276</v>
      </c>
      <c r="L11" s="15">
        <v>1280</v>
      </c>
      <c r="M11" s="23">
        <f t="shared" si="3"/>
        <v>2556</v>
      </c>
      <c r="N11" s="22">
        <v>125</v>
      </c>
      <c r="O11" s="15">
        <v>268</v>
      </c>
      <c r="P11" s="23">
        <f t="shared" si="4"/>
        <v>393</v>
      </c>
      <c r="Q11" s="22">
        <v>0</v>
      </c>
      <c r="R11" s="15">
        <v>0</v>
      </c>
      <c r="S11" s="23">
        <f t="shared" si="5"/>
        <v>0</v>
      </c>
      <c r="T11" s="22">
        <v>0</v>
      </c>
      <c r="U11" s="15">
        <v>0</v>
      </c>
      <c r="V11" s="23">
        <f t="shared" si="6"/>
        <v>0</v>
      </c>
      <c r="W11" s="21">
        <f t="shared" si="7"/>
        <v>1845</v>
      </c>
      <c r="X11" s="23">
        <f t="shared" si="7"/>
        <v>1659</v>
      </c>
      <c r="Y11" s="23">
        <f t="shared" si="8"/>
        <v>3504</v>
      </c>
    </row>
    <row r="12" spans="1:25" ht="13.5" thickBot="1">
      <c r="A12" s="27" t="s">
        <v>16</v>
      </c>
      <c r="B12" s="14">
        <v>22</v>
      </c>
      <c r="C12" s="14">
        <v>5</v>
      </c>
      <c r="D12" s="28">
        <f t="shared" si="0"/>
        <v>27</v>
      </c>
      <c r="E12" s="29">
        <v>687</v>
      </c>
      <c r="F12" s="14">
        <v>312</v>
      </c>
      <c r="G12" s="30">
        <f t="shared" si="1"/>
        <v>999</v>
      </c>
      <c r="H12" s="29">
        <v>60</v>
      </c>
      <c r="I12" s="14">
        <v>0</v>
      </c>
      <c r="J12" s="30">
        <f t="shared" si="2"/>
        <v>60</v>
      </c>
      <c r="K12" s="29">
        <v>1312</v>
      </c>
      <c r="L12" s="14">
        <v>1173</v>
      </c>
      <c r="M12" s="30">
        <f t="shared" si="3"/>
        <v>2485</v>
      </c>
      <c r="N12" s="29">
        <v>227</v>
      </c>
      <c r="O12" s="14">
        <v>478</v>
      </c>
      <c r="P12" s="30">
        <f t="shared" si="4"/>
        <v>705</v>
      </c>
      <c r="Q12" s="29">
        <v>17</v>
      </c>
      <c r="R12" s="14">
        <v>0</v>
      </c>
      <c r="S12" s="30">
        <f t="shared" si="5"/>
        <v>17</v>
      </c>
      <c r="T12" s="29">
        <v>0</v>
      </c>
      <c r="U12" s="14">
        <v>0</v>
      </c>
      <c r="V12" s="30">
        <f t="shared" si="6"/>
        <v>0</v>
      </c>
      <c r="W12" s="28">
        <f t="shared" si="7"/>
        <v>2325</v>
      </c>
      <c r="X12" s="30">
        <f t="shared" si="7"/>
        <v>1968</v>
      </c>
      <c r="Y12" s="30">
        <f t="shared" si="8"/>
        <v>4293</v>
      </c>
    </row>
    <row r="13" spans="1:25" ht="13.5" thickBot="1">
      <c r="A13" s="10" t="s">
        <v>0</v>
      </c>
      <c r="B13" s="9">
        <f>SUM(B7:B12)</f>
        <v>111</v>
      </c>
      <c r="C13" s="9">
        <f aca="true" t="shared" si="9" ref="C13:Y13">SUM(C7:C12)</f>
        <v>5</v>
      </c>
      <c r="D13" s="9">
        <f t="shared" si="9"/>
        <v>116</v>
      </c>
      <c r="E13" s="9">
        <f t="shared" si="9"/>
        <v>3219</v>
      </c>
      <c r="F13" s="9">
        <f t="shared" si="9"/>
        <v>1524</v>
      </c>
      <c r="G13" s="9">
        <f t="shared" si="9"/>
        <v>4743</v>
      </c>
      <c r="H13" s="9">
        <f t="shared" si="9"/>
        <v>1116</v>
      </c>
      <c r="I13" s="9">
        <f t="shared" si="9"/>
        <v>90</v>
      </c>
      <c r="J13" s="9">
        <f t="shared" si="9"/>
        <v>1206</v>
      </c>
      <c r="K13" s="9">
        <f t="shared" si="9"/>
        <v>9749</v>
      </c>
      <c r="L13" s="9">
        <f t="shared" si="9"/>
        <v>9213</v>
      </c>
      <c r="M13" s="9">
        <f t="shared" si="9"/>
        <v>18962</v>
      </c>
      <c r="N13" s="9">
        <f t="shared" si="9"/>
        <v>4338</v>
      </c>
      <c r="O13" s="9">
        <f t="shared" si="9"/>
        <v>6452</v>
      </c>
      <c r="P13" s="9">
        <f t="shared" si="9"/>
        <v>10790</v>
      </c>
      <c r="Q13" s="9">
        <f t="shared" si="9"/>
        <v>773</v>
      </c>
      <c r="R13" s="9">
        <f t="shared" si="9"/>
        <v>727</v>
      </c>
      <c r="S13" s="9">
        <f t="shared" si="9"/>
        <v>1500</v>
      </c>
      <c r="T13" s="9">
        <f t="shared" si="9"/>
        <v>0</v>
      </c>
      <c r="U13" s="9">
        <f t="shared" si="9"/>
        <v>0</v>
      </c>
      <c r="V13" s="9">
        <f t="shared" si="9"/>
        <v>0</v>
      </c>
      <c r="W13" s="9">
        <f t="shared" si="9"/>
        <v>19306</v>
      </c>
      <c r="X13" s="9">
        <f t="shared" si="9"/>
        <v>18011</v>
      </c>
      <c r="Y13" s="9">
        <f t="shared" si="9"/>
        <v>37317</v>
      </c>
    </row>
    <row r="14" spans="1:25" ht="13.5" customHeight="1">
      <c r="A14" s="2" t="s">
        <v>68</v>
      </c>
      <c r="B14" s="19"/>
      <c r="C14" s="19"/>
      <c r="D14" s="4"/>
      <c r="E14" s="4"/>
      <c r="F14" s="4"/>
      <c r="G14" s="4"/>
      <c r="H14" s="4"/>
      <c r="Y14" s="194"/>
    </row>
  </sheetData>
  <sheetProtection/>
  <mergeCells count="10">
    <mergeCell ref="A4:A6"/>
    <mergeCell ref="B4:V4"/>
    <mergeCell ref="W4:Y5"/>
    <mergeCell ref="B5:D5"/>
    <mergeCell ref="E5:G5"/>
    <mergeCell ref="H5:J5"/>
    <mergeCell ref="K5:M5"/>
    <mergeCell ref="N5:P5"/>
    <mergeCell ref="Q5:S5"/>
    <mergeCell ref="T5:V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00390625" style="4" customWidth="1"/>
    <col min="2" max="2" width="5.7109375" style="4" bestFit="1" customWidth="1"/>
    <col min="3" max="3" width="7.00390625" style="4" bestFit="1" customWidth="1"/>
    <col min="4" max="10" width="4.7109375" style="4" customWidth="1"/>
    <col min="11" max="13" width="5.421875" style="4" customWidth="1"/>
    <col min="14" max="19" width="4.7109375" style="4" customWidth="1"/>
    <col min="20" max="20" width="6.00390625" style="4" customWidth="1"/>
    <col min="21" max="21" width="5.421875" style="4" customWidth="1"/>
    <col min="22" max="22" width="5.7109375" style="4" customWidth="1"/>
    <col min="23" max="23" width="6.00390625" style="4" customWidth="1"/>
    <col min="24" max="24" width="5.421875" style="4" customWidth="1"/>
    <col min="25" max="25" width="6.00390625" style="4" customWidth="1"/>
    <col min="26" max="28" width="9.00390625" style="4" customWidth="1"/>
    <col min="29" max="16384" width="9.00390625" style="4" customWidth="1"/>
  </cols>
  <sheetData>
    <row r="1" spans="1:2" ht="19.5" customHeight="1">
      <c r="A1" s="1" t="s">
        <v>147</v>
      </c>
      <c r="B1" s="19"/>
    </row>
    <row r="2" ht="6.75" customHeight="1" thickBot="1">
      <c r="B2" s="19"/>
    </row>
    <row r="3" spans="1:31" ht="13.5" thickBot="1">
      <c r="A3" s="144" t="s">
        <v>1</v>
      </c>
      <c r="B3" s="177" t="s">
        <v>17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81" t="s">
        <v>18</v>
      </c>
      <c r="U3" s="181"/>
      <c r="V3" s="181"/>
      <c r="W3" s="181" t="s">
        <v>26</v>
      </c>
      <c r="X3" s="181"/>
      <c r="Y3" s="181"/>
      <c r="Z3" s="181" t="s">
        <v>27</v>
      </c>
      <c r="AA3" s="181"/>
      <c r="AB3" s="181"/>
      <c r="AC3" s="142" t="s">
        <v>28</v>
      </c>
      <c r="AD3" s="142"/>
      <c r="AE3" s="142"/>
    </row>
    <row r="4" spans="1:31" ht="13.5" customHeight="1" thickBot="1">
      <c r="A4" s="145"/>
      <c r="B4" s="181" t="s">
        <v>19</v>
      </c>
      <c r="C4" s="181"/>
      <c r="D4" s="181"/>
      <c r="E4" s="181" t="s">
        <v>20</v>
      </c>
      <c r="F4" s="181"/>
      <c r="G4" s="181"/>
      <c r="H4" s="181" t="s">
        <v>21</v>
      </c>
      <c r="I4" s="181"/>
      <c r="J4" s="181"/>
      <c r="K4" s="181" t="s">
        <v>22</v>
      </c>
      <c r="L4" s="181"/>
      <c r="M4" s="181"/>
      <c r="N4" s="181" t="s">
        <v>23</v>
      </c>
      <c r="O4" s="181"/>
      <c r="P4" s="181"/>
      <c r="Q4" s="181" t="s">
        <v>29</v>
      </c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42"/>
      <c r="AD4" s="142"/>
      <c r="AE4" s="142"/>
    </row>
    <row r="5" spans="1:31" ht="38.25" thickBot="1">
      <c r="A5" s="146"/>
      <c r="B5" s="105" t="s">
        <v>3</v>
      </c>
      <c r="C5" s="105" t="s">
        <v>5</v>
      </c>
      <c r="D5" s="39" t="s">
        <v>0</v>
      </c>
      <c r="E5" s="105" t="s">
        <v>3</v>
      </c>
      <c r="F5" s="105" t="s">
        <v>5</v>
      </c>
      <c r="G5" s="39" t="s">
        <v>0</v>
      </c>
      <c r="H5" s="105" t="s">
        <v>3</v>
      </c>
      <c r="I5" s="105" t="s">
        <v>5</v>
      </c>
      <c r="J5" s="39" t="s">
        <v>0</v>
      </c>
      <c r="K5" s="105" t="s">
        <v>3</v>
      </c>
      <c r="L5" s="105" t="s">
        <v>5</v>
      </c>
      <c r="M5" s="39" t="s">
        <v>0</v>
      </c>
      <c r="N5" s="105" t="s">
        <v>3</v>
      </c>
      <c r="O5" s="105" t="s">
        <v>5</v>
      </c>
      <c r="P5" s="39" t="s">
        <v>0</v>
      </c>
      <c r="Q5" s="105" t="s">
        <v>3</v>
      </c>
      <c r="R5" s="105" t="s">
        <v>5</v>
      </c>
      <c r="S5" s="39" t="s">
        <v>0</v>
      </c>
      <c r="T5" s="105" t="s">
        <v>3</v>
      </c>
      <c r="U5" s="105" t="s">
        <v>5</v>
      </c>
      <c r="V5" s="39" t="s">
        <v>0</v>
      </c>
      <c r="W5" s="105" t="s">
        <v>3</v>
      </c>
      <c r="X5" s="105" t="s">
        <v>5</v>
      </c>
      <c r="Y5" s="39" t="s">
        <v>0</v>
      </c>
      <c r="Z5" s="105" t="s">
        <v>3</v>
      </c>
      <c r="AA5" s="105" t="s">
        <v>5</v>
      </c>
      <c r="AB5" s="39" t="s">
        <v>0</v>
      </c>
      <c r="AC5" s="105" t="s">
        <v>3</v>
      </c>
      <c r="AD5" s="105" t="s">
        <v>5</v>
      </c>
      <c r="AE5" s="39" t="s">
        <v>0</v>
      </c>
    </row>
    <row r="6" spans="1:31" ht="12.75">
      <c r="A6" s="188" t="s">
        <v>4</v>
      </c>
      <c r="B6" s="189">
        <v>90</v>
      </c>
      <c r="C6" s="189">
        <v>0</v>
      </c>
      <c r="D6" s="190">
        <f aca="true" t="shared" si="0" ref="D6:D12">SUM(B6:C6)</f>
        <v>90</v>
      </c>
      <c r="E6" s="189">
        <v>235</v>
      </c>
      <c r="F6" s="189">
        <v>71</v>
      </c>
      <c r="G6" s="190">
        <f aca="true" t="shared" si="1" ref="G6:G12">SUM(E6:F6)</f>
        <v>306</v>
      </c>
      <c r="H6" s="189">
        <v>0</v>
      </c>
      <c r="I6" s="189">
        <v>0</v>
      </c>
      <c r="J6" s="190">
        <f aca="true" t="shared" si="2" ref="J6:J12">SUM(H6:I6)</f>
        <v>0</v>
      </c>
      <c r="K6" s="189">
        <v>1745</v>
      </c>
      <c r="L6" s="189">
        <v>1164</v>
      </c>
      <c r="M6" s="190">
        <f aca="true" t="shared" si="3" ref="M6:M12">SUM(K6:L6)</f>
        <v>2909</v>
      </c>
      <c r="N6" s="189">
        <v>201</v>
      </c>
      <c r="O6" s="189">
        <v>212</v>
      </c>
      <c r="P6" s="190">
        <f aca="true" t="shared" si="4" ref="P6:P12">SUM(N6:O6)</f>
        <v>413</v>
      </c>
      <c r="Q6" s="189">
        <v>0</v>
      </c>
      <c r="R6" s="189">
        <v>0</v>
      </c>
      <c r="S6" s="190">
        <f>SUM(Q6:R6)</f>
        <v>0</v>
      </c>
      <c r="T6" s="189">
        <v>2271</v>
      </c>
      <c r="U6" s="189">
        <v>1447</v>
      </c>
      <c r="V6" s="190">
        <f aca="true" t="shared" si="5" ref="V6:V12">SUM(T6:U6)</f>
        <v>3718</v>
      </c>
      <c r="W6" s="189">
        <v>321</v>
      </c>
      <c r="X6" s="189">
        <v>572</v>
      </c>
      <c r="Y6" s="190">
        <f aca="true" t="shared" si="6" ref="Y6:Y12">SUM(W6:X6)</f>
        <v>893</v>
      </c>
      <c r="Z6" s="191">
        <v>828</v>
      </c>
      <c r="AA6" s="191">
        <v>633</v>
      </c>
      <c r="AB6" s="190">
        <f aca="true" t="shared" si="7" ref="AB6:AB12">SUM(Z6:AA6)</f>
        <v>1461</v>
      </c>
      <c r="AC6" s="192">
        <f aca="true" t="shared" si="8" ref="AC6:AD12">T6+W6+Z6</f>
        <v>3420</v>
      </c>
      <c r="AD6" s="192">
        <f t="shared" si="8"/>
        <v>2652</v>
      </c>
      <c r="AE6" s="190">
        <f aca="true" t="shared" si="9" ref="AE6:AE12">SUM(AC6:AD6)</f>
        <v>6072</v>
      </c>
    </row>
    <row r="7" spans="1:33" ht="22.5">
      <c r="A7" s="116" t="s">
        <v>14</v>
      </c>
      <c r="B7" s="117">
        <v>22</v>
      </c>
      <c r="C7" s="117">
        <v>0</v>
      </c>
      <c r="D7" s="118">
        <f t="shared" si="0"/>
        <v>22</v>
      </c>
      <c r="E7" s="119">
        <v>1126</v>
      </c>
      <c r="F7" s="117">
        <v>656</v>
      </c>
      <c r="G7" s="118">
        <f t="shared" si="1"/>
        <v>1782</v>
      </c>
      <c r="H7" s="119">
        <v>123</v>
      </c>
      <c r="I7" s="117">
        <v>13</v>
      </c>
      <c r="J7" s="118">
        <f t="shared" si="2"/>
        <v>136</v>
      </c>
      <c r="K7" s="119">
        <v>6632</v>
      </c>
      <c r="L7" s="117">
        <v>4463</v>
      </c>
      <c r="M7" s="118">
        <f t="shared" si="3"/>
        <v>11095</v>
      </c>
      <c r="N7" s="119">
        <v>1644</v>
      </c>
      <c r="O7" s="117">
        <v>1978</v>
      </c>
      <c r="P7" s="118">
        <f t="shared" si="4"/>
        <v>3622</v>
      </c>
      <c r="Q7" s="119">
        <v>104</v>
      </c>
      <c r="R7" s="117">
        <v>59</v>
      </c>
      <c r="S7" s="190">
        <f aca="true" t="shared" si="10" ref="S7:S13">SUM(Q7:R7)</f>
        <v>163</v>
      </c>
      <c r="T7" s="117">
        <v>9651</v>
      </c>
      <c r="U7" s="117">
        <v>7169</v>
      </c>
      <c r="V7" s="118">
        <f t="shared" si="5"/>
        <v>16820</v>
      </c>
      <c r="W7" s="119">
        <v>815</v>
      </c>
      <c r="X7" s="117">
        <v>1434</v>
      </c>
      <c r="Y7" s="118">
        <f t="shared" si="6"/>
        <v>2249</v>
      </c>
      <c r="Z7" s="119">
        <v>2980</v>
      </c>
      <c r="AA7" s="119">
        <v>2624</v>
      </c>
      <c r="AB7" s="118">
        <f t="shared" si="7"/>
        <v>5604</v>
      </c>
      <c r="AC7" s="120">
        <f t="shared" si="8"/>
        <v>13446</v>
      </c>
      <c r="AD7" s="120">
        <f t="shared" si="8"/>
        <v>11227</v>
      </c>
      <c r="AE7" s="118">
        <f t="shared" si="9"/>
        <v>24673</v>
      </c>
      <c r="AG7" s="187"/>
    </row>
    <row r="8" spans="1:31" ht="22.5">
      <c r="A8" s="116" t="s">
        <v>15</v>
      </c>
      <c r="B8" s="117">
        <v>53</v>
      </c>
      <c r="C8" s="117">
        <v>5</v>
      </c>
      <c r="D8" s="118">
        <f t="shared" si="0"/>
        <v>58</v>
      </c>
      <c r="E8" s="119">
        <v>233</v>
      </c>
      <c r="F8" s="117">
        <v>81</v>
      </c>
      <c r="G8" s="118">
        <f t="shared" si="1"/>
        <v>314</v>
      </c>
      <c r="H8" s="119">
        <v>0</v>
      </c>
      <c r="I8" s="117">
        <v>0</v>
      </c>
      <c r="J8" s="118">
        <f t="shared" si="2"/>
        <v>0</v>
      </c>
      <c r="K8" s="119">
        <v>791</v>
      </c>
      <c r="L8" s="117">
        <v>794</v>
      </c>
      <c r="M8" s="118">
        <f t="shared" si="3"/>
        <v>1585</v>
      </c>
      <c r="N8" s="119">
        <v>153</v>
      </c>
      <c r="O8" s="117">
        <v>289</v>
      </c>
      <c r="P8" s="118">
        <f t="shared" si="4"/>
        <v>442</v>
      </c>
      <c r="Q8" s="119">
        <v>1</v>
      </c>
      <c r="R8" s="117">
        <v>6</v>
      </c>
      <c r="S8" s="190">
        <f t="shared" si="10"/>
        <v>7</v>
      </c>
      <c r="T8" s="117">
        <v>1231</v>
      </c>
      <c r="U8" s="117">
        <v>1175</v>
      </c>
      <c r="V8" s="118">
        <f t="shared" si="5"/>
        <v>2406</v>
      </c>
      <c r="W8" s="119">
        <v>137</v>
      </c>
      <c r="X8" s="117">
        <v>255</v>
      </c>
      <c r="Y8" s="118">
        <f t="shared" si="6"/>
        <v>392</v>
      </c>
      <c r="Z8" s="119">
        <v>976</v>
      </c>
      <c r="AA8" s="119">
        <v>1511</v>
      </c>
      <c r="AB8" s="118">
        <f t="shared" si="7"/>
        <v>2487</v>
      </c>
      <c r="AC8" s="120">
        <f t="shared" si="8"/>
        <v>2344</v>
      </c>
      <c r="AD8" s="120">
        <f t="shared" si="8"/>
        <v>2941</v>
      </c>
      <c r="AE8" s="118">
        <f t="shared" si="9"/>
        <v>5285</v>
      </c>
    </row>
    <row r="9" spans="1:31" ht="12.75">
      <c r="A9" s="116" t="s">
        <v>6</v>
      </c>
      <c r="B9" s="117">
        <v>171</v>
      </c>
      <c r="C9" s="117">
        <v>12</v>
      </c>
      <c r="D9" s="118">
        <f t="shared" si="0"/>
        <v>183</v>
      </c>
      <c r="E9" s="119">
        <v>1337</v>
      </c>
      <c r="F9" s="117">
        <v>523</v>
      </c>
      <c r="G9" s="118">
        <f t="shared" si="1"/>
        <v>1860</v>
      </c>
      <c r="H9" s="119">
        <v>0</v>
      </c>
      <c r="I9" s="117">
        <v>9</v>
      </c>
      <c r="J9" s="118">
        <f t="shared" si="2"/>
        <v>9</v>
      </c>
      <c r="K9" s="119">
        <v>2727</v>
      </c>
      <c r="L9" s="117">
        <v>2306</v>
      </c>
      <c r="M9" s="118">
        <f t="shared" si="3"/>
        <v>5033</v>
      </c>
      <c r="N9" s="119">
        <v>787</v>
      </c>
      <c r="O9" s="117">
        <v>1047</v>
      </c>
      <c r="P9" s="118">
        <f t="shared" si="4"/>
        <v>1834</v>
      </c>
      <c r="Q9" s="119">
        <v>53</v>
      </c>
      <c r="R9" s="117">
        <v>120</v>
      </c>
      <c r="S9" s="190">
        <f t="shared" si="10"/>
        <v>173</v>
      </c>
      <c r="T9" s="117">
        <v>5075</v>
      </c>
      <c r="U9" s="117">
        <v>4017</v>
      </c>
      <c r="V9" s="118">
        <f t="shared" si="5"/>
        <v>9092</v>
      </c>
      <c r="W9" s="119">
        <v>158</v>
      </c>
      <c r="X9" s="117">
        <v>449</v>
      </c>
      <c r="Y9" s="118">
        <f t="shared" si="6"/>
        <v>607</v>
      </c>
      <c r="Z9" s="119">
        <v>340</v>
      </c>
      <c r="AA9" s="119">
        <v>424</v>
      </c>
      <c r="AB9" s="118">
        <f t="shared" si="7"/>
        <v>764</v>
      </c>
      <c r="AC9" s="120">
        <f t="shared" si="8"/>
        <v>5573</v>
      </c>
      <c r="AD9" s="120">
        <f t="shared" si="8"/>
        <v>4890</v>
      </c>
      <c r="AE9" s="118">
        <f t="shared" si="9"/>
        <v>10463</v>
      </c>
    </row>
    <row r="10" spans="1:31" ht="12.75">
      <c r="A10" s="116" t="s">
        <v>7</v>
      </c>
      <c r="B10" s="117">
        <v>1</v>
      </c>
      <c r="C10" s="117">
        <v>0</v>
      </c>
      <c r="D10" s="118">
        <f t="shared" si="0"/>
        <v>1</v>
      </c>
      <c r="E10" s="119">
        <v>154</v>
      </c>
      <c r="F10" s="117">
        <v>72</v>
      </c>
      <c r="G10" s="118">
        <f t="shared" si="1"/>
        <v>226</v>
      </c>
      <c r="H10" s="119">
        <v>0</v>
      </c>
      <c r="I10" s="117">
        <v>0</v>
      </c>
      <c r="J10" s="118">
        <f t="shared" si="2"/>
        <v>0</v>
      </c>
      <c r="K10" s="119">
        <v>626</v>
      </c>
      <c r="L10" s="117">
        <v>716</v>
      </c>
      <c r="M10" s="118">
        <f t="shared" si="3"/>
        <v>1342</v>
      </c>
      <c r="N10" s="119">
        <v>330</v>
      </c>
      <c r="O10" s="117">
        <v>561</v>
      </c>
      <c r="P10" s="118">
        <f t="shared" si="4"/>
        <v>891</v>
      </c>
      <c r="Q10" s="119">
        <v>8</v>
      </c>
      <c r="R10" s="117">
        <v>18</v>
      </c>
      <c r="S10" s="190">
        <f t="shared" si="10"/>
        <v>26</v>
      </c>
      <c r="T10" s="117">
        <v>1119</v>
      </c>
      <c r="U10" s="117">
        <v>1367</v>
      </c>
      <c r="V10" s="118">
        <f t="shared" si="5"/>
        <v>2486</v>
      </c>
      <c r="W10" s="119">
        <v>29</v>
      </c>
      <c r="X10" s="117">
        <v>115</v>
      </c>
      <c r="Y10" s="118">
        <f t="shared" si="6"/>
        <v>144</v>
      </c>
      <c r="Z10" s="119">
        <v>160</v>
      </c>
      <c r="AA10" s="119">
        <v>232</v>
      </c>
      <c r="AB10" s="118">
        <f t="shared" si="7"/>
        <v>392</v>
      </c>
      <c r="AC10" s="120">
        <f t="shared" si="8"/>
        <v>1308</v>
      </c>
      <c r="AD10" s="120">
        <f t="shared" si="8"/>
        <v>1714</v>
      </c>
      <c r="AE10" s="118">
        <f t="shared" si="9"/>
        <v>3022</v>
      </c>
    </row>
    <row r="11" spans="1:31" ht="12.75">
      <c r="A11" s="116" t="s">
        <v>9</v>
      </c>
      <c r="B11" s="117">
        <v>0</v>
      </c>
      <c r="C11" s="117">
        <v>0</v>
      </c>
      <c r="D11" s="118">
        <f t="shared" si="0"/>
        <v>0</v>
      </c>
      <c r="E11" s="119">
        <v>422</v>
      </c>
      <c r="F11" s="117">
        <v>159</v>
      </c>
      <c r="G11" s="118">
        <f t="shared" si="1"/>
        <v>581</v>
      </c>
      <c r="H11" s="119">
        <v>0</v>
      </c>
      <c r="I11" s="117">
        <v>0</v>
      </c>
      <c r="J11" s="118">
        <f t="shared" si="2"/>
        <v>0</v>
      </c>
      <c r="K11" s="119">
        <v>1227</v>
      </c>
      <c r="L11" s="117">
        <v>1099</v>
      </c>
      <c r="M11" s="118">
        <f t="shared" si="3"/>
        <v>2326</v>
      </c>
      <c r="N11" s="119">
        <v>258</v>
      </c>
      <c r="O11" s="117">
        <v>435</v>
      </c>
      <c r="P11" s="118">
        <f t="shared" si="4"/>
        <v>693</v>
      </c>
      <c r="Q11" s="119">
        <v>0</v>
      </c>
      <c r="R11" s="117">
        <v>3</v>
      </c>
      <c r="S11" s="190">
        <f t="shared" si="10"/>
        <v>3</v>
      </c>
      <c r="T11" s="117">
        <v>1907</v>
      </c>
      <c r="U11" s="117">
        <v>1696</v>
      </c>
      <c r="V11" s="118">
        <f t="shared" si="5"/>
        <v>3603</v>
      </c>
      <c r="W11" s="119">
        <v>124</v>
      </c>
      <c r="X11" s="117">
        <v>191</v>
      </c>
      <c r="Y11" s="118">
        <f t="shared" si="6"/>
        <v>315</v>
      </c>
      <c r="Z11" s="119">
        <v>1257</v>
      </c>
      <c r="AA11" s="119">
        <v>620</v>
      </c>
      <c r="AB11" s="118">
        <f t="shared" si="7"/>
        <v>1877</v>
      </c>
      <c r="AC11" s="120">
        <f t="shared" si="8"/>
        <v>3288</v>
      </c>
      <c r="AD11" s="120">
        <f t="shared" si="8"/>
        <v>2507</v>
      </c>
      <c r="AE11" s="118">
        <f t="shared" si="9"/>
        <v>5795</v>
      </c>
    </row>
    <row r="12" spans="1:31" ht="13.5" thickBot="1">
      <c r="A12" s="121" t="s">
        <v>16</v>
      </c>
      <c r="B12" s="122">
        <v>0</v>
      </c>
      <c r="C12" s="122">
        <v>0</v>
      </c>
      <c r="D12" s="125">
        <f t="shared" si="0"/>
        <v>0</v>
      </c>
      <c r="E12" s="123">
        <v>133</v>
      </c>
      <c r="F12" s="122">
        <v>134</v>
      </c>
      <c r="G12" s="125">
        <f t="shared" si="1"/>
        <v>267</v>
      </c>
      <c r="H12" s="123">
        <v>0</v>
      </c>
      <c r="I12" s="122">
        <v>0</v>
      </c>
      <c r="J12" s="125">
        <f t="shared" si="2"/>
        <v>0</v>
      </c>
      <c r="K12" s="123">
        <v>837</v>
      </c>
      <c r="L12" s="122">
        <v>724</v>
      </c>
      <c r="M12" s="125">
        <f t="shared" si="3"/>
        <v>1561</v>
      </c>
      <c r="N12" s="123">
        <v>413</v>
      </c>
      <c r="O12" s="122">
        <v>390</v>
      </c>
      <c r="P12" s="125">
        <f t="shared" si="4"/>
        <v>803</v>
      </c>
      <c r="Q12" s="123">
        <v>59</v>
      </c>
      <c r="R12" s="122">
        <v>76</v>
      </c>
      <c r="S12" s="190">
        <f t="shared" si="10"/>
        <v>135</v>
      </c>
      <c r="T12" s="122">
        <v>1442</v>
      </c>
      <c r="U12" s="122">
        <v>1324</v>
      </c>
      <c r="V12" s="125">
        <f t="shared" si="5"/>
        <v>2766</v>
      </c>
      <c r="W12" s="123">
        <v>173</v>
      </c>
      <c r="X12" s="122">
        <v>169</v>
      </c>
      <c r="Y12" s="125">
        <f t="shared" si="6"/>
        <v>342</v>
      </c>
      <c r="Z12" s="123">
        <v>18</v>
      </c>
      <c r="AA12" s="123">
        <v>58</v>
      </c>
      <c r="AB12" s="125">
        <f t="shared" si="7"/>
        <v>76</v>
      </c>
      <c r="AC12" s="124">
        <f t="shared" si="8"/>
        <v>1633</v>
      </c>
      <c r="AD12" s="124">
        <f t="shared" si="8"/>
        <v>1551</v>
      </c>
      <c r="AE12" s="125">
        <f t="shared" si="9"/>
        <v>3184</v>
      </c>
    </row>
    <row r="13" spans="1:31" ht="13.5" thickBot="1">
      <c r="A13" s="10" t="s">
        <v>0</v>
      </c>
      <c r="B13" s="9">
        <f>SUM(B6:B12)</f>
        <v>337</v>
      </c>
      <c r="C13" s="9">
        <f aca="true" t="shared" si="11" ref="C13:AE13">SUM(C6:C12)</f>
        <v>17</v>
      </c>
      <c r="D13" s="9">
        <f t="shared" si="11"/>
        <v>354</v>
      </c>
      <c r="E13" s="9">
        <f t="shared" si="11"/>
        <v>3640</v>
      </c>
      <c r="F13" s="9">
        <f t="shared" si="11"/>
        <v>1696</v>
      </c>
      <c r="G13" s="9">
        <f t="shared" si="11"/>
        <v>5336</v>
      </c>
      <c r="H13" s="9">
        <f t="shared" si="11"/>
        <v>123</v>
      </c>
      <c r="I13" s="9">
        <f t="shared" si="11"/>
        <v>22</v>
      </c>
      <c r="J13" s="9">
        <f t="shared" si="11"/>
        <v>145</v>
      </c>
      <c r="K13" s="9">
        <f t="shared" si="11"/>
        <v>14585</v>
      </c>
      <c r="L13" s="9">
        <f t="shared" si="11"/>
        <v>11266</v>
      </c>
      <c r="M13" s="9">
        <f t="shared" si="11"/>
        <v>25851</v>
      </c>
      <c r="N13" s="9">
        <f t="shared" si="11"/>
        <v>3786</v>
      </c>
      <c r="O13" s="9">
        <f t="shared" si="11"/>
        <v>4912</v>
      </c>
      <c r="P13" s="9">
        <f t="shared" si="11"/>
        <v>8698</v>
      </c>
      <c r="Q13" s="9">
        <f t="shared" si="11"/>
        <v>225</v>
      </c>
      <c r="R13" s="9">
        <f t="shared" si="11"/>
        <v>282</v>
      </c>
      <c r="S13" s="193">
        <f t="shared" si="10"/>
        <v>507</v>
      </c>
      <c r="T13" s="9">
        <f t="shared" si="11"/>
        <v>22696</v>
      </c>
      <c r="U13" s="9">
        <f t="shared" si="11"/>
        <v>18195</v>
      </c>
      <c r="V13" s="9">
        <f t="shared" si="11"/>
        <v>40891</v>
      </c>
      <c r="W13" s="9">
        <f t="shared" si="11"/>
        <v>1757</v>
      </c>
      <c r="X13" s="9">
        <f t="shared" si="11"/>
        <v>3185</v>
      </c>
      <c r="Y13" s="9">
        <f t="shared" si="11"/>
        <v>4942</v>
      </c>
      <c r="Z13" s="9">
        <f t="shared" si="11"/>
        <v>6559</v>
      </c>
      <c r="AA13" s="9">
        <f t="shared" si="11"/>
        <v>6102</v>
      </c>
      <c r="AB13" s="9">
        <f t="shared" si="11"/>
        <v>12661</v>
      </c>
      <c r="AC13" s="9">
        <f t="shared" si="11"/>
        <v>31012</v>
      </c>
      <c r="AD13" s="9">
        <f t="shared" si="11"/>
        <v>27482</v>
      </c>
      <c r="AE13" s="9">
        <f t="shared" si="11"/>
        <v>58494</v>
      </c>
    </row>
    <row r="14" spans="1:30" ht="13.5" customHeight="1">
      <c r="A14" s="2" t="s">
        <v>68</v>
      </c>
      <c r="B14" s="19"/>
      <c r="M14" s="187"/>
      <c r="AD14" s="36"/>
    </row>
    <row r="15" spans="25:30" ht="12.75">
      <c r="Y15" s="36"/>
      <c r="AD15" s="36"/>
    </row>
  </sheetData>
  <sheetProtection/>
  <mergeCells count="12">
    <mergeCell ref="A3:A5"/>
    <mergeCell ref="B3:S3"/>
    <mergeCell ref="T3:V4"/>
    <mergeCell ref="W3:Y4"/>
    <mergeCell ref="Z3:AB4"/>
    <mergeCell ref="AC3:AE4"/>
    <mergeCell ref="B4:D4"/>
    <mergeCell ref="E4:G4"/>
    <mergeCell ref="H4:J4"/>
    <mergeCell ref="K4:M4"/>
    <mergeCell ref="N4:P4"/>
    <mergeCell ref="Q4:S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O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7.7109375" style="11" customWidth="1"/>
    <col min="2" max="2" width="5.7109375" style="11" customWidth="1"/>
    <col min="3" max="3" width="6.00390625" style="11" customWidth="1"/>
    <col min="4" max="4" width="6.57421875" style="3" customWidth="1"/>
    <col min="5" max="5" width="6.57421875" style="11" customWidth="1"/>
    <col min="6" max="6" width="5.7109375" style="11" customWidth="1"/>
    <col min="7" max="7" width="6.57421875" style="3" customWidth="1"/>
    <col min="8" max="8" width="5.140625" style="11" bestFit="1" customWidth="1"/>
    <col min="9" max="9" width="4.8515625" style="11" bestFit="1" customWidth="1"/>
    <col min="10" max="10" width="5.140625" style="3" bestFit="1" customWidth="1"/>
    <col min="11" max="11" width="5.421875" style="11" bestFit="1" customWidth="1"/>
    <col min="12" max="12" width="5.28125" style="11" bestFit="1" customWidth="1"/>
    <col min="13" max="13" width="5.7109375" style="3" bestFit="1" customWidth="1"/>
    <col min="14" max="15" width="9.00390625" style="16" customWidth="1"/>
    <col min="16" max="16384" width="9.00390625" style="11" customWidth="1"/>
  </cols>
  <sheetData>
    <row r="1" ht="19.5" customHeight="1">
      <c r="A1" s="12" t="s">
        <v>148</v>
      </c>
    </row>
    <row r="2" ht="6.75" customHeight="1" thickBot="1"/>
    <row r="3" spans="2:13" s="3" customFormat="1" ht="13.5" customHeight="1" thickBot="1">
      <c r="B3" s="180" t="s">
        <v>30</v>
      </c>
      <c r="C3" s="180"/>
      <c r="D3" s="180"/>
      <c r="E3" s="180"/>
      <c r="F3" s="180"/>
      <c r="G3" s="180"/>
      <c r="H3" s="180" t="s">
        <v>31</v>
      </c>
      <c r="I3" s="180"/>
      <c r="J3" s="180"/>
      <c r="K3" s="180" t="s">
        <v>69</v>
      </c>
      <c r="L3" s="180"/>
      <c r="M3" s="180"/>
    </row>
    <row r="4" spans="1:13" ht="53.25" customHeight="1" thickBot="1">
      <c r="A4" s="5" t="s">
        <v>32</v>
      </c>
      <c r="B4" s="126" t="s">
        <v>3</v>
      </c>
      <c r="C4" s="126" t="s">
        <v>5</v>
      </c>
      <c r="D4" s="126" t="s">
        <v>156</v>
      </c>
      <c r="E4" s="127" t="s">
        <v>33</v>
      </c>
      <c r="F4" s="127" t="s">
        <v>34</v>
      </c>
      <c r="G4" s="126" t="s">
        <v>0</v>
      </c>
      <c r="H4" s="126" t="s">
        <v>3</v>
      </c>
      <c r="I4" s="126" t="s">
        <v>5</v>
      </c>
      <c r="J4" s="126" t="s">
        <v>0</v>
      </c>
      <c r="K4" s="126" t="s">
        <v>3</v>
      </c>
      <c r="L4" s="126" t="s">
        <v>5</v>
      </c>
      <c r="M4" s="126" t="s">
        <v>0</v>
      </c>
    </row>
    <row r="5" spans="1:13" ht="12.75">
      <c r="A5" s="128" t="s">
        <v>35</v>
      </c>
      <c r="B5" s="107">
        <v>25279</v>
      </c>
      <c r="C5" s="107">
        <v>47534</v>
      </c>
      <c r="D5" s="6">
        <f aca="true" t="shared" si="0" ref="D5:D42">SUM(B5:C5)</f>
        <v>72813</v>
      </c>
      <c r="E5" s="107">
        <v>65381</v>
      </c>
      <c r="F5" s="107">
        <v>7432</v>
      </c>
      <c r="G5" s="6">
        <f aca="true" t="shared" si="1" ref="G5:G42">SUM(E5:F5)</f>
        <v>72813</v>
      </c>
      <c r="H5" s="107">
        <v>834</v>
      </c>
      <c r="I5" s="107">
        <v>1059</v>
      </c>
      <c r="J5" s="6">
        <f aca="true" t="shared" si="2" ref="J5:J42">SUM(H5:I5)</f>
        <v>1893</v>
      </c>
      <c r="K5" s="107">
        <v>3400</v>
      </c>
      <c r="L5" s="107">
        <v>1826</v>
      </c>
      <c r="M5" s="6">
        <f aca="true" t="shared" si="3" ref="M5:M42">SUM(K5:L5)</f>
        <v>5226</v>
      </c>
    </row>
    <row r="6" spans="1:13" ht="12.75">
      <c r="A6" s="129" t="s">
        <v>36</v>
      </c>
      <c r="B6" s="106">
        <v>9928</v>
      </c>
      <c r="C6" s="106">
        <v>6196</v>
      </c>
      <c r="D6" s="7">
        <f t="shared" si="0"/>
        <v>16124</v>
      </c>
      <c r="E6" s="106">
        <v>7431</v>
      </c>
      <c r="F6" s="106">
        <v>8693</v>
      </c>
      <c r="G6" s="7">
        <f t="shared" si="1"/>
        <v>16124</v>
      </c>
      <c r="H6" s="106">
        <v>418</v>
      </c>
      <c r="I6" s="106">
        <v>125</v>
      </c>
      <c r="J6" s="7">
        <f t="shared" si="2"/>
        <v>543</v>
      </c>
      <c r="K6" s="106">
        <v>364</v>
      </c>
      <c r="L6" s="106">
        <v>302</v>
      </c>
      <c r="M6" s="7">
        <f t="shared" si="3"/>
        <v>666</v>
      </c>
    </row>
    <row r="7" spans="1:13" ht="12.75">
      <c r="A7" s="129" t="s">
        <v>65</v>
      </c>
      <c r="B7" s="106">
        <v>7655</v>
      </c>
      <c r="C7" s="106">
        <v>6051</v>
      </c>
      <c r="D7" s="7">
        <f t="shared" si="0"/>
        <v>13706</v>
      </c>
      <c r="E7" s="106">
        <v>12814</v>
      </c>
      <c r="F7" s="106">
        <v>892</v>
      </c>
      <c r="G7" s="7">
        <f t="shared" si="1"/>
        <v>13706</v>
      </c>
      <c r="H7" s="106">
        <v>342</v>
      </c>
      <c r="I7" s="106">
        <v>197</v>
      </c>
      <c r="J7" s="7">
        <f t="shared" si="2"/>
        <v>539</v>
      </c>
      <c r="K7" s="106">
        <v>623</v>
      </c>
      <c r="L7" s="106">
        <v>350</v>
      </c>
      <c r="M7" s="7">
        <f t="shared" si="3"/>
        <v>973</v>
      </c>
    </row>
    <row r="8" spans="1:13" ht="12.75">
      <c r="A8" s="129" t="s">
        <v>37</v>
      </c>
      <c r="B8" s="106">
        <v>3492</v>
      </c>
      <c r="C8" s="106">
        <v>5839</v>
      </c>
      <c r="D8" s="7">
        <f t="shared" si="0"/>
        <v>9331</v>
      </c>
      <c r="E8" s="106">
        <v>8971</v>
      </c>
      <c r="F8" s="106">
        <v>360</v>
      </c>
      <c r="G8" s="7">
        <f t="shared" si="1"/>
        <v>9331</v>
      </c>
      <c r="H8" s="106">
        <v>197</v>
      </c>
      <c r="I8" s="106">
        <v>319</v>
      </c>
      <c r="J8" s="7">
        <f t="shared" si="2"/>
        <v>516</v>
      </c>
      <c r="K8" s="106">
        <v>1077</v>
      </c>
      <c r="L8" s="106">
        <v>824</v>
      </c>
      <c r="M8" s="7">
        <f t="shared" si="3"/>
        <v>1901</v>
      </c>
    </row>
    <row r="9" spans="1:13" ht="12.75">
      <c r="A9" s="129" t="s">
        <v>38</v>
      </c>
      <c r="B9" s="106">
        <v>3770</v>
      </c>
      <c r="C9" s="106">
        <v>3753</v>
      </c>
      <c r="D9" s="7">
        <f t="shared" si="0"/>
        <v>7523</v>
      </c>
      <c r="E9" s="106">
        <v>5953</v>
      </c>
      <c r="F9" s="106">
        <v>1570</v>
      </c>
      <c r="G9" s="7">
        <f t="shared" si="1"/>
        <v>7523</v>
      </c>
      <c r="H9" s="106">
        <v>162</v>
      </c>
      <c r="I9" s="106">
        <v>250</v>
      </c>
      <c r="J9" s="7">
        <f t="shared" si="2"/>
        <v>412</v>
      </c>
      <c r="K9" s="106">
        <v>656</v>
      </c>
      <c r="L9" s="106">
        <v>393</v>
      </c>
      <c r="M9" s="7">
        <f t="shared" si="3"/>
        <v>1049</v>
      </c>
    </row>
    <row r="10" spans="1:13" ht="12.75">
      <c r="A10" s="129" t="s">
        <v>39</v>
      </c>
      <c r="B10" s="106">
        <v>3090</v>
      </c>
      <c r="C10" s="106">
        <v>3715</v>
      </c>
      <c r="D10" s="7">
        <f t="shared" si="0"/>
        <v>6805</v>
      </c>
      <c r="E10" s="106">
        <v>6684</v>
      </c>
      <c r="F10" s="106">
        <v>121</v>
      </c>
      <c r="G10" s="7">
        <f t="shared" si="1"/>
        <v>6805</v>
      </c>
      <c r="H10" s="106">
        <v>29</v>
      </c>
      <c r="I10" s="106">
        <v>63</v>
      </c>
      <c r="J10" s="7">
        <f t="shared" si="2"/>
        <v>92</v>
      </c>
      <c r="K10" s="106">
        <v>598</v>
      </c>
      <c r="L10" s="106">
        <v>356</v>
      </c>
      <c r="M10" s="7">
        <f t="shared" si="3"/>
        <v>954</v>
      </c>
    </row>
    <row r="11" spans="1:13" ht="12.75">
      <c r="A11" s="129" t="s">
        <v>42</v>
      </c>
      <c r="B11" s="106">
        <v>3523</v>
      </c>
      <c r="C11" s="106">
        <v>2176</v>
      </c>
      <c r="D11" s="7">
        <f t="shared" si="0"/>
        <v>5699</v>
      </c>
      <c r="E11" s="106">
        <v>5436</v>
      </c>
      <c r="F11" s="106">
        <v>263</v>
      </c>
      <c r="G11" s="7">
        <f t="shared" si="1"/>
        <v>5699</v>
      </c>
      <c r="H11" s="106">
        <v>11</v>
      </c>
      <c r="I11" s="106">
        <v>25</v>
      </c>
      <c r="J11" s="7">
        <f t="shared" si="2"/>
        <v>36</v>
      </c>
      <c r="K11" s="106">
        <v>363</v>
      </c>
      <c r="L11" s="106">
        <v>233</v>
      </c>
      <c r="M11" s="7">
        <f t="shared" si="3"/>
        <v>596</v>
      </c>
    </row>
    <row r="12" spans="1:13" ht="12.75">
      <c r="A12" s="129" t="s">
        <v>54</v>
      </c>
      <c r="B12" s="106">
        <v>3235</v>
      </c>
      <c r="C12" s="106">
        <v>2311</v>
      </c>
      <c r="D12" s="7">
        <f t="shared" si="0"/>
        <v>5546</v>
      </c>
      <c r="E12" s="106">
        <v>3534</v>
      </c>
      <c r="F12" s="106">
        <v>2012</v>
      </c>
      <c r="G12" s="7">
        <f t="shared" si="1"/>
        <v>5546</v>
      </c>
      <c r="H12" s="106">
        <v>29</v>
      </c>
      <c r="I12" s="106">
        <v>13</v>
      </c>
      <c r="J12" s="7">
        <f t="shared" si="2"/>
        <v>42</v>
      </c>
      <c r="K12" s="106">
        <v>337</v>
      </c>
      <c r="L12" s="106">
        <v>162</v>
      </c>
      <c r="M12" s="7">
        <f t="shared" si="3"/>
        <v>499</v>
      </c>
    </row>
    <row r="13" spans="1:13" ht="12.75">
      <c r="A13" s="129" t="s">
        <v>40</v>
      </c>
      <c r="B13" s="106">
        <v>2840</v>
      </c>
      <c r="C13" s="106">
        <v>2610</v>
      </c>
      <c r="D13" s="7">
        <f t="shared" si="0"/>
        <v>5450</v>
      </c>
      <c r="E13" s="106">
        <v>4430</v>
      </c>
      <c r="F13" s="106">
        <v>1020</v>
      </c>
      <c r="G13" s="7">
        <f t="shared" si="1"/>
        <v>5450</v>
      </c>
      <c r="H13" s="106">
        <v>228</v>
      </c>
      <c r="I13" s="106">
        <v>236</v>
      </c>
      <c r="J13" s="7">
        <f t="shared" si="2"/>
        <v>464</v>
      </c>
      <c r="K13" s="106">
        <v>126</v>
      </c>
      <c r="L13" s="106">
        <v>84</v>
      </c>
      <c r="M13" s="7">
        <f t="shared" si="3"/>
        <v>210</v>
      </c>
    </row>
    <row r="14" spans="1:13" ht="16.5" customHeight="1">
      <c r="A14" s="129" t="s">
        <v>45</v>
      </c>
      <c r="B14" s="106">
        <v>2088</v>
      </c>
      <c r="C14" s="106">
        <v>2277</v>
      </c>
      <c r="D14" s="7">
        <f t="shared" si="0"/>
        <v>4365</v>
      </c>
      <c r="E14" s="106">
        <v>632</v>
      </c>
      <c r="F14" s="106">
        <v>3733</v>
      </c>
      <c r="G14" s="7">
        <f t="shared" si="1"/>
        <v>4365</v>
      </c>
      <c r="H14" s="106">
        <v>26</v>
      </c>
      <c r="I14" s="106">
        <v>12</v>
      </c>
      <c r="J14" s="7">
        <f t="shared" si="2"/>
        <v>38</v>
      </c>
      <c r="K14" s="106">
        <v>61</v>
      </c>
      <c r="L14" s="106">
        <v>5</v>
      </c>
      <c r="M14" s="7">
        <f t="shared" si="3"/>
        <v>66</v>
      </c>
    </row>
    <row r="15" spans="1:13" ht="12.75">
      <c r="A15" s="129" t="s">
        <v>64</v>
      </c>
      <c r="B15" s="106">
        <v>2411</v>
      </c>
      <c r="C15" s="106">
        <v>1664</v>
      </c>
      <c r="D15" s="7">
        <f t="shared" si="0"/>
        <v>4075</v>
      </c>
      <c r="E15" s="106">
        <v>3892</v>
      </c>
      <c r="F15" s="106">
        <v>183</v>
      </c>
      <c r="G15" s="7">
        <f t="shared" si="1"/>
        <v>4075</v>
      </c>
      <c r="H15" s="106">
        <v>27</v>
      </c>
      <c r="I15" s="106">
        <v>23</v>
      </c>
      <c r="J15" s="7">
        <f t="shared" si="2"/>
        <v>50</v>
      </c>
      <c r="K15" s="106">
        <v>170</v>
      </c>
      <c r="L15" s="106">
        <v>80</v>
      </c>
      <c r="M15" s="7">
        <f t="shared" si="3"/>
        <v>250</v>
      </c>
    </row>
    <row r="16" spans="1:13" ht="12.75">
      <c r="A16" s="129" t="s">
        <v>49</v>
      </c>
      <c r="B16" s="106">
        <v>2059</v>
      </c>
      <c r="C16" s="106">
        <v>1805</v>
      </c>
      <c r="D16" s="7">
        <f t="shared" si="0"/>
        <v>3864</v>
      </c>
      <c r="E16" s="106">
        <v>3609</v>
      </c>
      <c r="F16" s="106">
        <v>255</v>
      </c>
      <c r="G16" s="7">
        <f t="shared" si="1"/>
        <v>3864</v>
      </c>
      <c r="H16" s="106">
        <v>24</v>
      </c>
      <c r="I16" s="106">
        <v>45</v>
      </c>
      <c r="J16" s="7">
        <f t="shared" si="2"/>
        <v>69</v>
      </c>
      <c r="K16" s="106">
        <v>537</v>
      </c>
      <c r="L16" s="106">
        <v>301</v>
      </c>
      <c r="M16" s="7">
        <f t="shared" si="3"/>
        <v>838</v>
      </c>
    </row>
    <row r="17" spans="1:13" ht="24">
      <c r="A17" s="129" t="s">
        <v>153</v>
      </c>
      <c r="B17" s="106">
        <v>2223</v>
      </c>
      <c r="C17" s="106">
        <v>1140</v>
      </c>
      <c r="D17" s="7">
        <f t="shared" si="0"/>
        <v>3363</v>
      </c>
      <c r="E17" s="106">
        <v>2898</v>
      </c>
      <c r="F17" s="106">
        <v>465</v>
      </c>
      <c r="G17" s="7">
        <f t="shared" si="1"/>
        <v>3363</v>
      </c>
      <c r="H17" s="106">
        <v>130</v>
      </c>
      <c r="I17" s="106">
        <v>86</v>
      </c>
      <c r="J17" s="7">
        <f t="shared" si="2"/>
        <v>216</v>
      </c>
      <c r="K17" s="106">
        <v>321</v>
      </c>
      <c r="L17" s="106">
        <v>140</v>
      </c>
      <c r="M17" s="7">
        <f t="shared" si="3"/>
        <v>461</v>
      </c>
    </row>
    <row r="18" spans="1:13" ht="24">
      <c r="A18" s="129" t="s">
        <v>152</v>
      </c>
      <c r="B18" s="106">
        <v>1879</v>
      </c>
      <c r="C18" s="106">
        <v>1114</v>
      </c>
      <c r="D18" s="7">
        <f t="shared" si="0"/>
        <v>2993</v>
      </c>
      <c r="E18" s="106">
        <v>2777</v>
      </c>
      <c r="F18" s="106">
        <v>216</v>
      </c>
      <c r="G18" s="7">
        <f t="shared" si="1"/>
        <v>2993</v>
      </c>
      <c r="H18" s="106">
        <v>37</v>
      </c>
      <c r="I18" s="106">
        <v>36</v>
      </c>
      <c r="J18" s="7">
        <f t="shared" si="2"/>
        <v>73</v>
      </c>
      <c r="K18" s="106">
        <v>77</v>
      </c>
      <c r="L18" s="106">
        <v>62</v>
      </c>
      <c r="M18" s="7">
        <f t="shared" si="3"/>
        <v>139</v>
      </c>
    </row>
    <row r="19" spans="1:13" ht="12.75">
      <c r="A19" s="129" t="s">
        <v>44</v>
      </c>
      <c r="B19" s="106">
        <v>1487</v>
      </c>
      <c r="C19" s="106">
        <v>1163</v>
      </c>
      <c r="D19" s="7">
        <f t="shared" si="0"/>
        <v>2650</v>
      </c>
      <c r="E19" s="106">
        <v>2623</v>
      </c>
      <c r="F19" s="106">
        <v>27</v>
      </c>
      <c r="G19" s="7">
        <f t="shared" si="1"/>
        <v>2650</v>
      </c>
      <c r="H19" s="106">
        <v>33</v>
      </c>
      <c r="I19" s="106">
        <v>33</v>
      </c>
      <c r="J19" s="7">
        <f t="shared" si="2"/>
        <v>66</v>
      </c>
      <c r="K19" s="106">
        <v>219</v>
      </c>
      <c r="L19" s="106">
        <v>66</v>
      </c>
      <c r="M19" s="7">
        <f t="shared" si="3"/>
        <v>285</v>
      </c>
    </row>
    <row r="20" spans="1:13" ht="12.75">
      <c r="A20" s="129" t="s">
        <v>62</v>
      </c>
      <c r="B20" s="106">
        <v>1239</v>
      </c>
      <c r="C20" s="106">
        <v>816</v>
      </c>
      <c r="D20" s="7">
        <f t="shared" si="0"/>
        <v>2055</v>
      </c>
      <c r="E20" s="106">
        <v>1914</v>
      </c>
      <c r="F20" s="106">
        <v>141</v>
      </c>
      <c r="G20" s="7">
        <f t="shared" si="1"/>
        <v>2055</v>
      </c>
      <c r="H20" s="106">
        <v>40</v>
      </c>
      <c r="I20" s="106">
        <v>54</v>
      </c>
      <c r="J20" s="7">
        <f t="shared" si="2"/>
        <v>94</v>
      </c>
      <c r="K20" s="106">
        <v>150</v>
      </c>
      <c r="L20" s="106">
        <v>95</v>
      </c>
      <c r="M20" s="7">
        <f t="shared" si="3"/>
        <v>245</v>
      </c>
    </row>
    <row r="21" spans="1:13" ht="12.75">
      <c r="A21" s="130" t="s">
        <v>56</v>
      </c>
      <c r="B21" s="106">
        <v>1342</v>
      </c>
      <c r="C21" s="106">
        <v>697</v>
      </c>
      <c r="D21" s="7">
        <f t="shared" si="0"/>
        <v>2039</v>
      </c>
      <c r="E21" s="106">
        <v>2022</v>
      </c>
      <c r="F21" s="106">
        <v>17</v>
      </c>
      <c r="G21" s="7">
        <f t="shared" si="1"/>
        <v>2039</v>
      </c>
      <c r="H21" s="106">
        <v>36</v>
      </c>
      <c r="I21" s="106">
        <v>39</v>
      </c>
      <c r="J21" s="7">
        <f t="shared" si="2"/>
        <v>75</v>
      </c>
      <c r="K21" s="106">
        <v>209</v>
      </c>
      <c r="L21" s="106">
        <v>166</v>
      </c>
      <c r="M21" s="7">
        <f t="shared" si="3"/>
        <v>375</v>
      </c>
    </row>
    <row r="22" spans="1:13" ht="12.75">
      <c r="A22" s="129" t="s">
        <v>52</v>
      </c>
      <c r="B22" s="106">
        <v>1093</v>
      </c>
      <c r="C22" s="106">
        <v>533</v>
      </c>
      <c r="D22" s="7">
        <f t="shared" si="0"/>
        <v>1626</v>
      </c>
      <c r="E22" s="106">
        <v>732</v>
      </c>
      <c r="F22" s="106">
        <v>894</v>
      </c>
      <c r="G22" s="7">
        <f t="shared" si="1"/>
        <v>1626</v>
      </c>
      <c r="H22" s="106">
        <v>41</v>
      </c>
      <c r="I22" s="106">
        <v>43</v>
      </c>
      <c r="J22" s="7">
        <f t="shared" si="2"/>
        <v>84</v>
      </c>
      <c r="K22" s="106">
        <v>123</v>
      </c>
      <c r="L22" s="106">
        <v>104</v>
      </c>
      <c r="M22" s="7">
        <f t="shared" si="3"/>
        <v>227</v>
      </c>
    </row>
    <row r="23" spans="1:13" ht="24">
      <c r="A23" s="129" t="s">
        <v>151</v>
      </c>
      <c r="B23" s="106">
        <v>714</v>
      </c>
      <c r="C23" s="106">
        <v>807</v>
      </c>
      <c r="D23" s="7">
        <f t="shared" si="0"/>
        <v>1521</v>
      </c>
      <c r="E23" s="106">
        <v>1501</v>
      </c>
      <c r="F23" s="106">
        <v>20</v>
      </c>
      <c r="G23" s="7">
        <f t="shared" si="1"/>
        <v>1521</v>
      </c>
      <c r="H23" s="106">
        <v>40</v>
      </c>
      <c r="I23" s="106">
        <v>37</v>
      </c>
      <c r="J23" s="7">
        <f t="shared" si="2"/>
        <v>77</v>
      </c>
      <c r="K23" s="106">
        <v>64</v>
      </c>
      <c r="L23" s="106">
        <v>65</v>
      </c>
      <c r="M23" s="7">
        <f t="shared" si="3"/>
        <v>129</v>
      </c>
    </row>
    <row r="24" spans="1:13" ht="12.75">
      <c r="A24" s="129" t="s">
        <v>150</v>
      </c>
      <c r="B24" s="106">
        <v>680</v>
      </c>
      <c r="C24" s="106">
        <v>437</v>
      </c>
      <c r="D24" s="7">
        <f t="shared" si="0"/>
        <v>1117</v>
      </c>
      <c r="E24" s="106">
        <v>1095</v>
      </c>
      <c r="F24" s="106">
        <v>22</v>
      </c>
      <c r="G24" s="7">
        <f t="shared" si="1"/>
        <v>1117</v>
      </c>
      <c r="H24" s="106"/>
      <c r="I24" s="106"/>
      <c r="J24" s="7">
        <f t="shared" si="2"/>
        <v>0</v>
      </c>
      <c r="K24" s="106"/>
      <c r="L24" s="106"/>
      <c r="M24" s="7">
        <f t="shared" si="3"/>
        <v>0</v>
      </c>
    </row>
    <row r="25" spans="1:13" ht="36">
      <c r="A25" s="129" t="s">
        <v>154</v>
      </c>
      <c r="B25" s="106">
        <v>692</v>
      </c>
      <c r="C25" s="106">
        <v>414</v>
      </c>
      <c r="D25" s="7">
        <f t="shared" si="0"/>
        <v>1106</v>
      </c>
      <c r="E25" s="106">
        <v>1081</v>
      </c>
      <c r="F25" s="106">
        <v>25</v>
      </c>
      <c r="G25" s="7">
        <f t="shared" si="1"/>
        <v>1106</v>
      </c>
      <c r="H25" s="106">
        <v>9</v>
      </c>
      <c r="I25" s="106">
        <v>11</v>
      </c>
      <c r="J25" s="7">
        <f t="shared" si="2"/>
        <v>20</v>
      </c>
      <c r="K25" s="106">
        <v>67</v>
      </c>
      <c r="L25" s="106">
        <v>22</v>
      </c>
      <c r="M25" s="7">
        <f t="shared" si="3"/>
        <v>89</v>
      </c>
    </row>
    <row r="26" spans="1:13" ht="24">
      <c r="A26" s="129" t="s">
        <v>57</v>
      </c>
      <c r="B26" s="106">
        <v>682</v>
      </c>
      <c r="C26" s="106">
        <v>356</v>
      </c>
      <c r="D26" s="7">
        <f t="shared" si="0"/>
        <v>1038</v>
      </c>
      <c r="E26" s="106">
        <v>987</v>
      </c>
      <c r="F26" s="106">
        <v>51</v>
      </c>
      <c r="G26" s="7">
        <f t="shared" si="1"/>
        <v>1038</v>
      </c>
      <c r="H26" s="106">
        <v>59</v>
      </c>
      <c r="I26" s="106">
        <v>27</v>
      </c>
      <c r="J26" s="7">
        <f t="shared" si="2"/>
        <v>86</v>
      </c>
      <c r="K26" s="106">
        <v>79</v>
      </c>
      <c r="L26" s="106">
        <v>76</v>
      </c>
      <c r="M26" s="7">
        <f t="shared" si="3"/>
        <v>155</v>
      </c>
    </row>
    <row r="27" spans="1:13" ht="24">
      <c r="A27" s="129" t="s">
        <v>58</v>
      </c>
      <c r="B27" s="106">
        <v>530</v>
      </c>
      <c r="C27" s="106">
        <v>418</v>
      </c>
      <c r="D27" s="7">
        <f t="shared" si="0"/>
        <v>948</v>
      </c>
      <c r="E27" s="106">
        <v>945</v>
      </c>
      <c r="F27" s="106">
        <v>3</v>
      </c>
      <c r="G27" s="7">
        <f t="shared" si="1"/>
        <v>948</v>
      </c>
      <c r="H27" s="106">
        <v>24</v>
      </c>
      <c r="I27" s="106">
        <v>10</v>
      </c>
      <c r="J27" s="7">
        <f t="shared" si="2"/>
        <v>34</v>
      </c>
      <c r="K27" s="106">
        <v>72</v>
      </c>
      <c r="L27" s="106">
        <v>33</v>
      </c>
      <c r="M27" s="7">
        <f t="shared" si="3"/>
        <v>105</v>
      </c>
    </row>
    <row r="28" spans="1:13" ht="24">
      <c r="A28" s="129" t="s">
        <v>59</v>
      </c>
      <c r="B28" s="106">
        <v>440</v>
      </c>
      <c r="C28" s="106">
        <v>332</v>
      </c>
      <c r="D28" s="7">
        <f t="shared" si="0"/>
        <v>772</v>
      </c>
      <c r="E28" s="106">
        <v>756</v>
      </c>
      <c r="F28" s="106">
        <v>16</v>
      </c>
      <c r="G28" s="7">
        <f t="shared" si="1"/>
        <v>772</v>
      </c>
      <c r="H28" s="106">
        <v>40</v>
      </c>
      <c r="I28" s="106">
        <v>50</v>
      </c>
      <c r="J28" s="7">
        <f t="shared" si="2"/>
        <v>90</v>
      </c>
      <c r="K28" s="106">
        <v>154</v>
      </c>
      <c r="L28" s="106">
        <v>100</v>
      </c>
      <c r="M28" s="7">
        <f t="shared" si="3"/>
        <v>254</v>
      </c>
    </row>
    <row r="29" spans="1:13" ht="12.75">
      <c r="A29" s="129" t="s">
        <v>41</v>
      </c>
      <c r="B29" s="106">
        <v>236</v>
      </c>
      <c r="C29" s="106">
        <v>345</v>
      </c>
      <c r="D29" s="7">
        <f t="shared" si="0"/>
        <v>581</v>
      </c>
      <c r="E29" s="106">
        <v>536</v>
      </c>
      <c r="F29" s="106">
        <v>45</v>
      </c>
      <c r="G29" s="7">
        <f t="shared" si="1"/>
        <v>581</v>
      </c>
      <c r="H29" s="106">
        <v>11</v>
      </c>
      <c r="I29" s="106">
        <v>20</v>
      </c>
      <c r="J29" s="7">
        <f t="shared" si="2"/>
        <v>31</v>
      </c>
      <c r="K29" s="106">
        <v>45</v>
      </c>
      <c r="L29" s="106">
        <v>42</v>
      </c>
      <c r="M29" s="7">
        <f t="shared" si="3"/>
        <v>87</v>
      </c>
    </row>
    <row r="30" spans="1:13" ht="12.75">
      <c r="A30" s="129" t="s">
        <v>51</v>
      </c>
      <c r="B30" s="106">
        <v>322</v>
      </c>
      <c r="C30" s="106">
        <v>210</v>
      </c>
      <c r="D30" s="7">
        <f t="shared" si="0"/>
        <v>532</v>
      </c>
      <c r="E30" s="106">
        <v>399</v>
      </c>
      <c r="F30" s="106">
        <v>133</v>
      </c>
      <c r="G30" s="7">
        <f t="shared" si="1"/>
        <v>532</v>
      </c>
      <c r="H30" s="106">
        <v>8</v>
      </c>
      <c r="I30" s="106">
        <v>4</v>
      </c>
      <c r="J30" s="7">
        <f t="shared" si="2"/>
        <v>12</v>
      </c>
      <c r="K30" s="106">
        <v>24</v>
      </c>
      <c r="L30" s="106">
        <v>1</v>
      </c>
      <c r="M30" s="7">
        <f t="shared" si="3"/>
        <v>25</v>
      </c>
    </row>
    <row r="31" spans="1:13" ht="24">
      <c r="A31" s="129" t="s">
        <v>43</v>
      </c>
      <c r="B31" s="106">
        <v>365</v>
      </c>
      <c r="C31" s="106">
        <v>148</v>
      </c>
      <c r="D31" s="7">
        <f t="shared" si="0"/>
        <v>513</v>
      </c>
      <c r="E31" s="106">
        <v>205</v>
      </c>
      <c r="F31" s="106">
        <v>308</v>
      </c>
      <c r="G31" s="7">
        <f t="shared" si="1"/>
        <v>513</v>
      </c>
      <c r="H31" s="106">
        <v>10</v>
      </c>
      <c r="I31" s="106">
        <v>2</v>
      </c>
      <c r="J31" s="7">
        <f t="shared" si="2"/>
        <v>12</v>
      </c>
      <c r="K31" s="106">
        <v>43</v>
      </c>
      <c r="L31" s="106">
        <v>0</v>
      </c>
      <c r="M31" s="7">
        <f t="shared" si="3"/>
        <v>43</v>
      </c>
    </row>
    <row r="32" spans="1:13" ht="24">
      <c r="A32" s="129" t="s">
        <v>61</v>
      </c>
      <c r="B32" s="106">
        <v>277</v>
      </c>
      <c r="C32" s="106">
        <v>218</v>
      </c>
      <c r="D32" s="7">
        <f t="shared" si="0"/>
        <v>495</v>
      </c>
      <c r="E32" s="106">
        <v>285</v>
      </c>
      <c r="F32" s="106">
        <v>210</v>
      </c>
      <c r="G32" s="7">
        <f t="shared" si="1"/>
        <v>495</v>
      </c>
      <c r="H32" s="106">
        <v>6</v>
      </c>
      <c r="I32" s="106">
        <v>3</v>
      </c>
      <c r="J32" s="7">
        <f t="shared" si="2"/>
        <v>9</v>
      </c>
      <c r="K32" s="106">
        <v>10</v>
      </c>
      <c r="L32" s="106">
        <v>1</v>
      </c>
      <c r="M32" s="7">
        <f t="shared" si="3"/>
        <v>11</v>
      </c>
    </row>
    <row r="33" spans="1:13" ht="12.75">
      <c r="A33" s="129" t="s">
        <v>66</v>
      </c>
      <c r="B33" s="106">
        <v>223</v>
      </c>
      <c r="C33" s="106">
        <v>157</v>
      </c>
      <c r="D33" s="7">
        <f t="shared" si="0"/>
        <v>380</v>
      </c>
      <c r="E33" s="106">
        <v>371</v>
      </c>
      <c r="F33" s="106">
        <v>9</v>
      </c>
      <c r="G33" s="7">
        <f t="shared" si="1"/>
        <v>380</v>
      </c>
      <c r="H33" s="106">
        <v>12</v>
      </c>
      <c r="I33" s="106">
        <v>13</v>
      </c>
      <c r="J33" s="7">
        <f t="shared" si="2"/>
        <v>25</v>
      </c>
      <c r="K33" s="106">
        <v>32</v>
      </c>
      <c r="L33" s="106">
        <v>36</v>
      </c>
      <c r="M33" s="7">
        <f t="shared" si="3"/>
        <v>68</v>
      </c>
    </row>
    <row r="34" spans="1:13" ht="12.75">
      <c r="A34" s="129" t="s">
        <v>155</v>
      </c>
      <c r="B34" s="106">
        <v>178</v>
      </c>
      <c r="C34" s="106">
        <v>191</v>
      </c>
      <c r="D34" s="7">
        <f t="shared" si="0"/>
        <v>369</v>
      </c>
      <c r="E34" s="106">
        <v>365</v>
      </c>
      <c r="F34" s="106">
        <v>4</v>
      </c>
      <c r="G34" s="7">
        <f t="shared" si="1"/>
        <v>369</v>
      </c>
      <c r="H34" s="106">
        <v>13</v>
      </c>
      <c r="I34" s="106">
        <v>17</v>
      </c>
      <c r="J34" s="7">
        <f t="shared" si="2"/>
        <v>30</v>
      </c>
      <c r="K34" s="106">
        <v>63</v>
      </c>
      <c r="L34" s="106">
        <v>43</v>
      </c>
      <c r="M34" s="7">
        <f t="shared" si="3"/>
        <v>106</v>
      </c>
    </row>
    <row r="35" spans="1:13" ht="36">
      <c r="A35" s="129" t="s">
        <v>60</v>
      </c>
      <c r="B35" s="106">
        <v>73</v>
      </c>
      <c r="C35" s="106">
        <v>262</v>
      </c>
      <c r="D35" s="7">
        <f t="shared" si="0"/>
        <v>335</v>
      </c>
      <c r="E35" s="106">
        <v>334</v>
      </c>
      <c r="F35" s="106">
        <v>1</v>
      </c>
      <c r="G35" s="7">
        <f t="shared" si="1"/>
        <v>335</v>
      </c>
      <c r="H35" s="106">
        <v>3</v>
      </c>
      <c r="I35" s="106">
        <v>22</v>
      </c>
      <c r="J35" s="7">
        <f t="shared" si="2"/>
        <v>25</v>
      </c>
      <c r="K35" s="106">
        <v>41</v>
      </c>
      <c r="L35" s="106">
        <v>28</v>
      </c>
      <c r="M35" s="7">
        <f t="shared" si="3"/>
        <v>69</v>
      </c>
    </row>
    <row r="36" spans="1:13" ht="12.75">
      <c r="A36" s="129" t="s">
        <v>53</v>
      </c>
      <c r="B36" s="106">
        <v>120</v>
      </c>
      <c r="C36" s="106">
        <v>146</v>
      </c>
      <c r="D36" s="7">
        <f t="shared" si="0"/>
        <v>266</v>
      </c>
      <c r="E36" s="106">
        <v>191</v>
      </c>
      <c r="F36" s="106">
        <v>75</v>
      </c>
      <c r="G36" s="7">
        <f t="shared" si="1"/>
        <v>266</v>
      </c>
      <c r="H36" s="106">
        <v>7</v>
      </c>
      <c r="I36" s="106">
        <v>5</v>
      </c>
      <c r="J36" s="7">
        <f t="shared" si="2"/>
        <v>12</v>
      </c>
      <c r="K36" s="106">
        <v>19</v>
      </c>
      <c r="L36" s="106">
        <v>1</v>
      </c>
      <c r="M36" s="7">
        <f t="shared" si="3"/>
        <v>20</v>
      </c>
    </row>
    <row r="37" spans="1:13" ht="12.75">
      <c r="A37" s="129" t="s">
        <v>63</v>
      </c>
      <c r="B37" s="106">
        <v>125</v>
      </c>
      <c r="C37" s="106">
        <v>74</v>
      </c>
      <c r="D37" s="7">
        <f t="shared" si="0"/>
        <v>199</v>
      </c>
      <c r="E37" s="106">
        <v>199</v>
      </c>
      <c r="F37" s="106">
        <v>0</v>
      </c>
      <c r="G37" s="7">
        <f t="shared" si="1"/>
        <v>199</v>
      </c>
      <c r="H37" s="106">
        <v>4</v>
      </c>
      <c r="I37" s="106">
        <v>1</v>
      </c>
      <c r="J37" s="7">
        <f t="shared" si="2"/>
        <v>5</v>
      </c>
      <c r="K37" s="106">
        <v>27</v>
      </c>
      <c r="L37" s="106">
        <v>7</v>
      </c>
      <c r="M37" s="7">
        <f t="shared" si="3"/>
        <v>34</v>
      </c>
    </row>
    <row r="38" spans="1:13" ht="12.75">
      <c r="A38" s="129" t="s">
        <v>47</v>
      </c>
      <c r="B38" s="106">
        <v>84</v>
      </c>
      <c r="C38" s="106">
        <v>99</v>
      </c>
      <c r="D38" s="7">
        <f t="shared" si="0"/>
        <v>183</v>
      </c>
      <c r="E38" s="106">
        <v>169</v>
      </c>
      <c r="F38" s="106">
        <v>14</v>
      </c>
      <c r="G38" s="7">
        <f t="shared" si="1"/>
        <v>183</v>
      </c>
      <c r="H38" s="106">
        <v>4</v>
      </c>
      <c r="I38" s="106">
        <v>5</v>
      </c>
      <c r="J38" s="7">
        <f t="shared" si="2"/>
        <v>9</v>
      </c>
      <c r="K38" s="106">
        <v>22</v>
      </c>
      <c r="L38" s="106">
        <v>19</v>
      </c>
      <c r="M38" s="7">
        <f t="shared" si="3"/>
        <v>41</v>
      </c>
    </row>
    <row r="39" spans="1:13" ht="12.75">
      <c r="A39" s="129" t="s">
        <v>46</v>
      </c>
      <c r="B39" s="106">
        <v>95</v>
      </c>
      <c r="C39" s="106">
        <v>83</v>
      </c>
      <c r="D39" s="7">
        <f t="shared" si="0"/>
        <v>178</v>
      </c>
      <c r="E39" s="106">
        <v>148</v>
      </c>
      <c r="F39" s="106">
        <v>30</v>
      </c>
      <c r="G39" s="7">
        <f t="shared" si="1"/>
        <v>178</v>
      </c>
      <c r="H39" s="106">
        <v>7</v>
      </c>
      <c r="I39" s="106">
        <v>1</v>
      </c>
      <c r="J39" s="7">
        <f t="shared" si="2"/>
        <v>8</v>
      </c>
      <c r="K39" s="106">
        <v>21</v>
      </c>
      <c r="L39" s="106">
        <v>12</v>
      </c>
      <c r="M39" s="7">
        <f t="shared" si="3"/>
        <v>33</v>
      </c>
    </row>
    <row r="40" spans="1:13" ht="12.75">
      <c r="A40" s="129" t="s">
        <v>55</v>
      </c>
      <c r="B40" s="106">
        <v>60</v>
      </c>
      <c r="C40" s="106">
        <v>85</v>
      </c>
      <c r="D40" s="7">
        <f t="shared" si="0"/>
        <v>145</v>
      </c>
      <c r="E40" s="106">
        <v>136</v>
      </c>
      <c r="F40" s="106">
        <v>9</v>
      </c>
      <c r="G40" s="7">
        <f t="shared" si="1"/>
        <v>145</v>
      </c>
      <c r="H40" s="106">
        <v>7</v>
      </c>
      <c r="I40" s="106">
        <v>19</v>
      </c>
      <c r="J40" s="7">
        <f t="shared" si="2"/>
        <v>26</v>
      </c>
      <c r="K40" s="106">
        <v>94</v>
      </c>
      <c r="L40" s="106">
        <v>30</v>
      </c>
      <c r="M40" s="7">
        <f t="shared" si="3"/>
        <v>124</v>
      </c>
    </row>
    <row r="41" spans="1:13" ht="24">
      <c r="A41" s="129" t="s">
        <v>48</v>
      </c>
      <c r="B41" s="106">
        <v>110</v>
      </c>
      <c r="C41" s="106">
        <v>20</v>
      </c>
      <c r="D41" s="7">
        <f t="shared" si="0"/>
        <v>130</v>
      </c>
      <c r="E41" s="106">
        <v>46</v>
      </c>
      <c r="F41" s="106">
        <v>84</v>
      </c>
      <c r="G41" s="7">
        <f t="shared" si="1"/>
        <v>130</v>
      </c>
      <c r="H41" s="106">
        <v>5</v>
      </c>
      <c r="I41" s="106">
        <v>2</v>
      </c>
      <c r="J41" s="7">
        <f t="shared" si="2"/>
        <v>7</v>
      </c>
      <c r="K41" s="106">
        <v>20</v>
      </c>
      <c r="L41" s="106">
        <v>2</v>
      </c>
      <c r="M41" s="7">
        <f t="shared" si="3"/>
        <v>22</v>
      </c>
    </row>
    <row r="42" spans="1:13" ht="13.5" thickBot="1">
      <c r="A42" s="131" t="s">
        <v>50</v>
      </c>
      <c r="B42" s="132">
        <v>9</v>
      </c>
      <c r="C42" s="132">
        <v>6</v>
      </c>
      <c r="D42" s="7">
        <f t="shared" si="0"/>
        <v>15</v>
      </c>
      <c r="E42" s="132">
        <v>7</v>
      </c>
      <c r="F42" s="132">
        <v>8</v>
      </c>
      <c r="G42" s="7">
        <f t="shared" si="1"/>
        <v>15</v>
      </c>
      <c r="H42" s="132">
        <v>4</v>
      </c>
      <c r="I42" s="132">
        <v>2</v>
      </c>
      <c r="J42" s="7">
        <f t="shared" si="2"/>
        <v>6</v>
      </c>
      <c r="K42" s="132">
        <v>9</v>
      </c>
      <c r="L42" s="132">
        <v>3</v>
      </c>
      <c r="M42" s="7">
        <f t="shared" si="3"/>
        <v>12</v>
      </c>
    </row>
    <row r="43" spans="1:15" s="3" customFormat="1" ht="13.5" thickBot="1">
      <c r="A43" s="133" t="s">
        <v>0</v>
      </c>
      <c r="B43" s="9">
        <f>SUM(B5:B42)</f>
        <v>84648</v>
      </c>
      <c r="C43" s="9">
        <f>SUM(C5:C42)</f>
        <v>96202</v>
      </c>
      <c r="D43" s="9">
        <f>SUM(D5:D42)</f>
        <v>180850</v>
      </c>
      <c r="E43" s="9">
        <f>SUM(E5:E42)</f>
        <v>151489</v>
      </c>
      <c r="F43" s="9">
        <f>SUM(F5:F42)</f>
        <v>29361</v>
      </c>
      <c r="G43" s="9">
        <f>SUM(G5:G42)</f>
        <v>180850</v>
      </c>
      <c r="H43" s="9">
        <f>SUM(H5:H42)</f>
        <v>2917</v>
      </c>
      <c r="I43" s="9">
        <f>SUM(I5:I42)</f>
        <v>2909</v>
      </c>
      <c r="J43" s="9">
        <f>SUM(J5:J42)</f>
        <v>5826</v>
      </c>
      <c r="K43" s="9">
        <f>SUM(K5:K42)</f>
        <v>10317</v>
      </c>
      <c r="L43" s="9">
        <f>SUM(L5:L42)</f>
        <v>6070</v>
      </c>
      <c r="M43" s="9">
        <f>SUM(M5:M42)</f>
        <v>16387</v>
      </c>
      <c r="N43" s="134"/>
      <c r="O43" s="134"/>
    </row>
    <row r="44" ht="13.5" customHeight="1">
      <c r="A44" s="2" t="s">
        <v>144</v>
      </c>
    </row>
    <row r="46" spans="8:10" ht="12.75">
      <c r="H46" s="31"/>
      <c r="I46" s="31"/>
      <c r="J46" s="32"/>
    </row>
    <row r="47" spans="1:8" ht="12.75">
      <c r="A47" s="33"/>
      <c r="B47" s="34"/>
      <c r="H47" s="31"/>
    </row>
  </sheetData>
  <sheetProtection/>
  <mergeCells count="3">
    <mergeCell ref="B3:G3"/>
    <mergeCell ref="H3:J3"/>
    <mergeCell ref="K3:M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138" t="s">
        <v>67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42" customWidth="1"/>
    <col min="2" max="2" width="21.7109375" style="42" customWidth="1"/>
    <col min="3" max="16384" width="9.140625" style="42" customWidth="1"/>
  </cols>
  <sheetData>
    <row r="1" spans="1:8" ht="19.5" customHeight="1">
      <c r="A1" s="1" t="s">
        <v>71</v>
      </c>
      <c r="B1" s="19"/>
      <c r="C1" s="19"/>
      <c r="D1" s="4"/>
      <c r="E1" s="4"/>
      <c r="F1" s="4"/>
      <c r="G1" s="4"/>
      <c r="H1" s="4"/>
    </row>
    <row r="2" spans="1:8" ht="6.75" customHeight="1" thickBot="1">
      <c r="A2" s="4"/>
      <c r="B2" s="4"/>
      <c r="C2" s="19"/>
      <c r="D2" s="4"/>
      <c r="E2" s="4"/>
      <c r="F2" s="4"/>
      <c r="G2" s="4"/>
      <c r="H2" s="4"/>
    </row>
    <row r="3" spans="1:12" ht="13.5" thickBot="1">
      <c r="A3" s="142" t="s">
        <v>72</v>
      </c>
      <c r="B3" s="142"/>
      <c r="C3" s="141" t="s">
        <v>73</v>
      </c>
      <c r="D3" s="141"/>
      <c r="E3" s="142" t="s">
        <v>74</v>
      </c>
      <c r="F3" s="142"/>
      <c r="G3" s="141" t="s">
        <v>75</v>
      </c>
      <c r="H3" s="141"/>
      <c r="I3" s="141" t="s">
        <v>149</v>
      </c>
      <c r="J3" s="141"/>
      <c r="K3" s="142" t="s">
        <v>76</v>
      </c>
      <c r="L3" s="142" t="s">
        <v>77</v>
      </c>
    </row>
    <row r="4" spans="1:12" ht="13.5" thickBot="1">
      <c r="A4" s="40" t="s">
        <v>78</v>
      </c>
      <c r="B4" s="43" t="s">
        <v>79</v>
      </c>
      <c r="C4" s="44" t="s">
        <v>0</v>
      </c>
      <c r="D4" s="44" t="s">
        <v>77</v>
      </c>
      <c r="E4" s="44" t="s">
        <v>0</v>
      </c>
      <c r="F4" s="44" t="s">
        <v>77</v>
      </c>
      <c r="G4" s="44" t="s">
        <v>0</v>
      </c>
      <c r="H4" s="44" t="s">
        <v>77</v>
      </c>
      <c r="I4" s="44" t="s">
        <v>0</v>
      </c>
      <c r="J4" s="44" t="s">
        <v>77</v>
      </c>
      <c r="K4" s="143"/>
      <c r="L4" s="143"/>
    </row>
    <row r="5" spans="1:12" ht="19.5" customHeight="1">
      <c r="A5" s="144" t="s">
        <v>80</v>
      </c>
      <c r="B5" s="45" t="s">
        <v>81</v>
      </c>
      <c r="C5" s="46">
        <v>809</v>
      </c>
      <c r="D5" s="47">
        <v>47.8</v>
      </c>
      <c r="E5" s="46">
        <v>2620</v>
      </c>
      <c r="F5" s="48">
        <v>47.2</v>
      </c>
      <c r="G5" s="46">
        <v>19144</v>
      </c>
      <c r="H5" s="48">
        <v>48</v>
      </c>
      <c r="I5" s="46">
        <v>24</v>
      </c>
      <c r="J5" s="48">
        <v>45.8</v>
      </c>
      <c r="K5" s="49">
        <f>C5+E5+G5+I5</f>
        <v>22597</v>
      </c>
      <c r="L5" s="50">
        <v>47.9</v>
      </c>
    </row>
    <row r="6" spans="1:12" ht="19.5" customHeight="1">
      <c r="A6" s="145"/>
      <c r="B6" s="51" t="s">
        <v>82</v>
      </c>
      <c r="C6" s="52">
        <v>13374</v>
      </c>
      <c r="D6" s="53">
        <v>49.3</v>
      </c>
      <c r="E6" s="52">
        <v>10483</v>
      </c>
      <c r="F6" s="54">
        <v>49.3</v>
      </c>
      <c r="G6" s="52">
        <v>40057</v>
      </c>
      <c r="H6" s="54">
        <v>48.3</v>
      </c>
      <c r="I6" s="52">
        <v>39</v>
      </c>
      <c r="J6" s="54">
        <v>46.2</v>
      </c>
      <c r="K6" s="55">
        <f aca="true" t="shared" si="0" ref="K6:K24">C6+E6+G6+I6</f>
        <v>63953</v>
      </c>
      <c r="L6" s="56">
        <v>48.7</v>
      </c>
    </row>
    <row r="7" spans="1:12" ht="19.5" customHeight="1" thickBot="1">
      <c r="A7" s="146"/>
      <c r="B7" s="57" t="s">
        <v>83</v>
      </c>
      <c r="C7" s="58">
        <v>15359</v>
      </c>
      <c r="D7" s="59">
        <v>49.9</v>
      </c>
      <c r="E7" s="58">
        <v>11100</v>
      </c>
      <c r="F7" s="60">
        <v>48.6</v>
      </c>
      <c r="G7" s="58">
        <v>41112</v>
      </c>
      <c r="H7" s="60">
        <v>47.9</v>
      </c>
      <c r="I7" s="58">
        <v>38</v>
      </c>
      <c r="J7" s="60">
        <v>32.2</v>
      </c>
      <c r="K7" s="61">
        <f t="shared" si="0"/>
        <v>67609</v>
      </c>
      <c r="L7" s="62">
        <v>48.4</v>
      </c>
    </row>
    <row r="8" spans="1:12" ht="19.5" customHeight="1">
      <c r="A8" s="144" t="s">
        <v>84</v>
      </c>
      <c r="B8" s="63" t="s">
        <v>85</v>
      </c>
      <c r="C8" s="46">
        <v>17032</v>
      </c>
      <c r="D8" s="47">
        <v>48.8</v>
      </c>
      <c r="E8" s="46">
        <v>17810</v>
      </c>
      <c r="F8" s="48">
        <v>47.9</v>
      </c>
      <c r="G8" s="46">
        <v>37052</v>
      </c>
      <c r="H8" s="48">
        <v>47.5</v>
      </c>
      <c r="I8" s="46">
        <v>2768</v>
      </c>
      <c r="J8" s="48">
        <v>52.8</v>
      </c>
      <c r="K8" s="49">
        <f t="shared" si="0"/>
        <v>74662</v>
      </c>
      <c r="L8" s="50">
        <v>48.1</v>
      </c>
    </row>
    <row r="9" spans="1:12" ht="19.5" customHeight="1">
      <c r="A9" s="145"/>
      <c r="B9" s="64" t="s">
        <v>86</v>
      </c>
      <c r="C9" s="52">
        <v>18007</v>
      </c>
      <c r="D9" s="53">
        <v>49.2</v>
      </c>
      <c r="E9" s="52">
        <v>17770</v>
      </c>
      <c r="F9" s="54">
        <v>47.2</v>
      </c>
      <c r="G9" s="52">
        <v>35960</v>
      </c>
      <c r="H9" s="54">
        <v>48.1</v>
      </c>
      <c r="I9" s="52">
        <v>2956</v>
      </c>
      <c r="J9" s="54">
        <v>53</v>
      </c>
      <c r="K9" s="55">
        <f t="shared" si="0"/>
        <v>74693</v>
      </c>
      <c r="L9" s="56">
        <v>48.4</v>
      </c>
    </row>
    <row r="10" spans="1:12" ht="19.5" customHeight="1">
      <c r="A10" s="145"/>
      <c r="B10" s="64" t="s">
        <v>87</v>
      </c>
      <c r="C10" s="52">
        <v>18489</v>
      </c>
      <c r="D10" s="53">
        <v>48.9</v>
      </c>
      <c r="E10" s="52">
        <v>17342</v>
      </c>
      <c r="F10" s="54">
        <v>47.9</v>
      </c>
      <c r="G10" s="52">
        <v>34961</v>
      </c>
      <c r="H10" s="54">
        <v>47.2</v>
      </c>
      <c r="I10" s="52">
        <v>3415</v>
      </c>
      <c r="J10" s="54">
        <v>49.1</v>
      </c>
      <c r="K10" s="55">
        <f t="shared" si="0"/>
        <v>74207</v>
      </c>
      <c r="L10" s="56">
        <v>47.9</v>
      </c>
    </row>
    <row r="11" spans="1:12" ht="19.5" customHeight="1">
      <c r="A11" s="145"/>
      <c r="B11" s="64" t="s">
        <v>88</v>
      </c>
      <c r="C11" s="52">
        <v>26884</v>
      </c>
      <c r="D11" s="53">
        <v>47</v>
      </c>
      <c r="E11" s="52">
        <v>17177</v>
      </c>
      <c r="F11" s="54">
        <v>47.8</v>
      </c>
      <c r="G11" s="52">
        <v>35459</v>
      </c>
      <c r="H11" s="54">
        <v>47.1</v>
      </c>
      <c r="I11" s="52">
        <v>3701</v>
      </c>
      <c r="J11" s="54">
        <v>50</v>
      </c>
      <c r="K11" s="55">
        <f t="shared" si="0"/>
        <v>83221</v>
      </c>
      <c r="L11" s="56">
        <v>47.3</v>
      </c>
    </row>
    <row r="12" spans="1:12" ht="19.5" customHeight="1">
      <c r="A12" s="145"/>
      <c r="B12" s="64" t="s">
        <v>89</v>
      </c>
      <c r="C12" s="52">
        <v>23059</v>
      </c>
      <c r="D12" s="53">
        <v>5104</v>
      </c>
      <c r="E12" s="52">
        <v>16780</v>
      </c>
      <c r="F12" s="54">
        <v>49.1</v>
      </c>
      <c r="G12" s="52">
        <v>34520</v>
      </c>
      <c r="H12" s="54">
        <v>46.9</v>
      </c>
      <c r="I12" s="52">
        <v>3607</v>
      </c>
      <c r="J12" s="54">
        <v>49.9</v>
      </c>
      <c r="K12" s="55">
        <f t="shared" si="0"/>
        <v>77966</v>
      </c>
      <c r="L12" s="56">
        <v>48.8</v>
      </c>
    </row>
    <row r="13" spans="1:12" ht="19.5" customHeight="1" thickBot="1">
      <c r="A13" s="146"/>
      <c r="B13" s="65" t="s">
        <v>90</v>
      </c>
      <c r="C13" s="58">
        <v>22474</v>
      </c>
      <c r="D13" s="59">
        <v>53.5</v>
      </c>
      <c r="E13" s="58">
        <v>15730</v>
      </c>
      <c r="F13" s="60">
        <v>48.7</v>
      </c>
      <c r="G13" s="58">
        <v>35229</v>
      </c>
      <c r="H13" s="60">
        <v>47.7</v>
      </c>
      <c r="I13" s="58">
        <v>3537</v>
      </c>
      <c r="J13" s="60">
        <v>51.7</v>
      </c>
      <c r="K13" s="61">
        <f t="shared" si="0"/>
        <v>76970</v>
      </c>
      <c r="L13" s="62">
        <v>49.8</v>
      </c>
    </row>
    <row r="14" spans="1:12" ht="19.5" customHeight="1">
      <c r="A14" s="144" t="s">
        <v>20</v>
      </c>
      <c r="B14" s="63" t="s">
        <v>91</v>
      </c>
      <c r="C14" s="46">
        <v>30149</v>
      </c>
      <c r="D14" s="47">
        <v>56.2</v>
      </c>
      <c r="E14" s="46">
        <v>0</v>
      </c>
      <c r="F14" s="48">
        <v>0</v>
      </c>
      <c r="G14" s="46">
        <v>44132</v>
      </c>
      <c r="H14" s="48">
        <v>48.1</v>
      </c>
      <c r="I14" s="46">
        <v>3484</v>
      </c>
      <c r="J14" s="48">
        <v>53</v>
      </c>
      <c r="K14" s="49">
        <f>C14+E14+G14+I14</f>
        <v>77765</v>
      </c>
      <c r="L14" s="50">
        <v>51.5</v>
      </c>
    </row>
    <row r="15" spans="1:12" ht="19.5" customHeight="1">
      <c r="A15" s="145"/>
      <c r="B15" s="64" t="s">
        <v>92</v>
      </c>
      <c r="C15" s="52">
        <v>23223</v>
      </c>
      <c r="D15" s="53">
        <v>58.7</v>
      </c>
      <c r="E15" s="52">
        <v>0</v>
      </c>
      <c r="F15" s="54">
        <v>0</v>
      </c>
      <c r="G15" s="52">
        <v>40642</v>
      </c>
      <c r="H15" s="54">
        <v>48.9</v>
      </c>
      <c r="I15" s="52">
        <v>3035</v>
      </c>
      <c r="J15" s="54">
        <v>54.8</v>
      </c>
      <c r="K15" s="55">
        <f t="shared" si="0"/>
        <v>66900</v>
      </c>
      <c r="L15" s="56">
        <v>52.6</v>
      </c>
    </row>
    <row r="16" spans="1:12" ht="19.5" customHeight="1" thickBot="1">
      <c r="A16" s="146"/>
      <c r="B16" s="65" t="s">
        <v>93</v>
      </c>
      <c r="C16" s="58">
        <v>20492</v>
      </c>
      <c r="D16" s="59">
        <v>60</v>
      </c>
      <c r="E16" s="58">
        <v>0</v>
      </c>
      <c r="F16" s="60">
        <v>0</v>
      </c>
      <c r="G16" s="58">
        <v>36588</v>
      </c>
      <c r="H16" s="60">
        <v>49.9</v>
      </c>
      <c r="I16" s="58">
        <v>2650</v>
      </c>
      <c r="J16" s="60">
        <v>57.8</v>
      </c>
      <c r="K16" s="61">
        <f t="shared" si="0"/>
        <v>59730</v>
      </c>
      <c r="L16" s="62">
        <v>53.7</v>
      </c>
    </row>
    <row r="17" spans="1:12" ht="19.5" customHeight="1">
      <c r="A17" s="144" t="s">
        <v>94</v>
      </c>
      <c r="B17" s="63" t="s">
        <v>95</v>
      </c>
      <c r="C17" s="46">
        <v>20786</v>
      </c>
      <c r="D17" s="47">
        <v>61.4</v>
      </c>
      <c r="E17" s="46">
        <v>0</v>
      </c>
      <c r="F17" s="48">
        <v>0</v>
      </c>
      <c r="G17" s="46">
        <v>21699</v>
      </c>
      <c r="H17" s="48">
        <v>50</v>
      </c>
      <c r="I17" s="46">
        <v>1297</v>
      </c>
      <c r="J17" s="48">
        <v>61.5</v>
      </c>
      <c r="K17" s="49">
        <f t="shared" si="0"/>
        <v>43782</v>
      </c>
      <c r="L17" s="50">
        <v>55.8</v>
      </c>
    </row>
    <row r="18" spans="1:12" ht="19.5" customHeight="1">
      <c r="A18" s="145"/>
      <c r="B18" s="51" t="s">
        <v>96</v>
      </c>
      <c r="C18" s="52">
        <v>9439</v>
      </c>
      <c r="D18" s="53">
        <v>52</v>
      </c>
      <c r="E18" s="52">
        <v>0</v>
      </c>
      <c r="F18" s="54">
        <v>0</v>
      </c>
      <c r="G18" s="52">
        <v>16795</v>
      </c>
      <c r="H18" s="54">
        <v>47.6</v>
      </c>
      <c r="I18" s="52">
        <v>503</v>
      </c>
      <c r="J18" s="54">
        <v>56.9</v>
      </c>
      <c r="K18" s="55">
        <f t="shared" si="0"/>
        <v>26737</v>
      </c>
      <c r="L18" s="56">
        <v>49.4</v>
      </c>
    </row>
    <row r="19" spans="1:12" ht="19.5" customHeight="1">
      <c r="A19" s="145"/>
      <c r="B19" s="51" t="s">
        <v>97</v>
      </c>
      <c r="C19" s="52">
        <v>6646</v>
      </c>
      <c r="D19" s="53">
        <v>74.3</v>
      </c>
      <c r="E19" s="52">
        <v>0</v>
      </c>
      <c r="F19" s="54">
        <v>0</v>
      </c>
      <c r="G19" s="52">
        <v>3616</v>
      </c>
      <c r="H19" s="54">
        <v>63.4</v>
      </c>
      <c r="I19" s="52">
        <v>517</v>
      </c>
      <c r="J19" s="54">
        <v>70.6</v>
      </c>
      <c r="K19" s="55">
        <f t="shared" si="0"/>
        <v>10779</v>
      </c>
      <c r="L19" s="56">
        <v>70.5</v>
      </c>
    </row>
    <row r="20" spans="1:12" ht="19.5" customHeight="1">
      <c r="A20" s="145"/>
      <c r="B20" s="51" t="s">
        <v>98</v>
      </c>
      <c r="C20" s="52">
        <v>1595</v>
      </c>
      <c r="D20" s="53">
        <v>89.2</v>
      </c>
      <c r="E20" s="52">
        <v>0</v>
      </c>
      <c r="F20" s="54">
        <v>0</v>
      </c>
      <c r="G20" s="52">
        <v>1077</v>
      </c>
      <c r="H20" s="54">
        <v>70.3</v>
      </c>
      <c r="I20" s="52">
        <v>51</v>
      </c>
      <c r="J20" s="54">
        <v>96.1</v>
      </c>
      <c r="K20" s="55">
        <f t="shared" si="0"/>
        <v>2723</v>
      </c>
      <c r="L20" s="56">
        <v>81.8</v>
      </c>
    </row>
    <row r="21" spans="1:12" ht="19.5" customHeight="1">
      <c r="A21" s="145"/>
      <c r="B21" s="51" t="s">
        <v>99</v>
      </c>
      <c r="C21" s="52">
        <v>9494</v>
      </c>
      <c r="D21" s="53">
        <v>66</v>
      </c>
      <c r="E21" s="52">
        <v>0</v>
      </c>
      <c r="F21" s="54">
        <v>0</v>
      </c>
      <c r="G21" s="52">
        <v>8222</v>
      </c>
      <c r="H21" s="54">
        <v>53</v>
      </c>
      <c r="I21" s="52">
        <v>746</v>
      </c>
      <c r="J21" s="54">
        <v>71.4</v>
      </c>
      <c r="K21" s="55">
        <f t="shared" si="0"/>
        <v>18462</v>
      </c>
      <c r="L21" s="56">
        <v>60.4</v>
      </c>
    </row>
    <row r="22" spans="1:12" ht="19.5" customHeight="1">
      <c r="A22" s="145"/>
      <c r="B22" s="51" t="s">
        <v>100</v>
      </c>
      <c r="C22" s="52">
        <v>2030</v>
      </c>
      <c r="D22" s="53">
        <v>30.2</v>
      </c>
      <c r="E22" s="52">
        <v>0</v>
      </c>
      <c r="F22" s="54">
        <v>0</v>
      </c>
      <c r="G22" s="52">
        <v>3251</v>
      </c>
      <c r="H22" s="54">
        <v>32.5</v>
      </c>
      <c r="I22" s="52">
        <v>0</v>
      </c>
      <c r="J22" s="54">
        <v>0</v>
      </c>
      <c r="K22" s="55">
        <f t="shared" si="0"/>
        <v>5281</v>
      </c>
      <c r="L22" s="56">
        <v>31.6</v>
      </c>
    </row>
    <row r="23" spans="1:12" ht="19.5" customHeight="1" thickBot="1">
      <c r="A23" s="146"/>
      <c r="B23" s="57" t="s">
        <v>101</v>
      </c>
      <c r="C23" s="58">
        <v>6058</v>
      </c>
      <c r="D23" s="59">
        <v>59.1</v>
      </c>
      <c r="E23" s="58">
        <v>0</v>
      </c>
      <c r="F23" s="60">
        <v>0</v>
      </c>
      <c r="G23" s="58">
        <v>8014</v>
      </c>
      <c r="H23" s="60">
        <v>53.3</v>
      </c>
      <c r="I23" s="58">
        <v>282</v>
      </c>
      <c r="J23" s="60">
        <v>62.4</v>
      </c>
      <c r="K23" s="61">
        <f t="shared" si="0"/>
        <v>14354</v>
      </c>
      <c r="L23" s="62">
        <v>55.9</v>
      </c>
    </row>
    <row r="24" spans="1:12" ht="19.5" customHeight="1" thickBot="1">
      <c r="A24" s="141" t="s">
        <v>0</v>
      </c>
      <c r="B24" s="141"/>
      <c r="C24" s="66">
        <f>SUM(C5:C23)</f>
        <v>285399</v>
      </c>
      <c r="D24" s="67">
        <v>54.3</v>
      </c>
      <c r="E24" s="66">
        <f>SUM(E5:E23)</f>
        <v>126812</v>
      </c>
      <c r="F24" s="68">
        <v>47.9</v>
      </c>
      <c r="G24" s="66">
        <f>SUM(G5:G23)</f>
        <v>497530</v>
      </c>
      <c r="H24" s="68">
        <v>48.3</v>
      </c>
      <c r="I24" s="66">
        <f>SUM(I5:I23)</f>
        <v>32650</v>
      </c>
      <c r="J24" s="68">
        <v>48.3</v>
      </c>
      <c r="K24" s="66">
        <f t="shared" si="0"/>
        <v>942391</v>
      </c>
      <c r="L24" s="68">
        <v>50.3</v>
      </c>
    </row>
    <row r="25" spans="1:8" s="20" customFormat="1" ht="13.5" customHeight="1">
      <c r="A25" s="2" t="s">
        <v>68</v>
      </c>
      <c r="B25" s="19"/>
      <c r="C25" s="19"/>
      <c r="D25" s="4"/>
      <c r="E25" s="4"/>
      <c r="F25" s="4"/>
      <c r="G25" s="4"/>
      <c r="H25" s="4"/>
    </row>
    <row r="26" spans="3:11" ht="12.75">
      <c r="C26" s="109"/>
      <c r="D26" s="109"/>
      <c r="E26" s="109"/>
      <c r="F26" s="109"/>
      <c r="G26" s="109"/>
      <c r="H26" s="109"/>
      <c r="I26" s="109"/>
      <c r="J26" s="109"/>
      <c r="K26" s="109"/>
    </row>
  </sheetData>
  <sheetProtection/>
  <mergeCells count="12">
    <mergeCell ref="G3:H3"/>
    <mergeCell ref="I3:J3"/>
    <mergeCell ref="A24:B24"/>
    <mergeCell ref="K3:K4"/>
    <mergeCell ref="L3:L4"/>
    <mergeCell ref="A5:A7"/>
    <mergeCell ref="A8:A13"/>
    <mergeCell ref="A14:A16"/>
    <mergeCell ref="A17:A23"/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20" customWidth="1"/>
    <col min="2" max="2" width="6.8515625" style="20" bestFit="1" customWidth="1"/>
    <col min="3" max="3" width="6.57421875" style="20" bestFit="1" customWidth="1"/>
    <col min="4" max="4" width="7.421875" style="20" bestFit="1" customWidth="1"/>
    <col min="5" max="6" width="6.57421875" style="20" bestFit="1" customWidth="1"/>
    <col min="7" max="7" width="6.8515625" style="20" bestFit="1" customWidth="1"/>
    <col min="8" max="10" width="7.421875" style="20" bestFit="1" customWidth="1"/>
    <col min="11" max="11" width="6.28125" style="20" bestFit="1" customWidth="1"/>
    <col min="12" max="13" width="6.57421875" style="20" bestFit="1" customWidth="1"/>
    <col min="14" max="16" width="7.421875" style="20" bestFit="1" customWidth="1"/>
    <col min="17" max="16384" width="9.140625" style="20" customWidth="1"/>
  </cols>
  <sheetData>
    <row r="1" spans="1:8" s="42" customFormat="1" ht="19.5" customHeight="1">
      <c r="A1" s="1" t="s">
        <v>106</v>
      </c>
      <c r="B1" s="19"/>
      <c r="C1" s="19"/>
      <c r="D1" s="4"/>
      <c r="E1" s="4"/>
      <c r="F1" s="4"/>
      <c r="G1" s="4"/>
      <c r="H1" s="4"/>
    </row>
    <row r="2" spans="1:8" s="42" customFormat="1" ht="6.75" customHeight="1" thickBot="1">
      <c r="A2" s="4"/>
      <c r="B2" s="4"/>
      <c r="C2" s="19"/>
      <c r="D2" s="4"/>
      <c r="E2" s="4"/>
      <c r="F2" s="4"/>
      <c r="G2" s="4"/>
      <c r="H2" s="4"/>
    </row>
    <row r="3" spans="1:16" s="42" customFormat="1" ht="13.5" customHeight="1">
      <c r="A3" s="144" t="s">
        <v>102</v>
      </c>
      <c r="B3" s="147" t="s">
        <v>73</v>
      </c>
      <c r="C3" s="147"/>
      <c r="D3" s="147"/>
      <c r="E3" s="144" t="s">
        <v>74</v>
      </c>
      <c r="F3" s="144"/>
      <c r="G3" s="144"/>
      <c r="H3" s="147" t="s">
        <v>75</v>
      </c>
      <c r="I3" s="147"/>
      <c r="J3" s="147"/>
      <c r="K3" s="147" t="s">
        <v>103</v>
      </c>
      <c r="L3" s="147"/>
      <c r="M3" s="147"/>
      <c r="N3" s="147" t="s">
        <v>0</v>
      </c>
      <c r="O3" s="147"/>
      <c r="P3" s="147"/>
    </row>
    <row r="4" spans="1:16" ht="13.5" thickBot="1">
      <c r="A4" s="146"/>
      <c r="B4" s="69" t="s">
        <v>104</v>
      </c>
      <c r="C4" s="69" t="s">
        <v>105</v>
      </c>
      <c r="D4" s="69" t="s">
        <v>0</v>
      </c>
      <c r="E4" s="69" t="s">
        <v>104</v>
      </c>
      <c r="F4" s="69" t="s">
        <v>105</v>
      </c>
      <c r="G4" s="69" t="s">
        <v>0</v>
      </c>
      <c r="H4" s="69" t="s">
        <v>104</v>
      </c>
      <c r="I4" s="69" t="s">
        <v>105</v>
      </c>
      <c r="J4" s="69" t="s">
        <v>0</v>
      </c>
      <c r="K4" s="69" t="s">
        <v>104</v>
      </c>
      <c r="L4" s="69" t="s">
        <v>105</v>
      </c>
      <c r="M4" s="69" t="s">
        <v>0</v>
      </c>
      <c r="N4" s="70" t="s">
        <v>104</v>
      </c>
      <c r="O4" s="70" t="s">
        <v>105</v>
      </c>
      <c r="P4" s="70" t="s">
        <v>0</v>
      </c>
    </row>
    <row r="5" spans="1:16" ht="19.5" customHeight="1">
      <c r="A5" s="71" t="s">
        <v>4</v>
      </c>
      <c r="B5" s="72">
        <v>8534</v>
      </c>
      <c r="C5" s="72">
        <v>8976</v>
      </c>
      <c r="D5" s="73">
        <f>SUM(B5:C5)</f>
        <v>17510</v>
      </c>
      <c r="E5" s="72">
        <v>2703</v>
      </c>
      <c r="F5" s="72">
        <v>2471</v>
      </c>
      <c r="G5" s="73">
        <f>SUM(E5:F5)</f>
        <v>5174</v>
      </c>
      <c r="H5" s="72">
        <v>31302</v>
      </c>
      <c r="I5" s="72">
        <v>22163</v>
      </c>
      <c r="J5" s="73">
        <f>SUM(H5:I5)</f>
        <v>53465</v>
      </c>
      <c r="K5" s="72">
        <v>116</v>
      </c>
      <c r="L5" s="72">
        <v>2856</v>
      </c>
      <c r="M5" s="73">
        <f>SUM(K5:L5)</f>
        <v>2972</v>
      </c>
      <c r="N5" s="73">
        <f>B5+E5+H5+K5</f>
        <v>42655</v>
      </c>
      <c r="O5" s="73">
        <f>C5+F5+I5+L5</f>
        <v>36466</v>
      </c>
      <c r="P5" s="73">
        <f>D5+G5+J5+M5</f>
        <v>79121</v>
      </c>
    </row>
    <row r="6" spans="1:16" ht="19.5" customHeight="1">
      <c r="A6" s="74" t="s">
        <v>14</v>
      </c>
      <c r="B6" s="75">
        <v>15325</v>
      </c>
      <c r="C6" s="75">
        <v>15251</v>
      </c>
      <c r="D6" s="76">
        <f aca="true" t="shared" si="0" ref="D6:D11">SUM(B6:C6)</f>
        <v>30576</v>
      </c>
      <c r="E6" s="75">
        <v>10559</v>
      </c>
      <c r="F6" s="75">
        <v>13899</v>
      </c>
      <c r="G6" s="76">
        <f aca="true" t="shared" si="1" ref="G6:G11">SUM(E6:F6)</f>
        <v>24458</v>
      </c>
      <c r="H6" s="75">
        <v>93682</v>
      </c>
      <c r="I6" s="75">
        <v>78496</v>
      </c>
      <c r="J6" s="76">
        <f aca="true" t="shared" si="2" ref="J6:J11">SUM(H6:I6)</f>
        <v>172178</v>
      </c>
      <c r="K6" s="75">
        <v>0</v>
      </c>
      <c r="L6" s="75">
        <v>2478</v>
      </c>
      <c r="M6" s="76">
        <f aca="true" t="shared" si="3" ref="M6:M11">SUM(K6:L6)</f>
        <v>2478</v>
      </c>
      <c r="N6" s="76">
        <f aca="true" t="shared" si="4" ref="N6:P11">B6+E6+H6+K6</f>
        <v>119566</v>
      </c>
      <c r="O6" s="76">
        <f t="shared" si="4"/>
        <v>110124</v>
      </c>
      <c r="P6" s="76">
        <f t="shared" si="4"/>
        <v>229690</v>
      </c>
    </row>
    <row r="7" spans="1:16" ht="19.5" customHeight="1">
      <c r="A7" s="74" t="s">
        <v>15</v>
      </c>
      <c r="B7" s="75">
        <v>13254</v>
      </c>
      <c r="C7" s="75">
        <v>12981</v>
      </c>
      <c r="D7" s="76">
        <f t="shared" si="0"/>
        <v>26235</v>
      </c>
      <c r="E7" s="75">
        <v>7371</v>
      </c>
      <c r="F7" s="75">
        <v>2049</v>
      </c>
      <c r="G7" s="76">
        <f t="shared" si="1"/>
        <v>9420</v>
      </c>
      <c r="H7" s="75">
        <v>38415</v>
      </c>
      <c r="I7" s="75">
        <v>26743</v>
      </c>
      <c r="J7" s="76">
        <f t="shared" si="2"/>
        <v>65158</v>
      </c>
      <c r="K7" s="75">
        <v>0</v>
      </c>
      <c r="L7" s="75">
        <v>1086</v>
      </c>
      <c r="M7" s="76">
        <f t="shared" si="3"/>
        <v>1086</v>
      </c>
      <c r="N7" s="76">
        <f t="shared" si="4"/>
        <v>59040</v>
      </c>
      <c r="O7" s="76">
        <f t="shared" si="4"/>
        <v>42859</v>
      </c>
      <c r="P7" s="76">
        <f t="shared" si="4"/>
        <v>101899</v>
      </c>
    </row>
    <row r="8" spans="1:16" ht="19.5" customHeight="1">
      <c r="A8" s="74" t="s">
        <v>6</v>
      </c>
      <c r="B8" s="75">
        <v>100823</v>
      </c>
      <c r="C8" s="75">
        <v>2771</v>
      </c>
      <c r="D8" s="76">
        <f t="shared" si="0"/>
        <v>103594</v>
      </c>
      <c r="E8" s="75">
        <v>27059</v>
      </c>
      <c r="F8" s="75">
        <v>388</v>
      </c>
      <c r="G8" s="76">
        <f t="shared" si="1"/>
        <v>27447</v>
      </c>
      <c r="H8" s="75">
        <v>75340</v>
      </c>
      <c r="I8" s="75">
        <v>11140</v>
      </c>
      <c r="J8" s="76">
        <f t="shared" si="2"/>
        <v>86480</v>
      </c>
      <c r="K8" s="75">
        <v>288</v>
      </c>
      <c r="L8" s="75">
        <v>8290</v>
      </c>
      <c r="M8" s="76">
        <f t="shared" si="3"/>
        <v>8578</v>
      </c>
      <c r="N8" s="76">
        <f t="shared" si="4"/>
        <v>203510</v>
      </c>
      <c r="O8" s="76">
        <f t="shared" si="4"/>
        <v>22589</v>
      </c>
      <c r="P8" s="76">
        <f t="shared" si="4"/>
        <v>226099</v>
      </c>
    </row>
    <row r="9" spans="1:16" ht="19.5" customHeight="1">
      <c r="A9" s="77" t="s">
        <v>7</v>
      </c>
      <c r="B9" s="75">
        <v>23835</v>
      </c>
      <c r="C9" s="75">
        <v>17928</v>
      </c>
      <c r="D9" s="76">
        <f t="shared" si="0"/>
        <v>41763</v>
      </c>
      <c r="E9" s="75">
        <v>16378</v>
      </c>
      <c r="F9" s="75">
        <v>16037</v>
      </c>
      <c r="G9" s="76">
        <f t="shared" si="1"/>
        <v>32415</v>
      </c>
      <c r="H9" s="75">
        <v>27209</v>
      </c>
      <c r="I9" s="75">
        <v>26369</v>
      </c>
      <c r="J9" s="76">
        <f t="shared" si="2"/>
        <v>53578</v>
      </c>
      <c r="K9" s="75">
        <v>0</v>
      </c>
      <c r="L9" s="75">
        <v>2008</v>
      </c>
      <c r="M9" s="76">
        <f t="shared" si="3"/>
        <v>2008</v>
      </c>
      <c r="N9" s="76">
        <f t="shared" si="4"/>
        <v>67422</v>
      </c>
      <c r="O9" s="76">
        <f t="shared" si="4"/>
        <v>62342</v>
      </c>
      <c r="P9" s="76">
        <f t="shared" si="4"/>
        <v>129764</v>
      </c>
    </row>
    <row r="10" spans="1:16" ht="19.5" customHeight="1">
      <c r="A10" s="74" t="s">
        <v>9</v>
      </c>
      <c r="B10" s="75">
        <v>13620</v>
      </c>
      <c r="C10" s="75">
        <v>27270</v>
      </c>
      <c r="D10" s="76">
        <f t="shared" si="0"/>
        <v>40890</v>
      </c>
      <c r="E10" s="75">
        <v>3553</v>
      </c>
      <c r="F10" s="75">
        <v>11032</v>
      </c>
      <c r="G10" s="76">
        <f t="shared" si="1"/>
        <v>14585</v>
      </c>
      <c r="H10" s="75">
        <v>11301</v>
      </c>
      <c r="I10" s="75">
        <v>31689</v>
      </c>
      <c r="J10" s="76">
        <f t="shared" si="2"/>
        <v>42990</v>
      </c>
      <c r="K10" s="75">
        <v>299</v>
      </c>
      <c r="L10" s="75">
        <v>15229</v>
      </c>
      <c r="M10" s="76">
        <f t="shared" si="3"/>
        <v>15528</v>
      </c>
      <c r="N10" s="76">
        <f t="shared" si="4"/>
        <v>28773</v>
      </c>
      <c r="O10" s="76">
        <f t="shared" si="4"/>
        <v>85220</v>
      </c>
      <c r="P10" s="76">
        <f t="shared" si="4"/>
        <v>113993</v>
      </c>
    </row>
    <row r="11" spans="1:16" ht="19.5" customHeight="1" thickBot="1">
      <c r="A11" s="78" t="s">
        <v>16</v>
      </c>
      <c r="B11" s="79">
        <v>15027</v>
      </c>
      <c r="C11" s="79">
        <v>9804</v>
      </c>
      <c r="D11" s="80">
        <f t="shared" si="0"/>
        <v>24831</v>
      </c>
      <c r="E11" s="79">
        <v>6157</v>
      </c>
      <c r="F11" s="79">
        <v>7156</v>
      </c>
      <c r="G11" s="80">
        <f t="shared" si="1"/>
        <v>13313</v>
      </c>
      <c r="H11" s="79">
        <v>11257</v>
      </c>
      <c r="I11" s="79">
        <v>12424</v>
      </c>
      <c r="J11" s="80">
        <f t="shared" si="2"/>
        <v>23681</v>
      </c>
      <c r="K11" s="79">
        <v>0</v>
      </c>
      <c r="L11" s="79">
        <v>0</v>
      </c>
      <c r="M11" s="80">
        <f t="shared" si="3"/>
        <v>0</v>
      </c>
      <c r="N11" s="80">
        <f t="shared" si="4"/>
        <v>32441</v>
      </c>
      <c r="O11" s="80">
        <f t="shared" si="4"/>
        <v>29384</v>
      </c>
      <c r="P11" s="80">
        <f t="shared" si="4"/>
        <v>61825</v>
      </c>
    </row>
    <row r="12" spans="1:16" ht="19.5" customHeight="1" thickBot="1">
      <c r="A12" s="5" t="s">
        <v>0</v>
      </c>
      <c r="B12" s="81">
        <f>SUM(B5:B11)</f>
        <v>190418</v>
      </c>
      <c r="C12" s="81">
        <f aca="true" t="shared" si="5" ref="C12:P12">SUM(C5:C11)</f>
        <v>94981</v>
      </c>
      <c r="D12" s="81">
        <f t="shared" si="5"/>
        <v>285399</v>
      </c>
      <c r="E12" s="81">
        <f t="shared" si="5"/>
        <v>73780</v>
      </c>
      <c r="F12" s="81">
        <f t="shared" si="5"/>
        <v>53032</v>
      </c>
      <c r="G12" s="81">
        <f t="shared" si="5"/>
        <v>126812</v>
      </c>
      <c r="H12" s="81">
        <f t="shared" si="5"/>
        <v>288506</v>
      </c>
      <c r="I12" s="81">
        <f t="shared" si="5"/>
        <v>209024</v>
      </c>
      <c r="J12" s="81">
        <f t="shared" si="5"/>
        <v>497530</v>
      </c>
      <c r="K12" s="81">
        <f>SUM(K5:K11)</f>
        <v>703</v>
      </c>
      <c r="L12" s="81">
        <f>SUM(L5:L11)</f>
        <v>31947</v>
      </c>
      <c r="M12" s="81">
        <f>SUM(M5:M11)</f>
        <v>32650</v>
      </c>
      <c r="N12" s="81">
        <f t="shared" si="5"/>
        <v>553407</v>
      </c>
      <c r="O12" s="81">
        <f t="shared" si="5"/>
        <v>388984</v>
      </c>
      <c r="P12" s="81">
        <f t="shared" si="5"/>
        <v>942391</v>
      </c>
    </row>
    <row r="13" ht="12.75">
      <c r="A13" s="2" t="s">
        <v>68</v>
      </c>
    </row>
    <row r="14" ht="12.75">
      <c r="N14" s="108"/>
    </row>
    <row r="15" spans="14:15" ht="12.75">
      <c r="N15" s="108"/>
      <c r="O15" s="110"/>
    </row>
    <row r="16" ht="12.75">
      <c r="N16" s="110"/>
    </row>
  </sheetData>
  <sheetProtection/>
  <mergeCells count="6">
    <mergeCell ref="K3:M3"/>
    <mergeCell ref="N3:P3"/>
    <mergeCell ref="A3:A4"/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11" customWidth="1"/>
    <col min="2" max="2" width="5.140625" style="111" customWidth="1"/>
    <col min="3" max="3" width="13.57421875" style="111" customWidth="1"/>
    <col min="4" max="11" width="22.140625" style="111" customWidth="1"/>
    <col min="12" max="16384" width="9.140625" style="111" customWidth="1"/>
  </cols>
  <sheetData>
    <row r="1" spans="1:8" s="42" customFormat="1" ht="19.5" customHeight="1">
      <c r="A1" s="1" t="s">
        <v>107</v>
      </c>
      <c r="B1" s="19"/>
      <c r="C1" s="19"/>
      <c r="D1" s="4"/>
      <c r="E1" s="4"/>
      <c r="F1" s="4"/>
      <c r="G1" s="4"/>
      <c r="H1" s="4"/>
    </row>
    <row r="2" spans="1:8" s="42" customFormat="1" ht="6.75" customHeight="1" thickBot="1">
      <c r="A2" s="4"/>
      <c r="B2" s="4"/>
      <c r="C2" s="19"/>
      <c r="D2" s="4"/>
      <c r="E2" s="4"/>
      <c r="F2" s="4"/>
      <c r="G2" s="4"/>
      <c r="H2" s="4"/>
    </row>
    <row r="3" spans="1:11" ht="26.25" thickBot="1">
      <c r="A3" s="4"/>
      <c r="B3" s="4"/>
      <c r="C3" s="10" t="s">
        <v>1</v>
      </c>
      <c r="D3" s="10" t="s">
        <v>4</v>
      </c>
      <c r="E3" s="10" t="s">
        <v>14</v>
      </c>
      <c r="F3" s="10" t="s">
        <v>15</v>
      </c>
      <c r="G3" s="10" t="s">
        <v>6</v>
      </c>
      <c r="H3" s="10" t="s">
        <v>7</v>
      </c>
      <c r="I3" s="10" t="s">
        <v>9</v>
      </c>
      <c r="J3" s="10" t="s">
        <v>16</v>
      </c>
      <c r="K3" s="10" t="s">
        <v>0</v>
      </c>
    </row>
    <row r="4" spans="1:11" ht="30" customHeight="1">
      <c r="A4" s="148" t="s">
        <v>108</v>
      </c>
      <c r="B4" s="148" t="s">
        <v>73</v>
      </c>
      <c r="C4" s="83" t="s">
        <v>109</v>
      </c>
      <c r="D4" s="72">
        <v>1739</v>
      </c>
      <c r="E4" s="72">
        <v>4103</v>
      </c>
      <c r="F4" s="72">
        <v>3941</v>
      </c>
      <c r="G4" s="72">
        <v>6935</v>
      </c>
      <c r="H4" s="72">
        <v>3795</v>
      </c>
      <c r="I4" s="72">
        <v>2978</v>
      </c>
      <c r="J4" s="72">
        <v>2459</v>
      </c>
      <c r="K4" s="73">
        <f>SUM(D4:J4)</f>
        <v>25950</v>
      </c>
    </row>
    <row r="5" spans="1:11" ht="30" customHeight="1">
      <c r="A5" s="149"/>
      <c r="B5" s="149"/>
      <c r="C5" s="84" t="s">
        <v>110</v>
      </c>
      <c r="D5" s="75">
        <v>714</v>
      </c>
      <c r="E5" s="75">
        <v>714</v>
      </c>
      <c r="F5" s="75">
        <v>896</v>
      </c>
      <c r="G5" s="75">
        <v>4552</v>
      </c>
      <c r="H5" s="75">
        <v>2111</v>
      </c>
      <c r="I5" s="75">
        <v>1820</v>
      </c>
      <c r="J5" s="75">
        <v>1004</v>
      </c>
      <c r="K5" s="76">
        <f>SUM(D5:J5)</f>
        <v>11811</v>
      </c>
    </row>
    <row r="6" spans="1:11" ht="30" customHeight="1" thickBot="1">
      <c r="A6" s="149"/>
      <c r="B6" s="149"/>
      <c r="C6" s="85" t="s">
        <v>111</v>
      </c>
      <c r="D6" s="79">
        <v>85</v>
      </c>
      <c r="E6" s="79">
        <v>62</v>
      </c>
      <c r="F6" s="79">
        <v>57</v>
      </c>
      <c r="G6" s="79">
        <v>270</v>
      </c>
      <c r="H6" s="79">
        <v>193</v>
      </c>
      <c r="I6" s="79">
        <v>157</v>
      </c>
      <c r="J6" s="79">
        <v>138</v>
      </c>
      <c r="K6" s="80">
        <f>SUM(D6:J6)</f>
        <v>962</v>
      </c>
    </row>
    <row r="7" spans="1:11" ht="30" customHeight="1" thickBot="1">
      <c r="A7" s="149"/>
      <c r="B7" s="150"/>
      <c r="C7" s="89" t="s">
        <v>0</v>
      </c>
      <c r="D7" s="81">
        <f>SUM(D4:D6)</f>
        <v>2538</v>
      </c>
      <c r="E7" s="81">
        <f>SUM(E4:E6)</f>
        <v>4879</v>
      </c>
      <c r="F7" s="81">
        <f>SUM(F4:F6)</f>
        <v>4894</v>
      </c>
      <c r="G7" s="81">
        <f>SUM(G4:G6)</f>
        <v>11757</v>
      </c>
      <c r="H7" s="81">
        <f>SUM(H4:H6)</f>
        <v>6099</v>
      </c>
      <c r="I7" s="81">
        <f>SUM(I4:I6)</f>
        <v>4955</v>
      </c>
      <c r="J7" s="81">
        <f>SUM(J4:J6)</f>
        <v>3601</v>
      </c>
      <c r="K7" s="81">
        <f>SUM(K4:K6)</f>
        <v>38723</v>
      </c>
    </row>
    <row r="8" spans="1:11" ht="30" customHeight="1">
      <c r="A8" s="149"/>
      <c r="B8" s="153" t="s">
        <v>112</v>
      </c>
      <c r="C8" s="83" t="s">
        <v>109</v>
      </c>
      <c r="D8" s="72">
        <v>289</v>
      </c>
      <c r="E8" s="72">
        <v>982</v>
      </c>
      <c r="F8" s="72">
        <v>454</v>
      </c>
      <c r="G8" s="72">
        <v>1010</v>
      </c>
      <c r="H8" s="72">
        <v>1257</v>
      </c>
      <c r="I8" s="72">
        <v>664</v>
      </c>
      <c r="J8" s="72">
        <v>594</v>
      </c>
      <c r="K8" s="73">
        <f>SUM(D8:J8)</f>
        <v>5250</v>
      </c>
    </row>
    <row r="9" spans="1:11" ht="30" customHeight="1">
      <c r="A9" s="149"/>
      <c r="B9" s="154"/>
      <c r="C9" s="84" t="s">
        <v>110</v>
      </c>
      <c r="D9" s="75">
        <v>86</v>
      </c>
      <c r="E9" s="75">
        <v>314</v>
      </c>
      <c r="F9" s="75">
        <v>161</v>
      </c>
      <c r="G9" s="75">
        <v>248</v>
      </c>
      <c r="H9" s="75">
        <v>326</v>
      </c>
      <c r="I9" s="75">
        <v>91</v>
      </c>
      <c r="J9" s="75">
        <v>125</v>
      </c>
      <c r="K9" s="76">
        <f>SUM(D9:J9)</f>
        <v>1351</v>
      </c>
    </row>
    <row r="10" spans="1:11" ht="30" customHeight="1" thickBot="1">
      <c r="A10" s="149"/>
      <c r="B10" s="154"/>
      <c r="C10" s="85" t="s">
        <v>111</v>
      </c>
      <c r="D10" s="79">
        <v>11</v>
      </c>
      <c r="E10" s="79">
        <v>18</v>
      </c>
      <c r="F10" s="79">
        <v>36</v>
      </c>
      <c r="G10" s="79">
        <v>29</v>
      </c>
      <c r="H10" s="79">
        <v>50</v>
      </c>
      <c r="I10" s="79">
        <v>12</v>
      </c>
      <c r="J10" s="79">
        <v>16</v>
      </c>
      <c r="K10" s="80">
        <f>SUM(D10:J10)</f>
        <v>172</v>
      </c>
    </row>
    <row r="11" spans="1:11" ht="30" customHeight="1" thickBot="1">
      <c r="A11" s="149"/>
      <c r="B11" s="155"/>
      <c r="C11" s="182" t="s">
        <v>0</v>
      </c>
      <c r="D11" s="81">
        <f>SUM(D8:D10)</f>
        <v>386</v>
      </c>
      <c r="E11" s="81">
        <f>SUM(E8:E10)</f>
        <v>1314</v>
      </c>
      <c r="F11" s="81">
        <f>SUM(F8:F10)</f>
        <v>651</v>
      </c>
      <c r="G11" s="81">
        <f>SUM(G8:G10)</f>
        <v>1287</v>
      </c>
      <c r="H11" s="81">
        <f>SUM(H8:H10)</f>
        <v>1633</v>
      </c>
      <c r="I11" s="81">
        <f>SUM(I8:I10)</f>
        <v>767</v>
      </c>
      <c r="J11" s="81">
        <f>SUM(J8:J10)</f>
        <v>735</v>
      </c>
      <c r="K11" s="81">
        <f>SUM(K8:K10)</f>
        <v>6773</v>
      </c>
    </row>
    <row r="12" spans="1:11" ht="30" customHeight="1">
      <c r="A12" s="149"/>
      <c r="B12" s="148" t="s">
        <v>75</v>
      </c>
      <c r="C12" s="83" t="s">
        <v>109</v>
      </c>
      <c r="D12" s="72">
        <v>3394</v>
      </c>
      <c r="E12" s="72">
        <v>8118</v>
      </c>
      <c r="F12" s="72">
        <v>3466</v>
      </c>
      <c r="G12" s="72">
        <v>4099</v>
      </c>
      <c r="H12" s="72">
        <v>2149</v>
      </c>
      <c r="I12" s="72">
        <v>2319</v>
      </c>
      <c r="J12" s="72">
        <v>1204</v>
      </c>
      <c r="K12" s="73">
        <f>SUM(D12:J12)</f>
        <v>24749</v>
      </c>
    </row>
    <row r="13" spans="1:11" ht="30" customHeight="1">
      <c r="A13" s="149"/>
      <c r="B13" s="149"/>
      <c r="C13" s="84" t="s">
        <v>110</v>
      </c>
      <c r="D13" s="75">
        <v>2347</v>
      </c>
      <c r="E13" s="75">
        <v>6147</v>
      </c>
      <c r="F13" s="75">
        <v>2617</v>
      </c>
      <c r="G13" s="75">
        <v>2626</v>
      </c>
      <c r="H13" s="75">
        <v>1755</v>
      </c>
      <c r="I13" s="75">
        <v>1284</v>
      </c>
      <c r="J13" s="75">
        <v>770</v>
      </c>
      <c r="K13" s="76">
        <f>SUM(D13:J13)</f>
        <v>17546</v>
      </c>
    </row>
    <row r="14" spans="1:11" ht="30" customHeight="1" thickBot="1">
      <c r="A14" s="149"/>
      <c r="B14" s="149"/>
      <c r="C14" s="85" t="s">
        <v>111</v>
      </c>
      <c r="D14" s="79">
        <v>48</v>
      </c>
      <c r="E14" s="79">
        <v>130</v>
      </c>
      <c r="F14" s="79">
        <v>144</v>
      </c>
      <c r="G14" s="79">
        <v>109</v>
      </c>
      <c r="H14" s="79">
        <v>96</v>
      </c>
      <c r="I14" s="79">
        <v>66</v>
      </c>
      <c r="J14" s="79">
        <v>29</v>
      </c>
      <c r="K14" s="80">
        <f>SUM(D14:J14)</f>
        <v>622</v>
      </c>
    </row>
    <row r="15" spans="1:11" ht="30" customHeight="1" thickBot="1">
      <c r="A15" s="149"/>
      <c r="B15" s="150"/>
      <c r="C15" s="182" t="s">
        <v>0</v>
      </c>
      <c r="D15" s="81">
        <f>SUM(D12:D14)</f>
        <v>5789</v>
      </c>
      <c r="E15" s="81">
        <f>SUM(E12:E14)</f>
        <v>14395</v>
      </c>
      <c r="F15" s="81">
        <f>SUM(F12:F14)</f>
        <v>6227</v>
      </c>
      <c r="G15" s="81">
        <f>SUM(G12:G14)</f>
        <v>6834</v>
      </c>
      <c r="H15" s="81">
        <f>SUM(H12:H14)</f>
        <v>4000</v>
      </c>
      <c r="I15" s="81">
        <f>SUM(I12:I14)</f>
        <v>3669</v>
      </c>
      <c r="J15" s="81">
        <f>SUM(J12:J14)</f>
        <v>2003</v>
      </c>
      <c r="K15" s="81">
        <f>SUM(K12:K14)</f>
        <v>42917</v>
      </c>
    </row>
    <row r="16" spans="1:11" ht="30" customHeight="1">
      <c r="A16" s="149"/>
      <c r="B16" s="148" t="s">
        <v>103</v>
      </c>
      <c r="C16" s="83" t="s">
        <v>109</v>
      </c>
      <c r="D16" s="72">
        <v>3</v>
      </c>
      <c r="E16" s="72">
        <v>0</v>
      </c>
      <c r="F16" s="72">
        <v>0</v>
      </c>
      <c r="G16" s="72">
        <v>4</v>
      </c>
      <c r="H16" s="72">
        <v>25</v>
      </c>
      <c r="I16" s="72">
        <v>38</v>
      </c>
      <c r="J16" s="72">
        <v>0</v>
      </c>
      <c r="K16" s="73">
        <f>SUM(D16:J16)</f>
        <v>70</v>
      </c>
    </row>
    <row r="17" spans="1:11" ht="30" customHeight="1">
      <c r="A17" s="149"/>
      <c r="B17" s="149"/>
      <c r="C17" s="84" t="s">
        <v>110</v>
      </c>
      <c r="D17" s="75">
        <v>158</v>
      </c>
      <c r="E17" s="75">
        <v>139</v>
      </c>
      <c r="F17" s="75">
        <v>51</v>
      </c>
      <c r="G17" s="75">
        <v>386</v>
      </c>
      <c r="H17" s="75">
        <v>92</v>
      </c>
      <c r="I17" s="75">
        <v>683</v>
      </c>
      <c r="J17" s="75">
        <v>0</v>
      </c>
      <c r="K17" s="76">
        <f>SUM(D17:J17)</f>
        <v>1509</v>
      </c>
    </row>
    <row r="18" spans="1:11" ht="30" customHeight="1" thickBot="1">
      <c r="A18" s="149"/>
      <c r="B18" s="149"/>
      <c r="C18" s="85" t="s">
        <v>111</v>
      </c>
      <c r="D18" s="79">
        <v>0</v>
      </c>
      <c r="E18" s="79">
        <v>0</v>
      </c>
      <c r="F18" s="79">
        <v>0</v>
      </c>
      <c r="G18" s="79">
        <v>2</v>
      </c>
      <c r="H18" s="79">
        <v>0</v>
      </c>
      <c r="I18" s="79">
        <v>0</v>
      </c>
      <c r="J18" s="79">
        <v>0</v>
      </c>
      <c r="K18" s="80">
        <f>SUM(D18:J18)</f>
        <v>2</v>
      </c>
    </row>
    <row r="19" spans="1:11" ht="30" customHeight="1" thickBot="1">
      <c r="A19" s="149"/>
      <c r="B19" s="150"/>
      <c r="C19" s="182" t="s">
        <v>0</v>
      </c>
      <c r="D19" s="81">
        <f>SUM(D16:D18)</f>
        <v>161</v>
      </c>
      <c r="E19" s="81">
        <f>SUM(E16:E18)</f>
        <v>139</v>
      </c>
      <c r="F19" s="81">
        <f>SUM(F16:F18)</f>
        <v>51</v>
      </c>
      <c r="G19" s="81">
        <f>SUM(G16:G18)</f>
        <v>392</v>
      </c>
      <c r="H19" s="81">
        <f>SUM(H16:H18)</f>
        <v>117</v>
      </c>
      <c r="I19" s="81">
        <f>SUM(I16:I18)</f>
        <v>721</v>
      </c>
      <c r="J19" s="81">
        <f>SUM(J16:J18)</f>
        <v>0</v>
      </c>
      <c r="K19" s="81">
        <f>SUM(K16:K18)</f>
        <v>1581</v>
      </c>
    </row>
    <row r="20" spans="1:11" ht="30" customHeight="1">
      <c r="A20" s="149"/>
      <c r="B20" s="151" t="s">
        <v>0</v>
      </c>
      <c r="C20" s="86" t="s">
        <v>109</v>
      </c>
      <c r="D20" s="72">
        <f>D16+D12+D8+D4</f>
        <v>5425</v>
      </c>
      <c r="E20" s="72">
        <f>E16+E12+E8+E4</f>
        <v>13203</v>
      </c>
      <c r="F20" s="72">
        <f>F16+F12+F8+F4</f>
        <v>7861</v>
      </c>
      <c r="G20" s="72">
        <f>G16+G12+G8+G4</f>
        <v>12048</v>
      </c>
      <c r="H20" s="72">
        <f>H16+H12+H8+H4</f>
        <v>7226</v>
      </c>
      <c r="I20" s="72">
        <f>I16+I12+I8+I4</f>
        <v>5999</v>
      </c>
      <c r="J20" s="72">
        <f>J16+J12+J8+J4</f>
        <v>4257</v>
      </c>
      <c r="K20" s="73">
        <f>SUM(D20:J20)</f>
        <v>56019</v>
      </c>
    </row>
    <row r="21" spans="1:11" ht="30" customHeight="1">
      <c r="A21" s="149"/>
      <c r="B21" s="151"/>
      <c r="C21" s="87" t="s">
        <v>110</v>
      </c>
      <c r="D21" s="75">
        <f>D17+D13+D9+D5</f>
        <v>3305</v>
      </c>
      <c r="E21" s="75">
        <f>E17+E13+E9+E5</f>
        <v>7314</v>
      </c>
      <c r="F21" s="75">
        <f>F17+F13+F9+F5</f>
        <v>3725</v>
      </c>
      <c r="G21" s="75">
        <f>G17+G13+G9+G5</f>
        <v>7812</v>
      </c>
      <c r="H21" s="75">
        <f>H17+H13+H9+H5</f>
        <v>4284</v>
      </c>
      <c r="I21" s="75">
        <f>I17+I13+I9+I5</f>
        <v>3878</v>
      </c>
      <c r="J21" s="75">
        <f>J17+J13+J9+J5</f>
        <v>1899</v>
      </c>
      <c r="K21" s="76">
        <f>SUM(D21:J21)</f>
        <v>32217</v>
      </c>
    </row>
    <row r="22" spans="1:11" ht="30" customHeight="1" thickBot="1">
      <c r="A22" s="149"/>
      <c r="B22" s="151"/>
      <c r="C22" s="88" t="s">
        <v>111</v>
      </c>
      <c r="D22" s="79">
        <f>D18+D14+D10+D6</f>
        <v>144</v>
      </c>
      <c r="E22" s="79">
        <f>E18+E14+E10+E6</f>
        <v>210</v>
      </c>
      <c r="F22" s="79">
        <f>F18+F14+F10+F6</f>
        <v>237</v>
      </c>
      <c r="G22" s="79">
        <f>G18+G14+G10+G6</f>
        <v>410</v>
      </c>
      <c r="H22" s="79">
        <f>H18+H14+H10+H6</f>
        <v>339</v>
      </c>
      <c r="I22" s="79">
        <f>I18+I14+I10+I6</f>
        <v>235</v>
      </c>
      <c r="J22" s="79">
        <f>J18+J14+J10+J6</f>
        <v>183</v>
      </c>
      <c r="K22" s="80">
        <f>SUM(D22:J22)</f>
        <v>1758</v>
      </c>
    </row>
    <row r="23" spans="1:11" ht="30" customHeight="1" thickBot="1">
      <c r="A23" s="150"/>
      <c r="B23" s="152"/>
      <c r="C23" s="89" t="s">
        <v>0</v>
      </c>
      <c r="D23" s="81">
        <f>D7+D11+D15+D19</f>
        <v>8874</v>
      </c>
      <c r="E23" s="81">
        <f>E7+E11+E15+E19</f>
        <v>20727</v>
      </c>
      <c r="F23" s="81">
        <f>F7+F11+F15+F19</f>
        <v>11823</v>
      </c>
      <c r="G23" s="81">
        <f>G7+G11+G15+G19</f>
        <v>20270</v>
      </c>
      <c r="H23" s="81">
        <f>H7+H11+H15+H19</f>
        <v>11849</v>
      </c>
      <c r="I23" s="81">
        <f>I7+I11+I15+I19</f>
        <v>10112</v>
      </c>
      <c r="J23" s="81">
        <f>J7+J11+J15+J19</f>
        <v>6339</v>
      </c>
      <c r="K23" s="81">
        <f>SUM(K20:K22)</f>
        <v>89994</v>
      </c>
    </row>
    <row r="24" s="183" customFormat="1" ht="12.75">
      <c r="A24" s="2" t="s">
        <v>68</v>
      </c>
    </row>
  </sheetData>
  <sheetProtection/>
  <mergeCells count="6">
    <mergeCell ref="B16:B19"/>
    <mergeCell ref="B20:B23"/>
    <mergeCell ref="A4:A23"/>
    <mergeCell ref="B4:B7"/>
    <mergeCell ref="B8:B11"/>
    <mergeCell ref="B12:B15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11" customWidth="1"/>
    <col min="2" max="2" width="5.57421875" style="111" customWidth="1"/>
    <col min="3" max="3" width="31.140625" style="111" customWidth="1"/>
    <col min="4" max="8" width="19.00390625" style="111" customWidth="1"/>
    <col min="9" max="16384" width="9.140625" style="111" customWidth="1"/>
  </cols>
  <sheetData>
    <row r="1" spans="1:8" s="42" customFormat="1" ht="19.5" customHeight="1">
      <c r="A1" s="1" t="s">
        <v>113</v>
      </c>
      <c r="B1" s="19"/>
      <c r="C1" s="19"/>
      <c r="D1" s="4"/>
      <c r="E1" s="4"/>
      <c r="F1" s="4"/>
      <c r="G1" s="4"/>
      <c r="H1" s="4"/>
    </row>
    <row r="2" spans="1:8" s="42" customFormat="1" ht="6.75" customHeight="1" thickBot="1">
      <c r="A2" s="4"/>
      <c r="B2" s="4"/>
      <c r="C2" s="19"/>
      <c r="D2" s="4"/>
      <c r="E2" s="4"/>
      <c r="F2" s="4"/>
      <c r="G2" s="4"/>
      <c r="H2" s="4"/>
    </row>
    <row r="3" spans="1:8" ht="13.5" thickBot="1">
      <c r="A3" s="4"/>
      <c r="B3" s="4"/>
      <c r="C3" s="90"/>
      <c r="D3" s="5" t="s">
        <v>73</v>
      </c>
      <c r="E3" s="10" t="s">
        <v>74</v>
      </c>
      <c r="F3" s="10" t="s">
        <v>75</v>
      </c>
      <c r="G3" s="10" t="s">
        <v>103</v>
      </c>
      <c r="H3" s="5" t="s">
        <v>0</v>
      </c>
    </row>
    <row r="4" spans="1:8" ht="30" customHeight="1" thickBot="1">
      <c r="A4" s="148" t="s">
        <v>72</v>
      </c>
      <c r="B4" s="142" t="s">
        <v>114</v>
      </c>
      <c r="C4" s="143"/>
      <c r="D4" s="91">
        <v>46</v>
      </c>
      <c r="E4" s="91">
        <v>0</v>
      </c>
      <c r="F4" s="91">
        <v>34</v>
      </c>
      <c r="G4" s="91">
        <v>0</v>
      </c>
      <c r="H4" s="91">
        <f>SUM(D4:G4)</f>
        <v>80</v>
      </c>
    </row>
    <row r="5" spans="1:8" ht="30" customHeight="1">
      <c r="A5" s="149"/>
      <c r="B5" s="156" t="s">
        <v>115</v>
      </c>
      <c r="C5" s="92" t="s">
        <v>84</v>
      </c>
      <c r="D5" s="46">
        <v>45</v>
      </c>
      <c r="E5" s="46">
        <v>88</v>
      </c>
      <c r="F5" s="46">
        <v>10</v>
      </c>
      <c r="G5" s="46">
        <v>13</v>
      </c>
      <c r="H5" s="46">
        <f>SUM(D5:G5)</f>
        <v>156</v>
      </c>
    </row>
    <row r="6" spans="1:8" ht="30" customHeight="1" thickBot="1">
      <c r="A6" s="149"/>
      <c r="B6" s="156"/>
      <c r="C6" s="93" t="s">
        <v>116</v>
      </c>
      <c r="D6" s="58">
        <v>222</v>
      </c>
      <c r="E6" s="58">
        <v>281</v>
      </c>
      <c r="F6" s="58">
        <v>79</v>
      </c>
      <c r="G6" s="58">
        <v>10</v>
      </c>
      <c r="H6" s="58">
        <f>SUM(D6:G6)</f>
        <v>592</v>
      </c>
    </row>
    <row r="7" spans="1:8" ht="30" customHeight="1" thickBot="1">
      <c r="A7" s="149"/>
      <c r="B7" s="157"/>
      <c r="C7" s="184" t="s">
        <v>0</v>
      </c>
      <c r="D7" s="91">
        <f>SUM(D5:D6)</f>
        <v>267</v>
      </c>
      <c r="E7" s="91">
        <f>SUM(E5:E6)</f>
        <v>369</v>
      </c>
      <c r="F7" s="91">
        <f>SUM(F5:F6)</f>
        <v>89</v>
      </c>
      <c r="G7" s="91">
        <f>SUM(G5:G6)</f>
        <v>23</v>
      </c>
      <c r="H7" s="91">
        <f>SUM(H5:H6)</f>
        <v>748</v>
      </c>
    </row>
    <row r="8" spans="1:8" ht="30" customHeight="1">
      <c r="A8" s="149"/>
      <c r="B8" s="158" t="s">
        <v>117</v>
      </c>
      <c r="C8" s="92" t="s">
        <v>20</v>
      </c>
      <c r="D8" s="46">
        <v>46</v>
      </c>
      <c r="E8" s="46">
        <v>0</v>
      </c>
      <c r="F8" s="46">
        <v>89</v>
      </c>
      <c r="G8" s="46">
        <v>2</v>
      </c>
      <c r="H8" s="46">
        <f>SUM(D8:G8)</f>
        <v>137</v>
      </c>
    </row>
    <row r="9" spans="1:8" ht="30" customHeight="1">
      <c r="A9" s="149"/>
      <c r="B9" s="156"/>
      <c r="C9" s="95" t="s">
        <v>118</v>
      </c>
      <c r="D9" s="52">
        <v>136</v>
      </c>
      <c r="E9" s="52">
        <v>0</v>
      </c>
      <c r="F9" s="52">
        <v>17</v>
      </c>
      <c r="G9" s="52">
        <v>29</v>
      </c>
      <c r="H9" s="52">
        <f>SUM(D9:G9)</f>
        <v>182</v>
      </c>
    </row>
    <row r="10" spans="1:8" ht="30" customHeight="1">
      <c r="A10" s="149"/>
      <c r="B10" s="156"/>
      <c r="C10" s="95" t="s">
        <v>119</v>
      </c>
      <c r="D10" s="52">
        <v>612</v>
      </c>
      <c r="E10" s="52">
        <v>0</v>
      </c>
      <c r="F10" s="52">
        <v>293</v>
      </c>
      <c r="G10" s="52">
        <v>13</v>
      </c>
      <c r="H10" s="52">
        <f>SUM(D10:G10)</f>
        <v>918</v>
      </c>
    </row>
    <row r="11" spans="1:8" ht="30" customHeight="1" thickBot="1">
      <c r="A11" s="149"/>
      <c r="B11" s="156"/>
      <c r="C11" s="93" t="s">
        <v>120</v>
      </c>
      <c r="D11" s="58">
        <v>0</v>
      </c>
      <c r="E11" s="58">
        <v>0</v>
      </c>
      <c r="F11" s="58">
        <v>49</v>
      </c>
      <c r="G11" s="58">
        <v>0</v>
      </c>
      <c r="H11" s="58">
        <f>SUM(D11:G11)</f>
        <v>49</v>
      </c>
    </row>
    <row r="12" spans="1:8" ht="30" customHeight="1" thickBot="1">
      <c r="A12" s="149"/>
      <c r="B12" s="157"/>
      <c r="C12" s="184" t="s">
        <v>0</v>
      </c>
      <c r="D12" s="91">
        <f>SUM(D8:D11)</f>
        <v>794</v>
      </c>
      <c r="E12" s="91">
        <f>SUM(E8:E11)</f>
        <v>0</v>
      </c>
      <c r="F12" s="91">
        <f>SUM(F8:F11)</f>
        <v>448</v>
      </c>
      <c r="G12" s="91">
        <f>SUM(G8:G11)</f>
        <v>44</v>
      </c>
      <c r="H12" s="91">
        <f>SUM(H8:H11)</f>
        <v>1286</v>
      </c>
    </row>
    <row r="13" spans="1:8" ht="30" customHeight="1">
      <c r="A13" s="149"/>
      <c r="B13" s="159" t="s">
        <v>121</v>
      </c>
      <c r="C13" s="92" t="s">
        <v>94</v>
      </c>
      <c r="D13" s="46">
        <v>156</v>
      </c>
      <c r="E13" s="46">
        <v>0</v>
      </c>
      <c r="F13" s="46">
        <v>6</v>
      </c>
      <c r="G13" s="46">
        <v>1</v>
      </c>
      <c r="H13" s="46">
        <f>SUM(D13:G13)</f>
        <v>163</v>
      </c>
    </row>
    <row r="14" spans="1:8" ht="30" customHeight="1">
      <c r="A14" s="149"/>
      <c r="B14" s="160"/>
      <c r="C14" s="95" t="s">
        <v>122</v>
      </c>
      <c r="D14" s="52">
        <v>102</v>
      </c>
      <c r="E14" s="52">
        <v>0</v>
      </c>
      <c r="F14" s="52">
        <v>58</v>
      </c>
      <c r="G14" s="52">
        <v>5</v>
      </c>
      <c r="H14" s="52">
        <f>SUM(D14:G14)</f>
        <v>165</v>
      </c>
    </row>
    <row r="15" spans="1:8" ht="30" customHeight="1">
      <c r="A15" s="149"/>
      <c r="B15" s="160"/>
      <c r="C15" s="95" t="s">
        <v>123</v>
      </c>
      <c r="D15" s="52">
        <v>0</v>
      </c>
      <c r="E15" s="52">
        <v>0</v>
      </c>
      <c r="F15" s="52">
        <v>9</v>
      </c>
      <c r="G15" s="52">
        <v>1</v>
      </c>
      <c r="H15" s="52">
        <f>SUM(D15:G15)</f>
        <v>10</v>
      </c>
    </row>
    <row r="16" spans="1:8" ht="30" customHeight="1">
      <c r="A16" s="149"/>
      <c r="B16" s="160"/>
      <c r="C16" s="95" t="s">
        <v>124</v>
      </c>
      <c r="D16" s="52">
        <v>0</v>
      </c>
      <c r="E16" s="52">
        <v>0</v>
      </c>
      <c r="F16" s="52">
        <v>423</v>
      </c>
      <c r="G16" s="52">
        <v>1</v>
      </c>
      <c r="H16" s="52">
        <f>SUM(D16:G16)</f>
        <v>424</v>
      </c>
    </row>
    <row r="17" spans="1:8" ht="30" customHeight="1" thickBot="1">
      <c r="A17" s="149"/>
      <c r="B17" s="160"/>
      <c r="C17" s="93" t="s">
        <v>125</v>
      </c>
      <c r="D17" s="58">
        <v>0</v>
      </c>
      <c r="E17" s="58">
        <v>0</v>
      </c>
      <c r="F17" s="58">
        <v>6</v>
      </c>
      <c r="G17" s="58">
        <v>0</v>
      </c>
      <c r="H17" s="58">
        <f>SUM(D17:G17)</f>
        <v>6</v>
      </c>
    </row>
    <row r="18" spans="1:8" ht="30" customHeight="1" thickBot="1">
      <c r="A18" s="82"/>
      <c r="B18" s="160"/>
      <c r="C18" s="184" t="s">
        <v>0</v>
      </c>
      <c r="D18" s="91">
        <f>SUM(D13:D17)</f>
        <v>258</v>
      </c>
      <c r="E18" s="91">
        <f>SUM(E13:E17)</f>
        <v>0</v>
      </c>
      <c r="F18" s="91">
        <f>SUM(F13:F17)</f>
        <v>502</v>
      </c>
      <c r="G18" s="91">
        <f>SUM(G13:G17)</f>
        <v>8</v>
      </c>
      <c r="H18" s="91">
        <f>SUM(H13:H17)</f>
        <v>768</v>
      </c>
    </row>
    <row r="19" spans="1:8" ht="30" customHeight="1" thickBot="1">
      <c r="A19" s="161" t="s">
        <v>0</v>
      </c>
      <c r="B19" s="141"/>
      <c r="C19" s="141"/>
      <c r="D19" s="9">
        <f>D4+D7+D12+D18</f>
        <v>1365</v>
      </c>
      <c r="E19" s="9">
        <f>E4+E7+E12+E18</f>
        <v>369</v>
      </c>
      <c r="F19" s="9">
        <f>F4+F7+F12+F18</f>
        <v>1073</v>
      </c>
      <c r="G19" s="9">
        <f>G4+G7+G12+G18</f>
        <v>75</v>
      </c>
      <c r="H19" s="9">
        <f>SUM(D19:G19)</f>
        <v>2882</v>
      </c>
    </row>
    <row r="20" ht="12.75">
      <c r="A20" s="2" t="s">
        <v>68</v>
      </c>
    </row>
    <row r="22" ht="12.75">
      <c r="F22" s="185"/>
    </row>
    <row r="23" ht="12.75">
      <c r="F23" s="185"/>
    </row>
  </sheetData>
  <sheetProtection/>
  <mergeCells count="6">
    <mergeCell ref="A4:A17"/>
    <mergeCell ref="B4:C4"/>
    <mergeCell ref="B5:B7"/>
    <mergeCell ref="B8:B12"/>
    <mergeCell ref="B13:B18"/>
    <mergeCell ref="A19:C19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83" customWidth="1"/>
    <col min="2" max="2" width="5.28125" style="183" customWidth="1"/>
    <col min="3" max="3" width="18.28125" style="183" customWidth="1"/>
    <col min="4" max="16384" width="9.140625" style="183" customWidth="1"/>
  </cols>
  <sheetData>
    <row r="1" spans="1:8" s="42" customFormat="1" ht="19.5" customHeight="1">
      <c r="A1" s="1" t="s">
        <v>126</v>
      </c>
      <c r="B1" s="19"/>
      <c r="C1" s="19"/>
      <c r="D1" s="4"/>
      <c r="E1" s="4"/>
      <c r="F1" s="4"/>
      <c r="G1" s="4"/>
      <c r="H1" s="4"/>
    </row>
    <row r="2" spans="1:8" s="42" customFormat="1" ht="6.75" customHeight="1">
      <c r="A2" s="4"/>
      <c r="B2" s="4"/>
      <c r="C2" s="19"/>
      <c r="D2" s="4"/>
      <c r="E2" s="4"/>
      <c r="F2" s="4"/>
      <c r="G2" s="4"/>
      <c r="H2" s="4"/>
    </row>
    <row r="3" spans="1:11" ht="13.5" thickBot="1">
      <c r="A3" s="4"/>
      <c r="B3" s="4"/>
      <c r="C3" s="19"/>
      <c r="D3" s="4"/>
      <c r="E3" s="4"/>
      <c r="F3" s="4"/>
      <c r="G3" s="4"/>
      <c r="H3" s="4"/>
      <c r="I3" s="4"/>
      <c r="J3" s="4"/>
      <c r="K3" s="35"/>
    </row>
    <row r="4" spans="1:11" ht="30" customHeight="1" thickBot="1">
      <c r="A4" s="4"/>
      <c r="B4" s="4"/>
      <c r="C4" s="10" t="s">
        <v>1</v>
      </c>
      <c r="D4" s="10" t="s">
        <v>4</v>
      </c>
      <c r="E4" s="10" t="s">
        <v>14</v>
      </c>
      <c r="F4" s="10" t="s">
        <v>15</v>
      </c>
      <c r="G4" s="10" t="s">
        <v>6</v>
      </c>
      <c r="H4" s="10" t="s">
        <v>7</v>
      </c>
      <c r="I4" s="10" t="s">
        <v>9</v>
      </c>
      <c r="J4" s="10" t="s">
        <v>16</v>
      </c>
      <c r="K4" s="10" t="s">
        <v>0</v>
      </c>
    </row>
    <row r="5" spans="1:11" ht="24.75" customHeight="1">
      <c r="A5" s="148" t="s">
        <v>127</v>
      </c>
      <c r="B5" s="162" t="s">
        <v>73</v>
      </c>
      <c r="C5" s="98" t="s">
        <v>104</v>
      </c>
      <c r="D5" s="72">
        <v>35</v>
      </c>
      <c r="E5" s="72">
        <v>65</v>
      </c>
      <c r="F5" s="72">
        <v>96</v>
      </c>
      <c r="G5" s="72">
        <v>438</v>
      </c>
      <c r="H5" s="72">
        <v>150</v>
      </c>
      <c r="I5" s="72">
        <v>54</v>
      </c>
      <c r="J5" s="72">
        <v>69</v>
      </c>
      <c r="K5" s="73">
        <f>SUM(D5:J5)</f>
        <v>907</v>
      </c>
    </row>
    <row r="6" spans="1:11" ht="24.75" customHeight="1">
      <c r="A6" s="149"/>
      <c r="B6" s="163"/>
      <c r="C6" s="95" t="s">
        <v>105</v>
      </c>
      <c r="D6" s="75">
        <v>14</v>
      </c>
      <c r="E6" s="75">
        <v>25</v>
      </c>
      <c r="F6" s="75">
        <v>62</v>
      </c>
      <c r="G6" s="75">
        <v>5</v>
      </c>
      <c r="H6" s="75">
        <v>76</v>
      </c>
      <c r="I6" s="75">
        <v>54</v>
      </c>
      <c r="J6" s="75">
        <v>23</v>
      </c>
      <c r="K6" s="76">
        <f aca="true" t="shared" si="0" ref="K6:K19">SUM(D6:J6)</f>
        <v>259</v>
      </c>
    </row>
    <row r="7" spans="1:11" ht="24.75" customHeight="1" thickBot="1">
      <c r="A7" s="149"/>
      <c r="B7" s="163"/>
      <c r="C7" s="93" t="s">
        <v>128</v>
      </c>
      <c r="D7" s="79">
        <v>21</v>
      </c>
      <c r="E7" s="79">
        <v>19</v>
      </c>
      <c r="F7" s="79">
        <v>27</v>
      </c>
      <c r="G7" s="79">
        <v>9</v>
      </c>
      <c r="H7" s="79">
        <v>27</v>
      </c>
      <c r="I7" s="79">
        <v>48</v>
      </c>
      <c r="J7" s="79">
        <v>48</v>
      </c>
      <c r="K7" s="80">
        <f t="shared" si="0"/>
        <v>199</v>
      </c>
    </row>
    <row r="8" spans="1:11" ht="24.75" customHeight="1" thickBot="1">
      <c r="A8" s="149"/>
      <c r="B8" s="164"/>
      <c r="C8" s="186" t="s">
        <v>0</v>
      </c>
      <c r="D8" s="97">
        <f>SUM(D5:D7)</f>
        <v>70</v>
      </c>
      <c r="E8" s="97">
        <f aca="true" t="shared" si="1" ref="E8:J8">SUM(E5:E7)</f>
        <v>109</v>
      </c>
      <c r="F8" s="97">
        <f t="shared" si="1"/>
        <v>185</v>
      </c>
      <c r="G8" s="97">
        <f t="shared" si="1"/>
        <v>452</v>
      </c>
      <c r="H8" s="97">
        <f t="shared" si="1"/>
        <v>253</v>
      </c>
      <c r="I8" s="97">
        <f t="shared" si="1"/>
        <v>156</v>
      </c>
      <c r="J8" s="97">
        <f t="shared" si="1"/>
        <v>140</v>
      </c>
      <c r="K8" s="73">
        <f t="shared" si="0"/>
        <v>1365</v>
      </c>
    </row>
    <row r="9" spans="1:11" ht="24.75" customHeight="1">
      <c r="A9" s="149"/>
      <c r="B9" s="162" t="s">
        <v>74</v>
      </c>
      <c r="C9" s="98" t="s">
        <v>104</v>
      </c>
      <c r="D9" s="72">
        <v>7</v>
      </c>
      <c r="E9" s="72">
        <v>19</v>
      </c>
      <c r="F9" s="72">
        <v>32</v>
      </c>
      <c r="G9" s="72">
        <v>76</v>
      </c>
      <c r="H9" s="72">
        <v>35</v>
      </c>
      <c r="I9" s="72">
        <v>3</v>
      </c>
      <c r="J9" s="72">
        <v>5</v>
      </c>
      <c r="K9" s="73">
        <f t="shared" si="0"/>
        <v>177</v>
      </c>
    </row>
    <row r="10" spans="1:11" ht="24.75" customHeight="1">
      <c r="A10" s="149"/>
      <c r="B10" s="163"/>
      <c r="C10" s="95" t="s">
        <v>105</v>
      </c>
      <c r="D10" s="75">
        <v>7</v>
      </c>
      <c r="E10" s="75">
        <v>18</v>
      </c>
      <c r="F10" s="75">
        <v>3</v>
      </c>
      <c r="G10" s="75">
        <v>0</v>
      </c>
      <c r="H10" s="75">
        <v>31</v>
      </c>
      <c r="I10" s="75">
        <v>14</v>
      </c>
      <c r="J10" s="75">
        <v>6</v>
      </c>
      <c r="K10" s="76">
        <f t="shared" si="0"/>
        <v>79</v>
      </c>
    </row>
    <row r="11" spans="1:11" ht="24.75" customHeight="1" thickBot="1">
      <c r="A11" s="149"/>
      <c r="B11" s="163"/>
      <c r="C11" s="93" t="s">
        <v>128</v>
      </c>
      <c r="D11" s="79">
        <v>4</v>
      </c>
      <c r="E11" s="79">
        <v>33</v>
      </c>
      <c r="F11" s="79">
        <v>2</v>
      </c>
      <c r="G11" s="79">
        <v>1</v>
      </c>
      <c r="H11" s="79">
        <v>26</v>
      </c>
      <c r="I11" s="79">
        <v>19</v>
      </c>
      <c r="J11" s="79">
        <v>28</v>
      </c>
      <c r="K11" s="80">
        <f t="shared" si="0"/>
        <v>113</v>
      </c>
    </row>
    <row r="12" spans="1:11" ht="24.75" customHeight="1" thickBot="1">
      <c r="A12" s="149"/>
      <c r="B12" s="164"/>
      <c r="C12" s="186" t="s">
        <v>0</v>
      </c>
      <c r="D12" s="97">
        <f>SUM(D9:D11)</f>
        <v>18</v>
      </c>
      <c r="E12" s="97">
        <f aca="true" t="shared" si="2" ref="E12:J12">SUM(E9:E11)</f>
        <v>70</v>
      </c>
      <c r="F12" s="97">
        <f t="shared" si="2"/>
        <v>37</v>
      </c>
      <c r="G12" s="97">
        <f t="shared" si="2"/>
        <v>77</v>
      </c>
      <c r="H12" s="97">
        <f t="shared" si="2"/>
        <v>92</v>
      </c>
      <c r="I12" s="97">
        <f t="shared" si="2"/>
        <v>36</v>
      </c>
      <c r="J12" s="97">
        <f t="shared" si="2"/>
        <v>39</v>
      </c>
      <c r="K12" s="73">
        <f t="shared" si="0"/>
        <v>369</v>
      </c>
    </row>
    <row r="13" spans="1:11" ht="24.75" customHeight="1">
      <c r="A13" s="149"/>
      <c r="B13" s="162" t="s">
        <v>75</v>
      </c>
      <c r="C13" s="98" t="s">
        <v>104</v>
      </c>
      <c r="D13" s="72">
        <v>35</v>
      </c>
      <c r="E13" s="72">
        <v>101</v>
      </c>
      <c r="F13" s="72">
        <v>74</v>
      </c>
      <c r="G13" s="72">
        <v>155</v>
      </c>
      <c r="H13" s="72">
        <v>58</v>
      </c>
      <c r="I13" s="72">
        <v>11</v>
      </c>
      <c r="J13" s="72">
        <v>16</v>
      </c>
      <c r="K13" s="73">
        <f t="shared" si="0"/>
        <v>450</v>
      </c>
    </row>
    <row r="14" spans="1:11" ht="24.75" customHeight="1">
      <c r="A14" s="149"/>
      <c r="B14" s="163"/>
      <c r="C14" s="95" t="s">
        <v>105</v>
      </c>
      <c r="D14" s="75">
        <v>41</v>
      </c>
      <c r="E14" s="75">
        <v>105</v>
      </c>
      <c r="F14" s="75">
        <v>44</v>
      </c>
      <c r="G14" s="75">
        <v>14</v>
      </c>
      <c r="H14" s="75">
        <v>47</v>
      </c>
      <c r="I14" s="75">
        <v>38</v>
      </c>
      <c r="J14" s="75">
        <v>15</v>
      </c>
      <c r="K14" s="76">
        <f t="shared" si="0"/>
        <v>304</v>
      </c>
    </row>
    <row r="15" spans="1:11" ht="24.75" customHeight="1" thickBot="1">
      <c r="A15" s="149"/>
      <c r="B15" s="163"/>
      <c r="C15" s="93" t="s">
        <v>128</v>
      </c>
      <c r="D15" s="79">
        <v>26</v>
      </c>
      <c r="E15" s="79">
        <v>113</v>
      </c>
      <c r="F15" s="79">
        <v>36</v>
      </c>
      <c r="G15" s="79">
        <v>25</v>
      </c>
      <c r="H15" s="79">
        <v>40</v>
      </c>
      <c r="I15" s="79">
        <v>41</v>
      </c>
      <c r="J15" s="79">
        <v>38</v>
      </c>
      <c r="K15" s="80">
        <f t="shared" si="0"/>
        <v>319</v>
      </c>
    </row>
    <row r="16" spans="1:11" ht="24.75" customHeight="1" thickBot="1">
      <c r="A16" s="149"/>
      <c r="B16" s="164"/>
      <c r="C16" s="186" t="s">
        <v>0</v>
      </c>
      <c r="D16" s="97">
        <f>SUM(D13:D15)</f>
        <v>102</v>
      </c>
      <c r="E16" s="97">
        <f aca="true" t="shared" si="3" ref="E16:J16">SUM(E13:E15)</f>
        <v>319</v>
      </c>
      <c r="F16" s="97">
        <f t="shared" si="3"/>
        <v>154</v>
      </c>
      <c r="G16" s="97">
        <f t="shared" si="3"/>
        <v>194</v>
      </c>
      <c r="H16" s="97">
        <f t="shared" si="3"/>
        <v>145</v>
      </c>
      <c r="I16" s="97">
        <f t="shared" si="3"/>
        <v>90</v>
      </c>
      <c r="J16" s="97">
        <f t="shared" si="3"/>
        <v>69</v>
      </c>
      <c r="K16" s="73">
        <f t="shared" si="0"/>
        <v>1073</v>
      </c>
    </row>
    <row r="17" spans="1:11" ht="24.75" customHeight="1">
      <c r="A17" s="149"/>
      <c r="B17" s="162" t="s">
        <v>129</v>
      </c>
      <c r="C17" s="98" t="s">
        <v>104</v>
      </c>
      <c r="D17" s="72">
        <v>1</v>
      </c>
      <c r="E17" s="72">
        <v>0</v>
      </c>
      <c r="F17" s="72">
        <v>0</v>
      </c>
      <c r="G17" s="72">
        <v>1</v>
      </c>
      <c r="H17" s="72">
        <v>0</v>
      </c>
      <c r="I17" s="72">
        <v>1</v>
      </c>
      <c r="J17" s="72">
        <v>0</v>
      </c>
      <c r="K17" s="73">
        <f t="shared" si="0"/>
        <v>3</v>
      </c>
    </row>
    <row r="18" spans="1:11" ht="24.75" customHeight="1" thickBot="1">
      <c r="A18" s="149"/>
      <c r="B18" s="163"/>
      <c r="C18" s="95" t="s">
        <v>105</v>
      </c>
      <c r="D18" s="75">
        <v>7</v>
      </c>
      <c r="E18" s="75">
        <v>7</v>
      </c>
      <c r="F18" s="75">
        <v>2</v>
      </c>
      <c r="G18" s="75">
        <v>17</v>
      </c>
      <c r="H18" s="75">
        <v>5</v>
      </c>
      <c r="I18" s="75">
        <v>34</v>
      </c>
      <c r="J18" s="75">
        <v>0</v>
      </c>
      <c r="K18" s="80">
        <f t="shared" si="0"/>
        <v>72</v>
      </c>
    </row>
    <row r="19" spans="1:11" ht="24.75" customHeight="1" thickBot="1">
      <c r="A19" s="149"/>
      <c r="B19" s="164"/>
      <c r="C19" s="186" t="s">
        <v>0</v>
      </c>
      <c r="D19" s="97">
        <f>SUM(D17:D18)</f>
        <v>8</v>
      </c>
      <c r="E19" s="97">
        <f>SUM(E17:E18)</f>
        <v>7</v>
      </c>
      <c r="F19" s="97">
        <f>SUM(F17:F18)</f>
        <v>2</v>
      </c>
      <c r="G19" s="97">
        <f>SUM(G17:G18)</f>
        <v>18</v>
      </c>
      <c r="H19" s="97">
        <f>SUM(H17:H18)</f>
        <v>5</v>
      </c>
      <c r="I19" s="97">
        <f>SUM(I17:I18)</f>
        <v>35</v>
      </c>
      <c r="J19" s="97">
        <f>SUM(J17:J18)</f>
        <v>0</v>
      </c>
      <c r="K19" s="73">
        <f t="shared" si="0"/>
        <v>75</v>
      </c>
    </row>
    <row r="20" spans="1:11" ht="24.75" customHeight="1" thickBot="1">
      <c r="A20" s="150"/>
      <c r="B20" s="161" t="s">
        <v>0</v>
      </c>
      <c r="C20" s="141"/>
      <c r="D20" s="81">
        <f>SUM(D19,D16,D12,D8)</f>
        <v>198</v>
      </c>
      <c r="E20" s="81">
        <f>SUM(E19,E16,E12,E8)</f>
        <v>505</v>
      </c>
      <c r="F20" s="81">
        <f>SUM(F19,F16,F12,F8)</f>
        <v>378</v>
      </c>
      <c r="G20" s="81">
        <f>SUM(G19,G16,G12,G8)</f>
        <v>741</v>
      </c>
      <c r="H20" s="81">
        <f>SUM(H19,H16,H12,H8)</f>
        <v>495</v>
      </c>
      <c r="I20" s="81">
        <f>SUM(I19,I16,I12,I8)</f>
        <v>317</v>
      </c>
      <c r="J20" s="81">
        <f>SUM(J19,J16,J12,J8)</f>
        <v>248</v>
      </c>
      <c r="K20" s="81">
        <f>SUM(K19,K16,K12,K8)</f>
        <v>2882</v>
      </c>
    </row>
    <row r="21" ht="12.75">
      <c r="A21" s="2" t="s">
        <v>68</v>
      </c>
    </row>
  </sheetData>
  <sheetProtection/>
  <mergeCells count="6">
    <mergeCell ref="A5:A20"/>
    <mergeCell ref="B5:B8"/>
    <mergeCell ref="B9:B12"/>
    <mergeCell ref="B13:B16"/>
    <mergeCell ref="B17:B19"/>
    <mergeCell ref="B20:C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20" customWidth="1"/>
    <col min="2" max="2" width="4.57421875" style="20" customWidth="1"/>
    <col min="3" max="3" width="15.28125" style="20" customWidth="1"/>
    <col min="4" max="4" width="12.7109375" style="20" customWidth="1"/>
    <col min="5" max="11" width="18.7109375" style="20" customWidth="1"/>
    <col min="12" max="16384" width="9.140625" style="20" customWidth="1"/>
  </cols>
  <sheetData>
    <row r="1" spans="1:8" s="42" customFormat="1" ht="19.5" customHeight="1">
      <c r="A1" s="1" t="s">
        <v>130</v>
      </c>
      <c r="B1" s="19"/>
      <c r="C1" s="19"/>
      <c r="D1" s="4"/>
      <c r="E1" s="4"/>
      <c r="F1" s="4"/>
      <c r="G1" s="4"/>
      <c r="H1" s="4"/>
    </row>
    <row r="2" spans="1:8" s="42" customFormat="1" ht="6.75" customHeight="1" thickBot="1">
      <c r="A2" s="4"/>
      <c r="B2" s="4"/>
      <c r="C2" s="19"/>
      <c r="D2" s="4"/>
      <c r="E2" s="4"/>
      <c r="F2" s="4"/>
      <c r="G2" s="4"/>
      <c r="H2" s="4"/>
    </row>
    <row r="3" spans="1:11" ht="24.75" customHeight="1" thickBot="1">
      <c r="A3" s="4"/>
      <c r="B3" s="99"/>
      <c r="C3" s="99"/>
      <c r="D3" s="99"/>
      <c r="E3" s="5" t="s">
        <v>131</v>
      </c>
      <c r="F3" s="10" t="s">
        <v>132</v>
      </c>
      <c r="G3" s="10" t="s">
        <v>133</v>
      </c>
      <c r="H3" s="5" t="s">
        <v>134</v>
      </c>
      <c r="I3" s="5" t="s">
        <v>135</v>
      </c>
      <c r="J3" s="5" t="s">
        <v>136</v>
      </c>
      <c r="K3" s="5" t="s">
        <v>0</v>
      </c>
    </row>
    <row r="4" spans="1:11" ht="24.75" customHeight="1">
      <c r="A4" s="165" t="s">
        <v>137</v>
      </c>
      <c r="B4" s="168" t="s">
        <v>73</v>
      </c>
      <c r="C4" s="169"/>
      <c r="D4" s="169"/>
      <c r="E4" s="72">
        <v>22</v>
      </c>
      <c r="F4" s="72">
        <v>50</v>
      </c>
      <c r="G4" s="72">
        <v>357</v>
      </c>
      <c r="H4" s="72">
        <v>338</v>
      </c>
      <c r="I4" s="72">
        <v>253</v>
      </c>
      <c r="J4" s="72">
        <v>345</v>
      </c>
      <c r="K4" s="73">
        <f>SUM(E4:J4)</f>
        <v>1365</v>
      </c>
    </row>
    <row r="5" spans="1:11" ht="24.75" customHeight="1">
      <c r="A5" s="166"/>
      <c r="B5" s="170" t="s">
        <v>74</v>
      </c>
      <c r="C5" s="171"/>
      <c r="D5" s="171"/>
      <c r="E5" s="75">
        <v>4</v>
      </c>
      <c r="F5" s="75">
        <v>18</v>
      </c>
      <c r="G5" s="75">
        <v>49</v>
      </c>
      <c r="H5" s="75">
        <v>116</v>
      </c>
      <c r="I5" s="75">
        <v>60</v>
      </c>
      <c r="J5" s="75">
        <v>122</v>
      </c>
      <c r="K5" s="76">
        <f>SUM(E5:J5)</f>
        <v>369</v>
      </c>
    </row>
    <row r="6" spans="1:11" ht="24.75" customHeight="1">
      <c r="A6" s="166"/>
      <c r="B6" s="172" t="s">
        <v>75</v>
      </c>
      <c r="C6" s="173"/>
      <c r="D6" s="173"/>
      <c r="E6" s="75">
        <v>21</v>
      </c>
      <c r="F6" s="75">
        <v>29</v>
      </c>
      <c r="G6" s="75">
        <v>86</v>
      </c>
      <c r="H6" s="75">
        <v>200</v>
      </c>
      <c r="I6" s="75">
        <v>170</v>
      </c>
      <c r="J6" s="75">
        <v>567</v>
      </c>
      <c r="K6" s="76">
        <f>SUM(E6:J6)</f>
        <v>1073</v>
      </c>
    </row>
    <row r="7" spans="1:11" ht="24.75" customHeight="1" thickBot="1">
      <c r="A7" s="166"/>
      <c r="B7" s="174" t="s">
        <v>129</v>
      </c>
      <c r="C7" s="175"/>
      <c r="D7" s="175"/>
      <c r="E7" s="79">
        <v>0</v>
      </c>
      <c r="F7" s="79">
        <v>0</v>
      </c>
      <c r="G7" s="79">
        <v>3</v>
      </c>
      <c r="H7" s="79">
        <v>13</v>
      </c>
      <c r="I7" s="79">
        <v>14</v>
      </c>
      <c r="J7" s="79">
        <v>45</v>
      </c>
      <c r="K7" s="80">
        <f>SUM(E7:J7)</f>
        <v>75</v>
      </c>
    </row>
    <row r="8" spans="1:11" ht="24.75" customHeight="1" thickBot="1">
      <c r="A8" s="167"/>
      <c r="B8" s="176" t="s">
        <v>0</v>
      </c>
      <c r="C8" s="177"/>
      <c r="D8" s="177"/>
      <c r="E8" s="81">
        <f>SUM(E4:E7)</f>
        <v>47</v>
      </c>
      <c r="F8" s="81">
        <f aca="true" t="shared" si="0" ref="F8:K8">SUM(F4:F7)</f>
        <v>97</v>
      </c>
      <c r="G8" s="81">
        <f t="shared" si="0"/>
        <v>495</v>
      </c>
      <c r="H8" s="81">
        <f t="shared" si="0"/>
        <v>667</v>
      </c>
      <c r="I8" s="81">
        <f t="shared" si="0"/>
        <v>497</v>
      </c>
      <c r="J8" s="81">
        <f t="shared" si="0"/>
        <v>1079</v>
      </c>
      <c r="K8" s="81">
        <f t="shared" si="0"/>
        <v>2882</v>
      </c>
    </row>
    <row r="9" ht="12.75">
      <c r="A9" s="2" t="s">
        <v>68</v>
      </c>
    </row>
    <row r="10" spans="5:11" ht="12.75">
      <c r="E10" s="108"/>
      <c r="F10" s="108"/>
      <c r="G10" s="108"/>
      <c r="H10" s="108"/>
      <c r="I10" s="108"/>
      <c r="J10" s="108"/>
      <c r="K10" s="108"/>
    </row>
    <row r="11" spans="1:8" s="42" customFormat="1" ht="19.5" customHeight="1">
      <c r="A11" s="1" t="s">
        <v>142</v>
      </c>
      <c r="B11" s="19"/>
      <c r="C11" s="19"/>
      <c r="D11" s="4"/>
      <c r="E11" s="4"/>
      <c r="F11" s="4"/>
      <c r="G11" s="4"/>
      <c r="H11" s="4"/>
    </row>
    <row r="12" spans="1:8" s="42" customFormat="1" ht="6.75" customHeight="1" thickBot="1">
      <c r="A12" s="4"/>
      <c r="B12" s="4"/>
      <c r="C12" s="19"/>
      <c r="D12" s="4"/>
      <c r="E12" s="4"/>
      <c r="F12" s="4"/>
      <c r="G12" s="4"/>
      <c r="H12" s="4"/>
    </row>
    <row r="13" spans="1:11" ht="62.25" customHeight="1" thickBot="1">
      <c r="A13" s="4"/>
      <c r="B13" s="4"/>
      <c r="C13" s="10" t="s">
        <v>1</v>
      </c>
      <c r="D13" s="10" t="s">
        <v>4</v>
      </c>
      <c r="E13" s="10" t="s">
        <v>14</v>
      </c>
      <c r="F13" s="10" t="s">
        <v>15</v>
      </c>
      <c r="G13" s="10" t="s">
        <v>6</v>
      </c>
      <c r="H13" s="10" t="s">
        <v>7</v>
      </c>
      <c r="I13" s="10" t="s">
        <v>9</v>
      </c>
      <c r="J13" s="10" t="s">
        <v>16</v>
      </c>
      <c r="K13" s="10" t="s">
        <v>0</v>
      </c>
    </row>
    <row r="14" spans="1:11" ht="30" customHeight="1">
      <c r="A14" s="148" t="s">
        <v>8</v>
      </c>
      <c r="B14" s="162" t="s">
        <v>73</v>
      </c>
      <c r="C14" s="102" t="s">
        <v>138</v>
      </c>
      <c r="D14" s="46">
        <v>15</v>
      </c>
      <c r="E14" s="46">
        <v>10</v>
      </c>
      <c r="F14" s="46">
        <v>1</v>
      </c>
      <c r="G14" s="46">
        <v>52</v>
      </c>
      <c r="H14" s="46">
        <v>7</v>
      </c>
      <c r="I14" s="46">
        <v>7</v>
      </c>
      <c r="J14" s="46">
        <v>1</v>
      </c>
      <c r="K14" s="49">
        <f>SUM(D14:J14)</f>
        <v>93</v>
      </c>
    </row>
    <row r="15" spans="1:11" ht="30" customHeight="1">
      <c r="A15" s="149"/>
      <c r="B15" s="163"/>
      <c r="C15" s="100" t="s">
        <v>139</v>
      </c>
      <c r="D15" s="52">
        <v>11</v>
      </c>
      <c r="E15" s="52">
        <v>9</v>
      </c>
      <c r="F15" s="52">
        <v>0</v>
      </c>
      <c r="G15" s="52">
        <v>32</v>
      </c>
      <c r="H15" s="52">
        <v>2</v>
      </c>
      <c r="I15" s="52">
        <v>0</v>
      </c>
      <c r="J15" s="52">
        <v>0</v>
      </c>
      <c r="K15" s="55">
        <f>SUM(D15:J15)</f>
        <v>54</v>
      </c>
    </row>
    <row r="16" spans="1:11" ht="30" customHeight="1" thickBot="1">
      <c r="A16" s="149"/>
      <c r="B16" s="163"/>
      <c r="C16" s="103" t="s">
        <v>140</v>
      </c>
      <c r="D16" s="58">
        <v>44</v>
      </c>
      <c r="E16" s="58">
        <v>90</v>
      </c>
      <c r="F16" s="58">
        <v>184</v>
      </c>
      <c r="G16" s="58">
        <v>368</v>
      </c>
      <c r="H16" s="58">
        <v>244</v>
      </c>
      <c r="I16" s="58">
        <v>149</v>
      </c>
      <c r="J16" s="58">
        <v>139</v>
      </c>
      <c r="K16" s="61">
        <f>SUM(D16:J16)</f>
        <v>1218</v>
      </c>
    </row>
    <row r="17" spans="1:11" ht="30" customHeight="1" thickBot="1">
      <c r="A17" s="149"/>
      <c r="B17" s="164"/>
      <c r="C17" s="101" t="s">
        <v>0</v>
      </c>
      <c r="D17" s="94">
        <f>SUM(D14:D16)</f>
        <v>70</v>
      </c>
      <c r="E17" s="94">
        <f aca="true" t="shared" si="1" ref="E17:K17">SUM(E14:E16)</f>
        <v>109</v>
      </c>
      <c r="F17" s="94">
        <f t="shared" si="1"/>
        <v>185</v>
      </c>
      <c r="G17" s="94">
        <f t="shared" si="1"/>
        <v>452</v>
      </c>
      <c r="H17" s="94">
        <f t="shared" si="1"/>
        <v>253</v>
      </c>
      <c r="I17" s="94">
        <f t="shared" si="1"/>
        <v>156</v>
      </c>
      <c r="J17" s="94">
        <f t="shared" si="1"/>
        <v>140</v>
      </c>
      <c r="K17" s="66">
        <f t="shared" si="1"/>
        <v>1365</v>
      </c>
    </row>
    <row r="18" spans="1:11" ht="30" customHeight="1">
      <c r="A18" s="149"/>
      <c r="B18" s="163" t="s">
        <v>74</v>
      </c>
      <c r="C18" s="102" t="s">
        <v>138</v>
      </c>
      <c r="D18" s="46">
        <v>1</v>
      </c>
      <c r="E18" s="46">
        <v>0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  <c r="K18" s="49">
        <f>SUM(D18:J18)</f>
        <v>2</v>
      </c>
    </row>
    <row r="19" spans="1:11" ht="30" customHeight="1" thickBot="1">
      <c r="A19" s="149"/>
      <c r="B19" s="163"/>
      <c r="C19" s="103" t="s">
        <v>141</v>
      </c>
      <c r="D19" s="58">
        <v>17</v>
      </c>
      <c r="E19" s="58">
        <v>70</v>
      </c>
      <c r="F19" s="58">
        <v>37</v>
      </c>
      <c r="G19" s="58">
        <v>77</v>
      </c>
      <c r="H19" s="58">
        <v>92</v>
      </c>
      <c r="I19" s="58">
        <v>35</v>
      </c>
      <c r="J19" s="58">
        <v>39</v>
      </c>
      <c r="K19" s="61">
        <f>SUM(D19:J19)</f>
        <v>367</v>
      </c>
    </row>
    <row r="20" spans="1:11" ht="30" customHeight="1" thickBot="1">
      <c r="A20" s="149"/>
      <c r="B20" s="164"/>
      <c r="C20" s="101" t="s">
        <v>0</v>
      </c>
      <c r="D20" s="94">
        <f aca="true" t="shared" si="2" ref="D20:K20">SUM(D18:D19)</f>
        <v>18</v>
      </c>
      <c r="E20" s="94">
        <f t="shared" si="2"/>
        <v>70</v>
      </c>
      <c r="F20" s="94">
        <f t="shared" si="2"/>
        <v>37</v>
      </c>
      <c r="G20" s="94">
        <f t="shared" si="2"/>
        <v>77</v>
      </c>
      <c r="H20" s="94">
        <f t="shared" si="2"/>
        <v>92</v>
      </c>
      <c r="I20" s="94">
        <f t="shared" si="2"/>
        <v>36</v>
      </c>
      <c r="J20" s="94">
        <f t="shared" si="2"/>
        <v>39</v>
      </c>
      <c r="K20" s="66">
        <f t="shared" si="2"/>
        <v>369</v>
      </c>
    </row>
    <row r="21" spans="1:11" ht="30" customHeight="1">
      <c r="A21" s="149"/>
      <c r="B21" s="162" t="s">
        <v>75</v>
      </c>
      <c r="C21" s="102" t="s">
        <v>138</v>
      </c>
      <c r="D21" s="46">
        <v>3</v>
      </c>
      <c r="E21" s="46">
        <v>1</v>
      </c>
      <c r="F21" s="46">
        <v>1</v>
      </c>
      <c r="G21" s="46">
        <v>1</v>
      </c>
      <c r="H21" s="46">
        <v>1</v>
      </c>
      <c r="I21" s="46">
        <v>0</v>
      </c>
      <c r="J21" s="46">
        <v>0</v>
      </c>
      <c r="K21" s="49">
        <f>SUM(D21:J21)</f>
        <v>7</v>
      </c>
    </row>
    <row r="22" spans="1:11" ht="30" customHeight="1">
      <c r="A22" s="149"/>
      <c r="B22" s="163"/>
      <c r="C22" s="100" t="s">
        <v>139</v>
      </c>
      <c r="D22" s="52">
        <v>0</v>
      </c>
      <c r="E22" s="52">
        <v>5</v>
      </c>
      <c r="F22" s="52">
        <v>1</v>
      </c>
      <c r="G22" s="52">
        <v>1</v>
      </c>
      <c r="H22" s="52">
        <v>0</v>
      </c>
      <c r="I22" s="52">
        <v>1</v>
      </c>
      <c r="J22" s="52">
        <v>0</v>
      </c>
      <c r="K22" s="55">
        <f>SUM(D22:J22)</f>
        <v>8</v>
      </c>
    </row>
    <row r="23" spans="1:11" ht="30" customHeight="1" thickBot="1">
      <c r="A23" s="149"/>
      <c r="B23" s="163"/>
      <c r="C23" s="103" t="s">
        <v>140</v>
      </c>
      <c r="D23" s="58">
        <v>99</v>
      </c>
      <c r="E23" s="58">
        <v>313</v>
      </c>
      <c r="F23" s="58">
        <v>152</v>
      </c>
      <c r="G23" s="58">
        <v>192</v>
      </c>
      <c r="H23" s="58">
        <v>144</v>
      </c>
      <c r="I23" s="58">
        <v>89</v>
      </c>
      <c r="J23" s="58">
        <v>69</v>
      </c>
      <c r="K23" s="61">
        <f>SUM(D23:J23)</f>
        <v>1058</v>
      </c>
    </row>
    <row r="24" spans="1:11" ht="30" customHeight="1" thickBot="1">
      <c r="A24" s="149"/>
      <c r="B24" s="164"/>
      <c r="C24" s="101" t="s">
        <v>0</v>
      </c>
      <c r="D24" s="94">
        <f>SUM(D21:D23)</f>
        <v>102</v>
      </c>
      <c r="E24" s="94">
        <f aca="true" t="shared" si="3" ref="E24:K24">SUM(E21:E23)</f>
        <v>319</v>
      </c>
      <c r="F24" s="94">
        <f t="shared" si="3"/>
        <v>154</v>
      </c>
      <c r="G24" s="94">
        <f t="shared" si="3"/>
        <v>194</v>
      </c>
      <c r="H24" s="94">
        <f t="shared" si="3"/>
        <v>145</v>
      </c>
      <c r="I24" s="94">
        <f t="shared" si="3"/>
        <v>90</v>
      </c>
      <c r="J24" s="94">
        <f t="shared" si="3"/>
        <v>69</v>
      </c>
      <c r="K24" s="66">
        <f t="shared" si="3"/>
        <v>1073</v>
      </c>
    </row>
    <row r="25" spans="1:11" ht="30" customHeight="1">
      <c r="A25" s="149"/>
      <c r="B25" s="162" t="s">
        <v>103</v>
      </c>
      <c r="C25" s="102" t="s">
        <v>138</v>
      </c>
      <c r="D25" s="46">
        <v>0</v>
      </c>
      <c r="E25" s="46">
        <v>3</v>
      </c>
      <c r="F25" s="46">
        <v>0</v>
      </c>
      <c r="G25" s="46">
        <v>3</v>
      </c>
      <c r="H25" s="46">
        <v>0</v>
      </c>
      <c r="I25" s="46">
        <v>9</v>
      </c>
      <c r="J25" s="46">
        <v>0</v>
      </c>
      <c r="K25" s="49">
        <f>SUM(D25:J25)</f>
        <v>15</v>
      </c>
    </row>
    <row r="26" spans="1:11" ht="30" customHeight="1">
      <c r="A26" s="149"/>
      <c r="B26" s="163"/>
      <c r="C26" s="100" t="s">
        <v>139</v>
      </c>
      <c r="D26" s="52">
        <v>1</v>
      </c>
      <c r="E26" s="52">
        <v>1</v>
      </c>
      <c r="F26" s="52">
        <v>0</v>
      </c>
      <c r="G26" s="52">
        <v>3</v>
      </c>
      <c r="H26" s="52">
        <v>0</v>
      </c>
      <c r="I26" s="52">
        <v>10</v>
      </c>
      <c r="J26" s="52">
        <v>0</v>
      </c>
      <c r="K26" s="55">
        <f>SUM(D26:J26)</f>
        <v>15</v>
      </c>
    </row>
    <row r="27" spans="1:11" ht="30" customHeight="1">
      <c r="A27" s="149"/>
      <c r="B27" s="163"/>
      <c r="C27" s="100" t="s">
        <v>140</v>
      </c>
      <c r="D27" s="52">
        <v>7</v>
      </c>
      <c r="E27" s="52">
        <v>3</v>
      </c>
      <c r="F27" s="52">
        <v>2</v>
      </c>
      <c r="G27" s="52">
        <v>12</v>
      </c>
      <c r="H27" s="52">
        <v>5</v>
      </c>
      <c r="I27" s="52">
        <v>16</v>
      </c>
      <c r="J27" s="52">
        <v>0</v>
      </c>
      <c r="K27" s="55">
        <f>SUM(D27:J27)</f>
        <v>45</v>
      </c>
    </row>
    <row r="28" spans="1:11" ht="30" customHeight="1" thickBot="1">
      <c r="A28" s="149"/>
      <c r="B28" s="164"/>
      <c r="C28" s="104" t="s">
        <v>0</v>
      </c>
      <c r="D28" s="96">
        <f>SUM(D25:D27)</f>
        <v>8</v>
      </c>
      <c r="E28" s="96">
        <f aca="true" t="shared" si="4" ref="E28:K28">SUM(E25:E27)</f>
        <v>7</v>
      </c>
      <c r="F28" s="96">
        <f t="shared" si="4"/>
        <v>2</v>
      </c>
      <c r="G28" s="96">
        <f t="shared" si="4"/>
        <v>18</v>
      </c>
      <c r="H28" s="96">
        <f t="shared" si="4"/>
        <v>5</v>
      </c>
      <c r="I28" s="96">
        <f t="shared" si="4"/>
        <v>35</v>
      </c>
      <c r="J28" s="96">
        <f t="shared" si="4"/>
        <v>0</v>
      </c>
      <c r="K28" s="61">
        <f t="shared" si="4"/>
        <v>75</v>
      </c>
    </row>
    <row r="29" spans="1:11" ht="30" customHeight="1" thickBot="1">
      <c r="A29" s="150"/>
      <c r="B29" s="161" t="s">
        <v>0</v>
      </c>
      <c r="C29" s="141"/>
      <c r="D29" s="91">
        <f>D17+D20+D24+D28</f>
        <v>198</v>
      </c>
      <c r="E29" s="91">
        <f aca="true" t="shared" si="5" ref="E29:K29">E17+E20+E24+E28</f>
        <v>505</v>
      </c>
      <c r="F29" s="91">
        <f t="shared" si="5"/>
        <v>378</v>
      </c>
      <c r="G29" s="91">
        <f t="shared" si="5"/>
        <v>741</v>
      </c>
      <c r="H29" s="91">
        <f t="shared" si="5"/>
        <v>495</v>
      </c>
      <c r="I29" s="91">
        <f t="shared" si="5"/>
        <v>317</v>
      </c>
      <c r="J29" s="91">
        <f t="shared" si="5"/>
        <v>248</v>
      </c>
      <c r="K29" s="66">
        <f t="shared" si="5"/>
        <v>2882</v>
      </c>
    </row>
    <row r="30" ht="12.75">
      <c r="A30" s="2" t="s">
        <v>68</v>
      </c>
    </row>
  </sheetData>
  <sheetProtection/>
  <mergeCells count="12">
    <mergeCell ref="A4:A8"/>
    <mergeCell ref="B4:D4"/>
    <mergeCell ref="B5:D5"/>
    <mergeCell ref="B6:D6"/>
    <mergeCell ref="B7:D7"/>
    <mergeCell ref="B8:D8"/>
    <mergeCell ref="A14:A29"/>
    <mergeCell ref="B14:B17"/>
    <mergeCell ref="B18:B20"/>
    <mergeCell ref="B21:B24"/>
    <mergeCell ref="B25:B28"/>
    <mergeCell ref="B29:C2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8" width="10.8515625" style="0" customWidth="1"/>
    <col min="14" max="14" width="9.140625" style="0" customWidth="1"/>
  </cols>
  <sheetData>
    <row r="1" spans="1:8" s="42" customFormat="1" ht="19.5" customHeight="1">
      <c r="A1" s="1" t="s">
        <v>143</v>
      </c>
      <c r="B1" s="19"/>
      <c r="C1" s="19"/>
      <c r="D1" s="4"/>
      <c r="E1" s="4"/>
      <c r="F1" s="4"/>
      <c r="G1" s="4"/>
      <c r="H1" s="4"/>
    </row>
    <row r="2" spans="1:8" s="42" customFormat="1" ht="6.75" customHeight="1" thickBot="1">
      <c r="A2" s="4"/>
      <c r="B2" s="4"/>
      <c r="C2" s="19"/>
      <c r="D2" s="4"/>
      <c r="E2" s="4"/>
      <c r="F2" s="4"/>
      <c r="G2" s="4"/>
      <c r="H2" s="4"/>
    </row>
    <row r="3" spans="1:8" ht="24.75" customHeight="1" thickBot="1">
      <c r="A3" s="147" t="s">
        <v>1</v>
      </c>
      <c r="B3" s="144" t="s">
        <v>10</v>
      </c>
      <c r="C3" s="177" t="s">
        <v>2</v>
      </c>
      <c r="D3" s="177"/>
      <c r="E3" s="177"/>
      <c r="F3" s="177"/>
      <c r="G3" s="177"/>
      <c r="H3" s="177"/>
    </row>
    <row r="4" spans="1:8" ht="24.75" customHeight="1" thickBot="1">
      <c r="A4" s="178"/>
      <c r="B4" s="145"/>
      <c r="C4" s="141" t="s">
        <v>8</v>
      </c>
      <c r="D4" s="141"/>
      <c r="E4" s="141"/>
      <c r="F4" s="141" t="s">
        <v>11</v>
      </c>
      <c r="G4" s="141"/>
      <c r="H4" s="141"/>
    </row>
    <row r="5" spans="1:8" ht="24.75" customHeight="1" thickBot="1">
      <c r="A5" s="179"/>
      <c r="B5" s="146"/>
      <c r="C5" s="38" t="s">
        <v>3</v>
      </c>
      <c r="D5" s="38" t="s">
        <v>5</v>
      </c>
      <c r="E5" s="38" t="s">
        <v>0</v>
      </c>
      <c r="F5" s="38" t="s">
        <v>12</v>
      </c>
      <c r="G5" s="38" t="s">
        <v>13</v>
      </c>
      <c r="H5" s="38" t="s">
        <v>0</v>
      </c>
    </row>
    <row r="6" spans="1:8" ht="24.75" customHeight="1">
      <c r="A6" s="17" t="s">
        <v>14</v>
      </c>
      <c r="B6" s="6">
        <v>22</v>
      </c>
      <c r="C6" s="13">
        <v>1361</v>
      </c>
      <c r="D6" s="13">
        <v>1067</v>
      </c>
      <c r="E6" s="24">
        <f aca="true" t="shared" si="0" ref="E6:E11">SUM(C6:D6)</f>
        <v>2428</v>
      </c>
      <c r="F6" s="25">
        <v>131</v>
      </c>
      <c r="G6" s="13">
        <v>2297</v>
      </c>
      <c r="H6" s="26">
        <f aca="true" t="shared" si="1" ref="H6:H12">SUM(F6:G6)</f>
        <v>2428</v>
      </c>
    </row>
    <row r="7" spans="1:8" ht="24.75" customHeight="1">
      <c r="A7" s="18" t="s">
        <v>15</v>
      </c>
      <c r="B7" s="7">
        <v>12</v>
      </c>
      <c r="C7" s="15">
        <v>497</v>
      </c>
      <c r="D7" s="15">
        <v>470</v>
      </c>
      <c r="E7" s="21">
        <f t="shared" si="0"/>
        <v>967</v>
      </c>
      <c r="F7" s="22">
        <v>68</v>
      </c>
      <c r="G7" s="15">
        <v>899</v>
      </c>
      <c r="H7" s="23">
        <f t="shared" si="1"/>
        <v>967</v>
      </c>
    </row>
    <row r="8" spans="1:8" ht="24.75" customHeight="1">
      <c r="A8" s="18" t="s">
        <v>6</v>
      </c>
      <c r="B8" s="7">
        <v>26</v>
      </c>
      <c r="C8" s="15">
        <v>1841</v>
      </c>
      <c r="D8" s="15">
        <v>2039</v>
      </c>
      <c r="E8" s="21">
        <f t="shared" si="0"/>
        <v>3880</v>
      </c>
      <c r="F8" s="22">
        <v>212</v>
      </c>
      <c r="G8" s="15">
        <v>3668</v>
      </c>
      <c r="H8" s="23">
        <f t="shared" si="1"/>
        <v>3880</v>
      </c>
    </row>
    <row r="9" spans="1:8" ht="24.75" customHeight="1">
      <c r="A9" s="18" t="s">
        <v>7</v>
      </c>
      <c r="B9" s="7">
        <v>22</v>
      </c>
      <c r="C9" s="15">
        <v>1586</v>
      </c>
      <c r="D9" s="15">
        <v>1232</v>
      </c>
      <c r="E9" s="21">
        <f t="shared" si="0"/>
        <v>2818</v>
      </c>
      <c r="F9" s="22">
        <v>185</v>
      </c>
      <c r="G9" s="15">
        <v>2633</v>
      </c>
      <c r="H9" s="23">
        <f t="shared" si="1"/>
        <v>2818</v>
      </c>
    </row>
    <row r="10" spans="1:8" ht="24.75" customHeight="1">
      <c r="A10" s="18" t="s">
        <v>9</v>
      </c>
      <c r="B10" s="7">
        <v>9</v>
      </c>
      <c r="C10" s="15">
        <v>649</v>
      </c>
      <c r="D10" s="15">
        <v>401</v>
      </c>
      <c r="E10" s="21">
        <f t="shared" si="0"/>
        <v>1050</v>
      </c>
      <c r="F10" s="22">
        <v>48</v>
      </c>
      <c r="G10" s="15">
        <v>1002</v>
      </c>
      <c r="H10" s="23">
        <f t="shared" si="1"/>
        <v>1050</v>
      </c>
    </row>
    <row r="11" spans="1:8" ht="24.75" customHeight="1" thickBot="1">
      <c r="A11" s="27" t="s">
        <v>16</v>
      </c>
      <c r="B11" s="8">
        <v>14</v>
      </c>
      <c r="C11" s="14">
        <v>765</v>
      </c>
      <c r="D11" s="14">
        <v>594</v>
      </c>
      <c r="E11" s="28">
        <f t="shared" si="0"/>
        <v>1359</v>
      </c>
      <c r="F11" s="29">
        <v>75</v>
      </c>
      <c r="G11" s="14">
        <v>1284</v>
      </c>
      <c r="H11" s="30">
        <f t="shared" si="1"/>
        <v>1359</v>
      </c>
    </row>
    <row r="12" spans="1:8" ht="24.75" customHeight="1" thickBot="1">
      <c r="A12" s="10" t="s">
        <v>0</v>
      </c>
      <c r="B12" s="9">
        <f aca="true" t="shared" si="2" ref="B12:G12">SUM(B6:B11)</f>
        <v>105</v>
      </c>
      <c r="C12" s="9">
        <f t="shared" si="2"/>
        <v>6699</v>
      </c>
      <c r="D12" s="9">
        <f t="shared" si="2"/>
        <v>5803</v>
      </c>
      <c r="E12" s="9">
        <f t="shared" si="2"/>
        <v>12502</v>
      </c>
      <c r="F12" s="9">
        <f t="shared" si="2"/>
        <v>719</v>
      </c>
      <c r="G12" s="9">
        <f t="shared" si="2"/>
        <v>11783</v>
      </c>
      <c r="H12" s="37">
        <f t="shared" si="1"/>
        <v>12502</v>
      </c>
    </row>
    <row r="13" ht="12.75">
      <c r="A13" s="2" t="s">
        <v>68</v>
      </c>
    </row>
    <row r="15" spans="1:8" s="42" customFormat="1" ht="19.5" customHeight="1">
      <c r="A15" s="1" t="s">
        <v>145</v>
      </c>
      <c r="B15" s="19"/>
      <c r="C15" s="19"/>
      <c r="D15" s="4"/>
      <c r="E15" s="4"/>
      <c r="F15" s="4"/>
      <c r="G15" s="4"/>
      <c r="H15" s="4"/>
    </row>
    <row r="16" spans="1:8" s="42" customFormat="1" ht="6.75" customHeight="1" thickBot="1">
      <c r="A16" s="4"/>
      <c r="B16" s="4"/>
      <c r="C16" s="19"/>
      <c r="D16" s="4"/>
      <c r="E16" s="4"/>
      <c r="F16" s="4"/>
      <c r="G16" s="4"/>
      <c r="H16" s="4"/>
    </row>
    <row r="17" spans="1:8" ht="24.75" customHeight="1" thickBot="1">
      <c r="A17" s="147" t="s">
        <v>1</v>
      </c>
      <c r="B17" s="144" t="s">
        <v>10</v>
      </c>
      <c r="C17" s="177" t="s">
        <v>2</v>
      </c>
      <c r="D17" s="177"/>
      <c r="E17" s="177"/>
      <c r="F17" s="177"/>
      <c r="G17" s="177"/>
      <c r="H17" s="177"/>
    </row>
    <row r="18" spans="1:8" ht="13.5" thickBot="1">
      <c r="A18" s="178"/>
      <c r="B18" s="145"/>
      <c r="C18" s="180" t="s">
        <v>8</v>
      </c>
      <c r="D18" s="180"/>
      <c r="E18" s="180"/>
      <c r="F18" s="180" t="s">
        <v>11</v>
      </c>
      <c r="G18" s="180"/>
      <c r="H18" s="180"/>
    </row>
    <row r="19" spans="1:8" ht="13.5" thickBot="1">
      <c r="A19" s="179"/>
      <c r="B19" s="146"/>
      <c r="C19" s="38" t="s">
        <v>3</v>
      </c>
      <c r="D19" s="38" t="s">
        <v>5</v>
      </c>
      <c r="E19" s="38" t="s">
        <v>0</v>
      </c>
      <c r="F19" s="38" t="s">
        <v>12</v>
      </c>
      <c r="G19" s="38" t="s">
        <v>13</v>
      </c>
      <c r="H19" s="38" t="s">
        <v>0</v>
      </c>
    </row>
    <row r="20" spans="1:8" ht="12.75">
      <c r="A20" s="113" t="s">
        <v>4</v>
      </c>
      <c r="B20" s="114">
        <v>42</v>
      </c>
      <c r="C20" s="115">
        <v>365</v>
      </c>
      <c r="D20" s="115">
        <v>275</v>
      </c>
      <c r="E20" s="21">
        <f aca="true" t="shared" si="3" ref="E20:E26">SUM(C20:D20)</f>
        <v>640</v>
      </c>
      <c r="F20" s="22">
        <v>83</v>
      </c>
      <c r="G20" s="22">
        <v>557</v>
      </c>
      <c r="H20" s="21">
        <f aca="true" t="shared" si="4" ref="H20:H26">SUM(F20:G20)</f>
        <v>640</v>
      </c>
    </row>
    <row r="21" spans="1:8" ht="24.75" customHeight="1">
      <c r="A21" s="18" t="s">
        <v>14</v>
      </c>
      <c r="B21" s="7">
        <v>132</v>
      </c>
      <c r="C21" s="15">
        <v>1384</v>
      </c>
      <c r="D21" s="15">
        <v>1323</v>
      </c>
      <c r="E21" s="21">
        <f t="shared" si="3"/>
        <v>2707</v>
      </c>
      <c r="F21" s="22">
        <v>324</v>
      </c>
      <c r="G21" s="15">
        <v>2383</v>
      </c>
      <c r="H21" s="23">
        <f t="shared" si="4"/>
        <v>2707</v>
      </c>
    </row>
    <row r="22" spans="1:8" ht="24.75" customHeight="1">
      <c r="A22" s="18" t="s">
        <v>15</v>
      </c>
      <c r="B22" s="7">
        <v>39</v>
      </c>
      <c r="C22" s="15">
        <v>254</v>
      </c>
      <c r="D22" s="15">
        <v>317</v>
      </c>
      <c r="E22" s="21">
        <f t="shared" si="3"/>
        <v>571</v>
      </c>
      <c r="F22" s="22">
        <v>84</v>
      </c>
      <c r="G22" s="15">
        <v>487</v>
      </c>
      <c r="H22" s="23">
        <f t="shared" si="4"/>
        <v>571</v>
      </c>
    </row>
    <row r="23" spans="1:8" ht="24.75" customHeight="1">
      <c r="A23" s="18" t="s">
        <v>6</v>
      </c>
      <c r="B23" s="7">
        <v>72</v>
      </c>
      <c r="C23" s="15">
        <v>718</v>
      </c>
      <c r="D23" s="15">
        <v>783</v>
      </c>
      <c r="E23" s="21">
        <f t="shared" si="3"/>
        <v>1501</v>
      </c>
      <c r="F23" s="22">
        <v>153</v>
      </c>
      <c r="G23" s="15">
        <v>1348</v>
      </c>
      <c r="H23" s="23">
        <f t="shared" si="4"/>
        <v>1501</v>
      </c>
    </row>
    <row r="24" spans="1:8" ht="24.75" customHeight="1">
      <c r="A24" s="18" t="s">
        <v>7</v>
      </c>
      <c r="B24" s="7">
        <v>23</v>
      </c>
      <c r="C24" s="15">
        <v>200</v>
      </c>
      <c r="D24" s="15">
        <v>152</v>
      </c>
      <c r="E24" s="21">
        <f t="shared" si="3"/>
        <v>352</v>
      </c>
      <c r="F24" s="22">
        <v>37</v>
      </c>
      <c r="G24" s="15">
        <v>315</v>
      </c>
      <c r="H24" s="23">
        <f t="shared" si="4"/>
        <v>352</v>
      </c>
    </row>
    <row r="25" spans="1:8" ht="24.75" customHeight="1">
      <c r="A25" s="18" t="s">
        <v>9</v>
      </c>
      <c r="B25" s="7">
        <v>35</v>
      </c>
      <c r="C25" s="15">
        <v>421</v>
      </c>
      <c r="D25" s="15">
        <v>325</v>
      </c>
      <c r="E25" s="21">
        <f t="shared" si="3"/>
        <v>746</v>
      </c>
      <c r="F25" s="22">
        <v>57</v>
      </c>
      <c r="G25" s="15">
        <v>689</v>
      </c>
      <c r="H25" s="23">
        <f t="shared" si="4"/>
        <v>746</v>
      </c>
    </row>
    <row r="26" spans="1:8" ht="24.75" customHeight="1" thickBot="1">
      <c r="A26" s="27" t="s">
        <v>16</v>
      </c>
      <c r="B26" s="8">
        <v>8</v>
      </c>
      <c r="C26" s="14">
        <v>94</v>
      </c>
      <c r="D26" s="14">
        <v>88</v>
      </c>
      <c r="E26" s="28">
        <f t="shared" si="3"/>
        <v>182</v>
      </c>
      <c r="F26" s="29">
        <v>16</v>
      </c>
      <c r="G26" s="14">
        <v>166</v>
      </c>
      <c r="H26" s="30">
        <f t="shared" si="4"/>
        <v>182</v>
      </c>
    </row>
    <row r="27" spans="1:8" ht="24.75" customHeight="1" thickBot="1">
      <c r="A27" s="10" t="s">
        <v>0</v>
      </c>
      <c r="B27" s="9">
        <f>SUM(B20:B26)</f>
        <v>351</v>
      </c>
      <c r="C27" s="9">
        <f aca="true" t="shared" si="5" ref="C27:H27">SUM(C20:C26)</f>
        <v>3436</v>
      </c>
      <c r="D27" s="9">
        <f t="shared" si="5"/>
        <v>3263</v>
      </c>
      <c r="E27" s="9">
        <f t="shared" si="5"/>
        <v>6699</v>
      </c>
      <c r="F27" s="9">
        <f t="shared" si="5"/>
        <v>754</v>
      </c>
      <c r="G27" s="9">
        <f t="shared" si="5"/>
        <v>5945</v>
      </c>
      <c r="H27" s="9">
        <f t="shared" si="5"/>
        <v>6699</v>
      </c>
    </row>
    <row r="28" spans="1:8" ht="12.75">
      <c r="A28" s="2" t="s">
        <v>68</v>
      </c>
      <c r="H28" s="112"/>
    </row>
  </sheetData>
  <sheetProtection/>
  <mergeCells count="10">
    <mergeCell ref="C17:H17"/>
    <mergeCell ref="A17:A19"/>
    <mergeCell ref="B17:B19"/>
    <mergeCell ref="C18:E18"/>
    <mergeCell ref="F18:H18"/>
    <mergeCell ref="A3:A5"/>
    <mergeCell ref="B3:B5"/>
    <mergeCell ref="C3:H3"/>
    <mergeCell ref="C4:E4"/>
    <mergeCell ref="F4:H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2012-10-05T07:29:32Z</cp:lastPrinted>
  <dcterms:created xsi:type="dcterms:W3CDTF">2006-02-24T09:38:25Z</dcterms:created>
  <dcterms:modified xsi:type="dcterms:W3CDTF">2013-10-19T11:25:30Z</dcterms:modified>
  <cp:category/>
  <cp:version/>
  <cp:contentType/>
  <cp:contentStatus/>
</cp:coreProperties>
</file>