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2"/>
  </bookViews>
  <sheets>
    <sheet name="Part II" sheetId="1" r:id="rId1"/>
    <sheet name="2." sheetId="2" r:id="rId2"/>
    <sheet name="2.1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<sst xmlns="http://schemas.openxmlformats.org/spreadsheetml/2006/main" count="63" uniqueCount="38">
  <si>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March</t>
  </si>
  <si>
    <t>April</t>
  </si>
  <si>
    <t>May</t>
  </si>
  <si>
    <t>June</t>
  </si>
  <si>
    <t>July</t>
  </si>
  <si>
    <t>Table 2.1 - Weather</t>
  </si>
  <si>
    <t>Jan.</t>
  </si>
  <si>
    <t>Feb.</t>
  </si>
  <si>
    <t>Aug.</t>
  </si>
  <si>
    <t>Sep.</t>
  </si>
  <si>
    <t>Oct.</t>
  </si>
  <si>
    <t>Nov.</t>
  </si>
  <si>
    <t>Dec.</t>
  </si>
  <si>
    <t>Temperature</t>
  </si>
  <si>
    <t>Degrees C</t>
  </si>
  <si>
    <t>Maximum Temperature</t>
  </si>
  <si>
    <t>Minimum Temperature</t>
  </si>
  <si>
    <t>Rain &amp; Humidity</t>
  </si>
  <si>
    <t>(% &amp; mm)</t>
  </si>
  <si>
    <t>Mm of rain</t>
  </si>
  <si>
    <t>Mean relative Humidity (%)</t>
  </si>
  <si>
    <t>Maximum relative Humidity (%)</t>
  </si>
  <si>
    <t>Minimum relative Humidity (%)</t>
  </si>
  <si>
    <t>Wind maximum power (m/sec)</t>
  </si>
  <si>
    <t>Maximum wind direction (degrees)</t>
  </si>
  <si>
    <t>Wind mean power (m/sec)</t>
  </si>
  <si>
    <t>Beirut Golf</t>
  </si>
  <si>
    <t>Zahleh (Bekaa)</t>
  </si>
  <si>
    <t>Tripoli (North Lebanon)</t>
  </si>
  <si>
    <t>(degrees C)</t>
  </si>
  <si>
    <t xml:space="preserve"> Maximum relative Humidity (%)</t>
  </si>
  <si>
    <t xml:space="preserve"> Wind maximum power (m/sec)</t>
  </si>
  <si>
    <t>Source: General Directorate of Civil Aviation, Climatology Service</t>
  </si>
  <si>
    <t>Missing data from the source</t>
  </si>
  <si>
    <t>Total / Average 2012</t>
  </si>
  <si>
    <t>2. WEATHER</t>
  </si>
  <si>
    <t>PART II - WEATHER AND AGRICULTURE</t>
  </si>
  <si>
    <t>Average Temperature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</si>
</sst>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horizontal="right" vertical="center" readingOrder="1"/>
    </xf>
    <xf numFmtId="172" fontId="9" fillId="0" borderId="11" xfId="0" applyNumberFormat="1" applyFont="1" applyFill="1" applyBorder="1" applyAlignment="1">
      <alignment horizontal="right" vertical="center" wrapText="1" readingOrder="1"/>
    </xf>
    <xf numFmtId="172" fontId="9" fillId="0" borderId="10" xfId="0" applyNumberFormat="1" applyFont="1" applyFill="1" applyBorder="1" applyAlignment="1">
      <alignment horizontal="right" vertical="center" wrapText="1" readingOrder="1"/>
    </xf>
    <xf numFmtId="172" fontId="9" fillId="0" borderId="12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horizontal="right" vertical="center" readingOrder="1"/>
    </xf>
    <xf numFmtId="0" fontId="13" fillId="0" borderId="13" xfId="0" applyFont="1" applyFill="1" applyBorder="1" applyAlignment="1">
      <alignment horizontal="right" vertical="center" wrapText="1" readingOrder="1"/>
    </xf>
    <xf numFmtId="0" fontId="7" fillId="0" borderId="0" xfId="0" applyFont="1" applyFill="1" applyAlignment="1">
      <alignment horizontal="right" vertical="center" readingOrder="1"/>
    </xf>
    <xf numFmtId="0" fontId="13" fillId="0" borderId="13" xfId="0" applyFont="1" applyBorder="1" applyAlignment="1">
      <alignment horizontal="right" vertical="center" wrapText="1"/>
    </xf>
    <xf numFmtId="172" fontId="9" fillId="0" borderId="11" xfId="0" applyNumberFormat="1" applyFont="1" applyBorder="1" applyAlignment="1">
      <alignment horizontal="right" vertical="center" readingOrder="1"/>
    </xf>
    <xf numFmtId="172" fontId="14" fillId="0" borderId="11" xfId="0" applyNumberFormat="1" applyFont="1" applyFill="1" applyBorder="1" applyAlignment="1">
      <alignment horizontal="right" vertical="center" readingOrder="1"/>
    </xf>
    <xf numFmtId="172" fontId="9" fillId="0" borderId="10" xfId="0" applyNumberFormat="1" applyFont="1" applyFill="1" applyBorder="1" applyAlignment="1">
      <alignment horizontal="right" vertical="center" readingOrder="1"/>
    </xf>
    <xf numFmtId="172" fontId="14" fillId="0" borderId="10" xfId="0" applyNumberFormat="1" applyFont="1" applyFill="1" applyBorder="1" applyAlignment="1">
      <alignment horizontal="right" vertical="center" readingOrder="1"/>
    </xf>
    <xf numFmtId="172" fontId="9" fillId="0" borderId="12" xfId="0" applyNumberFormat="1" applyFont="1" applyFill="1" applyBorder="1" applyAlignment="1">
      <alignment horizontal="right" vertical="center" readingOrder="1"/>
    </xf>
    <xf numFmtId="172" fontId="14" fillId="0" borderId="12" xfId="0" applyNumberFormat="1" applyFont="1" applyFill="1" applyBorder="1" applyAlignment="1">
      <alignment horizontal="right" vertical="center" readingOrder="1"/>
    </xf>
    <xf numFmtId="0" fontId="9" fillId="0" borderId="11" xfId="0" applyFont="1" applyBorder="1" applyAlignment="1">
      <alignment horizontal="right" vertical="center" readingOrder="1"/>
    </xf>
    <xf numFmtId="172" fontId="14" fillId="0" borderId="11" xfId="0" applyNumberFormat="1" applyFont="1" applyBorder="1" applyAlignment="1">
      <alignment horizontal="right" vertical="center" readingOrder="1"/>
    </xf>
    <xf numFmtId="1" fontId="9" fillId="0" borderId="10" xfId="0" applyNumberFormat="1" applyFont="1" applyBorder="1" applyAlignment="1">
      <alignment horizontal="right" vertical="center" readingOrder="1"/>
    </xf>
    <xf numFmtId="172" fontId="9" fillId="0" borderId="10" xfId="0" applyNumberFormat="1" applyFont="1" applyBorder="1" applyAlignment="1">
      <alignment horizontal="right" vertical="center" readingOrder="1"/>
    </xf>
    <xf numFmtId="0" fontId="9" fillId="0" borderId="10" xfId="0" applyFont="1" applyBorder="1" applyAlignment="1">
      <alignment horizontal="right" vertical="center" readingOrder="1"/>
    </xf>
    <xf numFmtId="172" fontId="14" fillId="0" borderId="10" xfId="0" applyNumberFormat="1" applyFont="1" applyBorder="1" applyAlignment="1">
      <alignment horizontal="right" vertical="center" readingOrder="1"/>
    </xf>
    <xf numFmtId="172" fontId="9" fillId="0" borderId="12" xfId="0" applyNumberFormat="1" applyFont="1" applyBorder="1" applyAlignment="1">
      <alignment horizontal="right" vertical="center" readingOrder="1"/>
    </xf>
    <xf numFmtId="172" fontId="14" fillId="0" borderId="12" xfId="0" applyNumberFormat="1" applyFont="1" applyBorder="1" applyAlignment="1">
      <alignment horizontal="right" vertical="center" readingOrder="1"/>
    </xf>
    <xf numFmtId="1" fontId="14" fillId="0" borderId="10" xfId="0" applyNumberFormat="1" applyFont="1" applyBorder="1" applyAlignment="1">
      <alignment horizontal="right" vertical="center" readingOrder="1"/>
    </xf>
    <xf numFmtId="0" fontId="9" fillId="0" borderId="10" xfId="62" applyFont="1" applyFill="1" applyBorder="1" applyAlignment="1">
      <alignment horizontal="right" vertical="center" wrapText="1" readingOrder="1"/>
      <protection/>
    </xf>
    <xf numFmtId="172" fontId="9" fillId="0" borderId="10" xfId="62" applyNumberFormat="1" applyFont="1" applyFill="1" applyBorder="1" applyAlignment="1">
      <alignment horizontal="right" vertical="center" wrapText="1" readingOrder="1"/>
      <protection/>
    </xf>
    <xf numFmtId="0" fontId="9" fillId="0" borderId="12" xfId="0" applyFont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wrapText="1" readingOrder="1"/>
    </xf>
    <xf numFmtId="0" fontId="9" fillId="0" borderId="11" xfId="0" applyFont="1" applyFill="1" applyBorder="1" applyAlignment="1">
      <alignment horizontal="right" vertical="center" readingOrder="1"/>
    </xf>
    <xf numFmtId="172" fontId="9" fillId="0" borderId="11" xfId="0" applyNumberFormat="1" applyFont="1" applyFill="1" applyBorder="1" applyAlignment="1">
      <alignment horizontal="right" vertical="center" readingOrder="1"/>
    </xf>
    <xf numFmtId="1" fontId="9" fillId="0" borderId="10" xfId="0" applyNumberFormat="1" applyFont="1" applyFill="1" applyBorder="1" applyAlignment="1">
      <alignment horizontal="right" vertical="center" readingOrder="1"/>
    </xf>
    <xf numFmtId="1" fontId="9" fillId="0" borderId="10" xfId="0" applyNumberFormat="1" applyFont="1" applyFill="1" applyBorder="1" applyAlignment="1">
      <alignment horizontal="right" vertical="center" wrapText="1" readingOrder="1"/>
    </xf>
    <xf numFmtId="0" fontId="9" fillId="0" borderId="10" xfId="0" applyFont="1" applyFill="1" applyBorder="1" applyAlignment="1">
      <alignment horizontal="right" vertical="center" wrapText="1" readingOrder="1"/>
    </xf>
    <xf numFmtId="0" fontId="5" fillId="33" borderId="0" xfId="0" applyFont="1" applyFill="1" applyBorder="1" applyAlignment="1">
      <alignment vertical="center" readingOrder="1"/>
    </xf>
    <xf numFmtId="0" fontId="15" fillId="33" borderId="0" xfId="0" applyFont="1" applyFill="1" applyBorder="1" applyAlignment="1">
      <alignment vertical="center" readingOrder="1"/>
    </xf>
    <xf numFmtId="0" fontId="5" fillId="33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 vertical="center" readingOrder="1"/>
    </xf>
    <xf numFmtId="0" fontId="8" fillId="0" borderId="0" xfId="0" applyFont="1" applyAlignment="1">
      <alignment horizontal="right" vertical="center" readingOrder="1"/>
    </xf>
    <xf numFmtId="172" fontId="9" fillId="33" borderId="10" xfId="0" applyNumberFormat="1" applyFont="1" applyFill="1" applyBorder="1" applyAlignment="1">
      <alignment horizontal="right" vertical="center" readingOrder="1"/>
    </xf>
    <xf numFmtId="172" fontId="14" fillId="33" borderId="10" xfId="0" applyNumberFormat="1" applyFont="1" applyFill="1" applyBorder="1" applyAlignment="1">
      <alignment horizontal="right" vertical="center" readingOrder="1"/>
    </xf>
    <xf numFmtId="172" fontId="9" fillId="33" borderId="12" xfId="0" applyNumberFormat="1" applyFont="1" applyFill="1" applyBorder="1" applyAlignment="1">
      <alignment horizontal="right" vertical="center" readingOrder="1"/>
    </xf>
    <xf numFmtId="172" fontId="14" fillId="33" borderId="12" xfId="0" applyNumberFormat="1" applyFont="1" applyFill="1" applyBorder="1" applyAlignment="1">
      <alignment horizontal="right" vertical="center" readingOrder="1"/>
    </xf>
    <xf numFmtId="172" fontId="9" fillId="33" borderId="10" xfId="0" applyNumberFormat="1" applyFont="1" applyFill="1" applyBorder="1" applyAlignment="1">
      <alignment horizontal="right" vertical="center" wrapText="1" readingOrder="1"/>
    </xf>
    <xf numFmtId="172" fontId="9" fillId="33" borderId="1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Alignment="1">
      <alignment horizontal="left" vertical="center" readingOrder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0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1" xfId="0" applyFont="1" applyFill="1" applyBorder="1" applyAlignment="1">
      <alignment horizontal="left" vertical="center" wrapText="1" readingOrder="1"/>
    </xf>
    <xf numFmtId="0" fontId="15" fillId="33" borderId="0" xfId="0" applyFont="1" applyFill="1" applyBorder="1" applyAlignment="1">
      <alignment horizontal="left" vertical="center" readingOrder="1"/>
    </xf>
    <xf numFmtId="0" fontId="10" fillId="0" borderId="0" xfId="0" applyFont="1" applyFill="1" applyAlignment="1">
      <alignment horizontal="left" vertical="center" readingOrder="1"/>
    </xf>
    <xf numFmtId="0" fontId="11" fillId="0" borderId="14" xfId="0" applyFont="1" applyBorder="1" applyAlignment="1">
      <alignment horizontal="center" vertical="center" wrapText="1" readingOrder="1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readingOrder="1"/>
    </xf>
    <xf numFmtId="0" fontId="11" fillId="0" borderId="13" xfId="0" applyFont="1" applyBorder="1" applyAlignment="1">
      <alignment horizontal="center" vertical="center" readingOrder="1"/>
    </xf>
    <xf numFmtId="0" fontId="11" fillId="0" borderId="15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16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readingOrder="1"/>
    </xf>
    <xf numFmtId="0" fontId="12" fillId="0" borderId="17" xfId="0" applyFont="1" applyFill="1" applyBorder="1" applyAlignment="1">
      <alignment horizontal="center" vertical="center" textRotation="90" wrapText="1" readingOrder="1"/>
    </xf>
    <xf numFmtId="0" fontId="12" fillId="0" borderId="18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8" fillId="0" borderId="20" xfId="0" applyFont="1" applyFill="1" applyBorder="1" applyAlignment="1">
      <alignment horizontal="center" vertical="center" textRotation="90" wrapText="1" readingOrder="1"/>
    </xf>
    <xf numFmtId="0" fontId="8" fillId="0" borderId="21" xfId="0" applyFont="1" applyFill="1" applyBorder="1" applyAlignment="1">
      <alignment horizontal="center" vertical="center" textRotation="90" wrapText="1" readingOrder="1"/>
    </xf>
    <xf numFmtId="0" fontId="8" fillId="0" borderId="17" xfId="0" applyFont="1" applyFill="1" applyBorder="1" applyAlignment="1">
      <alignment horizontal="center" vertical="center" textRotation="90" wrapText="1" readingOrder="1"/>
    </xf>
    <xf numFmtId="0" fontId="8" fillId="0" borderId="18" xfId="0" applyFont="1" applyFill="1" applyBorder="1" applyAlignment="1">
      <alignment horizontal="center" vertical="center" textRotation="90" wrapText="1" readingOrder="1"/>
    </xf>
    <xf numFmtId="0" fontId="8" fillId="0" borderId="22" xfId="0" applyFont="1" applyFill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left" vertical="center" readingOrder="1"/>
    </xf>
    <xf numFmtId="0" fontId="12" fillId="0" borderId="22" xfId="0" applyFont="1" applyFill="1" applyBorder="1" applyAlignment="1">
      <alignment horizontal="center" vertical="center" textRotation="90" wrapText="1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6_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customHeight="1" thickBo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thickBot="1">
      <c r="A1" s="60" t="s">
        <v>35</v>
      </c>
      <c r="B1" s="61"/>
      <c r="C1" s="61"/>
      <c r="D1" s="61"/>
      <c r="E1" s="61"/>
      <c r="F1" s="61"/>
      <c r="G1" s="61"/>
      <c r="H1" s="61"/>
      <c r="I1" s="61"/>
      <c r="J1" s="62"/>
    </row>
  </sheetData>
  <sheetProtection/>
  <mergeCells count="1">
    <mergeCell ref="A1:J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3.7109375" style="3" customWidth="1"/>
    <col min="4" max="4" width="20.7109375" style="56" customWidth="1"/>
    <col min="5" max="6" width="4.57421875" style="10" bestFit="1" customWidth="1"/>
    <col min="7" max="7" width="5.7109375" style="10" bestFit="1" customWidth="1"/>
    <col min="8" max="8" width="4.8515625" style="10" bestFit="1" customWidth="1"/>
    <col min="9" max="9" width="4.57421875" style="10" bestFit="1" customWidth="1"/>
    <col min="10" max="10" width="4.7109375" style="10" bestFit="1" customWidth="1"/>
    <col min="11" max="11" width="4.57421875" style="10" bestFit="1" customWidth="1"/>
    <col min="12" max="12" width="4.421875" style="10" bestFit="1" customWidth="1"/>
    <col min="13" max="14" width="4.140625" style="10" bestFit="1" customWidth="1"/>
    <col min="15" max="16" width="4.140625" style="42" bestFit="1" customWidth="1"/>
    <col min="17" max="17" width="7.57421875" style="43" customWidth="1"/>
    <col min="18" max="16384" width="9.140625" style="3" customWidth="1"/>
  </cols>
  <sheetData>
    <row r="1" spans="1:17" s="4" customFormat="1" ht="19.5" customHeight="1">
      <c r="A1" s="4" t="s">
        <v>5</v>
      </c>
      <c r="D1" s="5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6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3.5" customHeight="1" thickBot="1">
      <c r="A3" s="65"/>
      <c r="B3" s="65"/>
      <c r="C3" s="65"/>
      <c r="D3" s="66"/>
      <c r="E3" s="67">
        <v>2012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5" customFormat="1" ht="32.25" customHeight="1" thickBot="1">
      <c r="A4" s="64"/>
      <c r="B4" s="64"/>
      <c r="C4" s="64"/>
      <c r="D4" s="64"/>
      <c r="E4" s="13" t="s">
        <v>6</v>
      </c>
      <c r="F4" s="13" t="s">
        <v>7</v>
      </c>
      <c r="G4" s="13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1" t="s">
        <v>34</v>
      </c>
    </row>
    <row r="5" spans="1:17" ht="25.5" customHeight="1">
      <c r="A5" s="68" t="s">
        <v>26</v>
      </c>
      <c r="B5" s="70" t="s">
        <v>13</v>
      </c>
      <c r="C5" s="73" t="s">
        <v>14</v>
      </c>
      <c r="D5" s="51" t="s">
        <v>37</v>
      </c>
      <c r="E5" s="14">
        <f aca="true" t="shared" si="0" ref="E5:P5">(E6+E7)/2</f>
        <v>14</v>
      </c>
      <c r="F5" s="14">
        <f t="shared" si="0"/>
        <v>15.149999999999999</v>
      </c>
      <c r="G5" s="14">
        <f t="shared" si="0"/>
        <v>15.95</v>
      </c>
      <c r="H5" s="14">
        <f t="shared" si="0"/>
        <v>21.55</v>
      </c>
      <c r="I5" s="14">
        <f t="shared" si="0"/>
        <v>24</v>
      </c>
      <c r="J5" s="14">
        <f t="shared" si="0"/>
        <v>25.2</v>
      </c>
      <c r="K5" s="14">
        <f t="shared" si="0"/>
        <v>28.5</v>
      </c>
      <c r="L5" s="14">
        <f t="shared" si="0"/>
        <v>29</v>
      </c>
      <c r="M5" s="14">
        <f t="shared" si="0"/>
        <v>28.65</v>
      </c>
      <c r="N5" s="14">
        <f t="shared" si="0"/>
        <v>27.049999999999997</v>
      </c>
      <c r="O5" s="14">
        <f t="shared" si="0"/>
        <v>22.4</v>
      </c>
      <c r="P5" s="14">
        <f t="shared" si="0"/>
        <v>17.95</v>
      </c>
      <c r="Q5" s="21">
        <f>(E5+F5+G5+H5+I5+J5+K5+L5+M5+N5+O5+P5)/12</f>
        <v>22.450000000000003</v>
      </c>
    </row>
    <row r="6" spans="1:17" ht="25.5" customHeight="1">
      <c r="A6" s="69"/>
      <c r="B6" s="71"/>
      <c r="C6" s="74"/>
      <c r="D6" s="52" t="s">
        <v>15</v>
      </c>
      <c r="E6" s="23">
        <v>20.9</v>
      </c>
      <c r="F6" s="23">
        <v>23.4</v>
      </c>
      <c r="G6" s="23">
        <v>26.7</v>
      </c>
      <c r="H6" s="23">
        <v>31.3</v>
      </c>
      <c r="I6" s="23">
        <v>32.9</v>
      </c>
      <c r="J6" s="23">
        <v>33</v>
      </c>
      <c r="K6" s="23">
        <v>34.8</v>
      </c>
      <c r="L6" s="23">
        <v>35.3</v>
      </c>
      <c r="M6" s="23">
        <v>34.1</v>
      </c>
      <c r="N6" s="23">
        <v>36.8</v>
      </c>
      <c r="O6" s="23">
        <v>31.2</v>
      </c>
      <c r="P6" s="23">
        <v>25.7</v>
      </c>
      <c r="Q6" s="25">
        <f>(E6+F6+G6+H6+I6+J6+K6+L6+M6+N6+O6+P6)/12</f>
        <v>30.508333333333336</v>
      </c>
    </row>
    <row r="7" spans="1:17" ht="25.5" customHeight="1" thickBot="1">
      <c r="A7" s="69"/>
      <c r="B7" s="72"/>
      <c r="C7" s="75"/>
      <c r="D7" s="53" t="s">
        <v>16</v>
      </c>
      <c r="E7" s="26">
        <v>7.1</v>
      </c>
      <c r="F7" s="26">
        <v>6.9</v>
      </c>
      <c r="G7" s="26">
        <v>5.2</v>
      </c>
      <c r="H7" s="26">
        <v>11.8</v>
      </c>
      <c r="I7" s="26">
        <v>15.1</v>
      </c>
      <c r="J7" s="26">
        <v>17.4</v>
      </c>
      <c r="K7" s="26">
        <v>22.2</v>
      </c>
      <c r="L7" s="26">
        <v>22.7</v>
      </c>
      <c r="M7" s="26">
        <v>23.2</v>
      </c>
      <c r="N7" s="26">
        <v>17.3</v>
      </c>
      <c r="O7" s="26">
        <v>13.6</v>
      </c>
      <c r="P7" s="26">
        <v>10.2</v>
      </c>
      <c r="Q7" s="27">
        <f>(E7+F7+G7+H7+I7+J7+K7+L7+M7+N7+O7+P7)/12</f>
        <v>14.391666666666666</v>
      </c>
    </row>
    <row r="8" spans="1:17" ht="25.5" customHeight="1">
      <c r="A8" s="69"/>
      <c r="B8" s="70" t="s">
        <v>17</v>
      </c>
      <c r="C8" s="73" t="s">
        <v>18</v>
      </c>
      <c r="D8" s="54" t="s">
        <v>19</v>
      </c>
      <c r="E8" s="20">
        <v>311.7</v>
      </c>
      <c r="F8" s="20">
        <v>144</v>
      </c>
      <c r="G8" s="20">
        <v>108.2</v>
      </c>
      <c r="H8" s="14">
        <v>1.8</v>
      </c>
      <c r="I8" s="14">
        <v>11.3</v>
      </c>
      <c r="J8" s="14">
        <v>0</v>
      </c>
      <c r="K8" s="14">
        <v>0.4</v>
      </c>
      <c r="L8" s="14">
        <v>0</v>
      </c>
      <c r="M8" s="14">
        <v>0</v>
      </c>
      <c r="N8" s="14">
        <v>43.6</v>
      </c>
      <c r="O8" s="14">
        <v>159.9</v>
      </c>
      <c r="P8" s="14">
        <v>231.9</v>
      </c>
      <c r="Q8" s="21">
        <f>SUM(E8:P8)</f>
        <v>1012.7999999999998</v>
      </c>
    </row>
    <row r="9" spans="1:17" ht="25.5" customHeight="1">
      <c r="A9" s="69"/>
      <c r="B9" s="71"/>
      <c r="C9" s="74"/>
      <c r="D9" s="52" t="s">
        <v>20</v>
      </c>
      <c r="E9" s="22">
        <f>(E10+E11)/2</f>
        <v>63</v>
      </c>
      <c r="F9" s="22">
        <f aca="true" t="shared" si="1" ref="F9:P9">(F10+F11)/2</f>
        <v>59.5</v>
      </c>
      <c r="G9" s="22">
        <f t="shared" si="1"/>
        <v>54.5</v>
      </c>
      <c r="H9" s="22">
        <f t="shared" si="1"/>
        <v>58.5</v>
      </c>
      <c r="I9" s="22">
        <f t="shared" si="1"/>
        <v>57</v>
      </c>
      <c r="J9" s="22">
        <f t="shared" si="1"/>
        <v>65</v>
      </c>
      <c r="K9" s="22">
        <f t="shared" si="1"/>
        <v>61</v>
      </c>
      <c r="L9" s="22">
        <f t="shared" si="1"/>
        <v>57.5</v>
      </c>
      <c r="M9" s="22">
        <f t="shared" si="1"/>
        <v>58.5</v>
      </c>
      <c r="N9" s="22">
        <f t="shared" si="1"/>
        <v>56</v>
      </c>
      <c r="O9" s="22">
        <f t="shared" si="1"/>
        <v>59.5</v>
      </c>
      <c r="P9" s="22">
        <f t="shared" si="1"/>
        <v>64.5</v>
      </c>
      <c r="Q9" s="25">
        <f aca="true" t="shared" si="2" ref="Q9:Q14">(E9+F9+G9+H9+I9+J9+K9+L9+M9+N9+O9+P9)/12</f>
        <v>59.541666666666664</v>
      </c>
    </row>
    <row r="10" spans="1:17" ht="25.5" customHeight="1">
      <c r="A10" s="69"/>
      <c r="B10" s="71"/>
      <c r="C10" s="74"/>
      <c r="D10" s="52" t="s">
        <v>21</v>
      </c>
      <c r="E10" s="22">
        <v>95</v>
      </c>
      <c r="F10" s="22">
        <v>94</v>
      </c>
      <c r="G10" s="22">
        <v>91</v>
      </c>
      <c r="H10" s="22">
        <v>96</v>
      </c>
      <c r="I10" s="22">
        <v>96</v>
      </c>
      <c r="J10" s="22">
        <v>96</v>
      </c>
      <c r="K10" s="22">
        <v>95</v>
      </c>
      <c r="L10" s="22">
        <v>90</v>
      </c>
      <c r="M10" s="22">
        <v>90</v>
      </c>
      <c r="N10" s="22">
        <v>93</v>
      </c>
      <c r="O10" s="22">
        <v>95</v>
      </c>
      <c r="P10" s="22">
        <v>95</v>
      </c>
      <c r="Q10" s="25">
        <f t="shared" si="2"/>
        <v>93.83333333333333</v>
      </c>
    </row>
    <row r="11" spans="1:17" ht="25.5" customHeight="1">
      <c r="A11" s="69"/>
      <c r="B11" s="71"/>
      <c r="C11" s="74"/>
      <c r="D11" s="52" t="s">
        <v>22</v>
      </c>
      <c r="E11" s="22">
        <v>31</v>
      </c>
      <c r="F11" s="22">
        <v>25</v>
      </c>
      <c r="G11" s="22">
        <v>18</v>
      </c>
      <c r="H11" s="22">
        <v>21</v>
      </c>
      <c r="I11" s="22">
        <v>18</v>
      </c>
      <c r="J11" s="22">
        <v>34</v>
      </c>
      <c r="K11" s="22">
        <v>27</v>
      </c>
      <c r="L11" s="22">
        <v>25</v>
      </c>
      <c r="M11" s="22">
        <v>27</v>
      </c>
      <c r="N11" s="22">
        <v>19</v>
      </c>
      <c r="O11" s="22">
        <v>24</v>
      </c>
      <c r="P11" s="22">
        <v>34</v>
      </c>
      <c r="Q11" s="25">
        <f t="shared" si="2"/>
        <v>25.25</v>
      </c>
    </row>
    <row r="12" spans="1:17" ht="25.5" customHeight="1">
      <c r="A12" s="69"/>
      <c r="B12" s="71"/>
      <c r="C12" s="74"/>
      <c r="D12" s="52" t="s">
        <v>23</v>
      </c>
      <c r="E12" s="23">
        <v>24</v>
      </c>
      <c r="F12" s="23">
        <v>29.1</v>
      </c>
      <c r="G12" s="23">
        <v>20.4</v>
      </c>
      <c r="H12" s="23">
        <v>21.8</v>
      </c>
      <c r="I12" s="23">
        <v>18.3</v>
      </c>
      <c r="J12" s="23">
        <v>10.6</v>
      </c>
      <c r="K12" s="23">
        <v>12</v>
      </c>
      <c r="L12" s="23">
        <v>10</v>
      </c>
      <c r="M12" s="23">
        <v>8.6</v>
      </c>
      <c r="N12" s="23">
        <v>20.5</v>
      </c>
      <c r="O12" s="23">
        <v>17.4</v>
      </c>
      <c r="P12" s="23">
        <v>20.6</v>
      </c>
      <c r="Q12" s="25">
        <f t="shared" si="2"/>
        <v>17.775</v>
      </c>
    </row>
    <row r="13" spans="1:17" ht="25.5" customHeight="1">
      <c r="A13" s="69"/>
      <c r="B13" s="71"/>
      <c r="C13" s="74"/>
      <c r="D13" s="52" t="s">
        <v>24</v>
      </c>
      <c r="E13" s="22">
        <v>260</v>
      </c>
      <c r="F13" s="22">
        <v>260</v>
      </c>
      <c r="G13" s="22">
        <v>270</v>
      </c>
      <c r="H13" s="22">
        <v>220</v>
      </c>
      <c r="I13" s="22">
        <v>230</v>
      </c>
      <c r="J13" s="22">
        <v>230</v>
      </c>
      <c r="K13" s="22">
        <v>240</v>
      </c>
      <c r="L13" s="22">
        <v>240</v>
      </c>
      <c r="M13" s="22">
        <v>250</v>
      </c>
      <c r="N13" s="22">
        <v>260</v>
      </c>
      <c r="O13" s="22">
        <v>250</v>
      </c>
      <c r="P13" s="22">
        <v>230</v>
      </c>
      <c r="Q13" s="28">
        <f t="shared" si="2"/>
        <v>245</v>
      </c>
    </row>
    <row r="14" spans="1:17" ht="25.5" customHeight="1" thickBot="1">
      <c r="A14" s="69"/>
      <c r="B14" s="71"/>
      <c r="C14" s="74"/>
      <c r="D14" s="52" t="s">
        <v>25</v>
      </c>
      <c r="E14" s="23">
        <v>3.43</v>
      </c>
      <c r="F14" s="23">
        <v>3.62</v>
      </c>
      <c r="G14" s="23">
        <v>3.16</v>
      </c>
      <c r="H14" s="23">
        <v>2.62</v>
      </c>
      <c r="I14" s="23">
        <v>2.9</v>
      </c>
      <c r="J14" s="23">
        <v>2.79</v>
      </c>
      <c r="K14" s="23">
        <v>2.8</v>
      </c>
      <c r="L14" s="23">
        <v>2.7</v>
      </c>
      <c r="M14" s="23">
        <v>2.33</v>
      </c>
      <c r="N14" s="23">
        <v>2.43</v>
      </c>
      <c r="O14" s="23">
        <v>2.41</v>
      </c>
      <c r="P14" s="23">
        <v>2.94</v>
      </c>
      <c r="Q14" s="25">
        <f t="shared" si="2"/>
        <v>2.8441666666666667</v>
      </c>
    </row>
    <row r="15" spans="1:17" s="2" customFormat="1" ht="25.5" customHeight="1">
      <c r="A15" s="68" t="s">
        <v>27</v>
      </c>
      <c r="B15" s="70" t="s">
        <v>13</v>
      </c>
      <c r="C15" s="73" t="s">
        <v>14</v>
      </c>
      <c r="D15" s="51" t="s">
        <v>37</v>
      </c>
      <c r="E15" s="14">
        <f>(E16+E17)/2</f>
        <v>6.5</v>
      </c>
      <c r="F15" s="14">
        <f aca="true" t="shared" si="3" ref="F15:P15">(F16+F17)/2</f>
        <v>6.450000000000001</v>
      </c>
      <c r="G15" s="14">
        <f t="shared" si="3"/>
        <v>9.4</v>
      </c>
      <c r="H15" s="14">
        <f t="shared" si="3"/>
        <v>17.6</v>
      </c>
      <c r="I15" s="14">
        <f t="shared" si="3"/>
        <v>20.6</v>
      </c>
      <c r="J15" s="14">
        <f t="shared" si="3"/>
        <v>26</v>
      </c>
      <c r="K15" s="14">
        <f t="shared" si="3"/>
        <v>28.200000000000003</v>
      </c>
      <c r="L15" s="14">
        <f t="shared" si="3"/>
        <v>26.45</v>
      </c>
      <c r="M15" s="14">
        <f t="shared" si="3"/>
        <v>24.35</v>
      </c>
      <c r="N15" s="14">
        <f t="shared" si="3"/>
        <v>21.849999999999998</v>
      </c>
      <c r="O15" s="14">
        <f t="shared" si="3"/>
        <v>17.45</v>
      </c>
      <c r="P15" s="14">
        <f t="shared" si="3"/>
        <v>10.75</v>
      </c>
      <c r="Q15" s="15">
        <f>(E15+F15+G15+H15+I15+J15+K15+L15+M15+N15+O15+P15)/12</f>
        <v>17.966666666666665</v>
      </c>
    </row>
    <row r="16" spans="1:17" s="2" customFormat="1" ht="25.5" customHeight="1">
      <c r="A16" s="69"/>
      <c r="B16" s="71"/>
      <c r="C16" s="74"/>
      <c r="D16" s="52" t="s">
        <v>15</v>
      </c>
      <c r="E16" s="24">
        <v>14.3</v>
      </c>
      <c r="F16" s="24">
        <v>17.1</v>
      </c>
      <c r="G16" s="6">
        <v>21.1</v>
      </c>
      <c r="H16" s="24">
        <v>31.5</v>
      </c>
      <c r="I16" s="24">
        <v>31.9</v>
      </c>
      <c r="J16" s="29">
        <v>41.5</v>
      </c>
      <c r="K16" s="29">
        <v>41.7</v>
      </c>
      <c r="L16" s="29">
        <v>36.9</v>
      </c>
      <c r="M16" s="30">
        <v>37.2</v>
      </c>
      <c r="N16" s="30">
        <v>33.3</v>
      </c>
      <c r="O16" s="30">
        <v>30.2</v>
      </c>
      <c r="P16" s="30">
        <v>22.8</v>
      </c>
      <c r="Q16" s="17">
        <f>(E16+F16+G16+H16+I16+J16+K16+L16+M16+N16+O16+P16)/12</f>
        <v>29.95833333333334</v>
      </c>
    </row>
    <row r="17" spans="1:17" s="2" customFormat="1" ht="25.5" customHeight="1" thickBot="1">
      <c r="A17" s="69"/>
      <c r="B17" s="71"/>
      <c r="C17" s="75"/>
      <c r="D17" s="53" t="s">
        <v>16</v>
      </c>
      <c r="E17" s="31">
        <v>-1.3</v>
      </c>
      <c r="F17" s="31">
        <v>-4.2</v>
      </c>
      <c r="G17" s="31">
        <v>-2.3</v>
      </c>
      <c r="H17" s="31">
        <v>3.7</v>
      </c>
      <c r="I17" s="31">
        <v>9.3</v>
      </c>
      <c r="J17" s="32">
        <v>10.5</v>
      </c>
      <c r="K17" s="32">
        <v>14.7</v>
      </c>
      <c r="L17" s="33">
        <v>16</v>
      </c>
      <c r="M17" s="18">
        <v>11.5</v>
      </c>
      <c r="N17" s="9">
        <v>10.4</v>
      </c>
      <c r="O17" s="9">
        <v>4.7</v>
      </c>
      <c r="P17" s="18">
        <v>-1.3</v>
      </c>
      <c r="Q17" s="19">
        <f>(E17+F17+G17+H17+I17+J17+K17+L17+M17+N17+O17+P17)/12</f>
        <v>5.9750000000000005</v>
      </c>
    </row>
    <row r="18" spans="1:17" s="2" customFormat="1" ht="25.5" customHeight="1">
      <c r="A18" s="69"/>
      <c r="B18" s="70" t="s">
        <v>17</v>
      </c>
      <c r="C18" s="73" t="s">
        <v>18</v>
      </c>
      <c r="D18" s="54" t="s">
        <v>19</v>
      </c>
      <c r="E18" s="34">
        <v>253.8</v>
      </c>
      <c r="F18" s="34">
        <v>208.8</v>
      </c>
      <c r="G18" s="20">
        <v>114.8</v>
      </c>
      <c r="H18" s="20">
        <v>6.6</v>
      </c>
      <c r="I18" s="20">
        <v>7.4</v>
      </c>
      <c r="J18" s="34">
        <v>0.2</v>
      </c>
      <c r="K18" s="35">
        <v>0</v>
      </c>
      <c r="L18" s="7">
        <v>2</v>
      </c>
      <c r="M18" s="35">
        <v>0.2</v>
      </c>
      <c r="N18" s="7">
        <v>26.2</v>
      </c>
      <c r="O18" s="7">
        <v>107.2</v>
      </c>
      <c r="P18" s="35">
        <v>246.8</v>
      </c>
      <c r="Q18" s="15">
        <f>SUM(E18:P18)</f>
        <v>974.0000000000002</v>
      </c>
    </row>
    <row r="19" spans="1:17" s="2" customFormat="1" ht="25.5" customHeight="1">
      <c r="A19" s="69"/>
      <c r="B19" s="71"/>
      <c r="C19" s="74"/>
      <c r="D19" s="52" t="s">
        <v>20</v>
      </c>
      <c r="E19" s="22">
        <f>(E20+E21)/2</f>
        <v>66</v>
      </c>
      <c r="F19" s="22">
        <f aca="true" t="shared" si="4" ref="F19:P19">(F20+F21)/2</f>
        <v>59</v>
      </c>
      <c r="G19" s="22">
        <f t="shared" si="4"/>
        <v>54.5</v>
      </c>
      <c r="H19" s="22">
        <f t="shared" si="4"/>
        <v>51</v>
      </c>
      <c r="I19" s="22">
        <f t="shared" si="4"/>
        <v>54</v>
      </c>
      <c r="J19" s="22">
        <f t="shared" si="4"/>
        <v>48</v>
      </c>
      <c r="K19" s="22">
        <f t="shared" si="4"/>
        <v>49.5</v>
      </c>
      <c r="L19" s="22">
        <f t="shared" si="4"/>
        <v>50</v>
      </c>
      <c r="M19" s="22">
        <f t="shared" si="4"/>
        <v>51.5</v>
      </c>
      <c r="N19" s="22">
        <f t="shared" si="4"/>
        <v>54.5</v>
      </c>
      <c r="O19" s="22">
        <f t="shared" si="4"/>
        <v>58</v>
      </c>
      <c r="P19" s="22">
        <f t="shared" si="4"/>
        <v>60</v>
      </c>
      <c r="Q19" s="17">
        <f>(E19+F19+G19+H19+I19+J19+K19+L19+M19+N19+O19+P19)/12</f>
        <v>54.666666666666664</v>
      </c>
    </row>
    <row r="20" spans="1:17" s="2" customFormat="1" ht="25.5" customHeight="1">
      <c r="A20" s="69"/>
      <c r="B20" s="71"/>
      <c r="C20" s="74"/>
      <c r="D20" s="52" t="s">
        <v>21</v>
      </c>
      <c r="E20" s="36">
        <v>98</v>
      </c>
      <c r="F20" s="36">
        <v>97</v>
      </c>
      <c r="G20" s="22">
        <v>97</v>
      </c>
      <c r="H20" s="22">
        <v>93</v>
      </c>
      <c r="I20" s="22">
        <v>97</v>
      </c>
      <c r="J20" s="36">
        <v>88</v>
      </c>
      <c r="K20" s="36">
        <v>90</v>
      </c>
      <c r="L20" s="37">
        <v>91</v>
      </c>
      <c r="M20" s="36">
        <v>95</v>
      </c>
      <c r="N20" s="8">
        <v>98</v>
      </c>
      <c r="O20" s="8">
        <v>98</v>
      </c>
      <c r="P20" s="16">
        <v>98</v>
      </c>
      <c r="Q20" s="17">
        <f>(E20+F20+G20+H20+I20+J20+K20+L20+M20+N20+O20+P20)/12</f>
        <v>95</v>
      </c>
    </row>
    <row r="21" spans="1:17" s="2" customFormat="1" ht="25.5" customHeight="1">
      <c r="A21" s="69"/>
      <c r="B21" s="71"/>
      <c r="C21" s="74"/>
      <c r="D21" s="52" t="s">
        <v>22</v>
      </c>
      <c r="E21" s="36">
        <v>34</v>
      </c>
      <c r="F21" s="36">
        <v>21</v>
      </c>
      <c r="G21" s="22">
        <v>12</v>
      </c>
      <c r="H21" s="22">
        <v>9</v>
      </c>
      <c r="I21" s="22">
        <v>11</v>
      </c>
      <c r="J21" s="36">
        <v>8</v>
      </c>
      <c r="K21" s="36">
        <v>9</v>
      </c>
      <c r="L21" s="37">
        <v>9</v>
      </c>
      <c r="M21" s="36">
        <v>8</v>
      </c>
      <c r="N21" s="37">
        <v>11</v>
      </c>
      <c r="O21" s="37">
        <v>18</v>
      </c>
      <c r="P21" s="36">
        <v>22</v>
      </c>
      <c r="Q21" s="17">
        <f>(E21+F21+G21+H21+I21+J21+K21+L21+M21+N21+O21+P21)/12</f>
        <v>14.333333333333334</v>
      </c>
    </row>
    <row r="22" spans="1:17" s="2" customFormat="1" ht="25.5" customHeight="1">
      <c r="A22" s="69"/>
      <c r="B22" s="71"/>
      <c r="C22" s="74"/>
      <c r="D22" s="52" t="s">
        <v>23</v>
      </c>
      <c r="E22" s="6">
        <v>14.7</v>
      </c>
      <c r="F22" s="6">
        <v>24.3</v>
      </c>
      <c r="G22" s="24">
        <v>18.2</v>
      </c>
      <c r="H22" s="24">
        <v>15</v>
      </c>
      <c r="I22" s="24">
        <v>26.1</v>
      </c>
      <c r="J22" s="6">
        <v>15.3</v>
      </c>
      <c r="K22" s="6">
        <v>14.4</v>
      </c>
      <c r="L22" s="38">
        <v>16.5</v>
      </c>
      <c r="M22" s="16">
        <v>15.2</v>
      </c>
      <c r="N22" s="8">
        <v>16.4</v>
      </c>
      <c r="O22" s="8">
        <v>14.7</v>
      </c>
      <c r="P22" s="16">
        <v>18.2</v>
      </c>
      <c r="Q22" s="17">
        <f>(E22+F22+G22+H22+I22+J22+K22+L22+M22+N22+O22+P22)/12</f>
        <v>17.416666666666664</v>
      </c>
    </row>
    <row r="23" spans="1:17" s="2" customFormat="1" ht="25.5" customHeight="1">
      <c r="A23" s="69"/>
      <c r="B23" s="71"/>
      <c r="C23" s="74"/>
      <c r="D23" s="52" t="s">
        <v>24</v>
      </c>
      <c r="E23" s="6">
        <v>260</v>
      </c>
      <c r="F23" s="6">
        <v>250</v>
      </c>
      <c r="G23" s="24">
        <v>260</v>
      </c>
      <c r="H23" s="24">
        <v>230</v>
      </c>
      <c r="I23" s="24">
        <v>200</v>
      </c>
      <c r="J23" s="6">
        <v>250</v>
      </c>
      <c r="K23" s="6">
        <v>260</v>
      </c>
      <c r="L23" s="38">
        <v>240</v>
      </c>
      <c r="M23" s="36">
        <v>300</v>
      </c>
      <c r="N23" s="37">
        <v>220</v>
      </c>
      <c r="O23" s="37">
        <v>220</v>
      </c>
      <c r="P23" s="36">
        <v>260</v>
      </c>
      <c r="Q23" s="17">
        <f>(E23+F23+G23+H23+I23+J23+K23+L23+M23+N23+O23+P23)/12</f>
        <v>245.83333333333334</v>
      </c>
    </row>
    <row r="24" spans="1:17" s="2" customFormat="1" ht="25.5" customHeight="1" thickBot="1">
      <c r="A24" s="69"/>
      <c r="B24" s="71"/>
      <c r="C24" s="74"/>
      <c r="D24" s="52" t="s">
        <v>25</v>
      </c>
      <c r="E24" s="44"/>
      <c r="F24" s="44"/>
      <c r="G24" s="44"/>
      <c r="H24" s="44"/>
      <c r="I24" s="44"/>
      <c r="J24" s="44"/>
      <c r="K24" s="44"/>
      <c r="L24" s="48"/>
      <c r="M24" s="44"/>
      <c r="N24" s="48"/>
      <c r="O24" s="48"/>
      <c r="P24" s="44"/>
      <c r="Q24" s="45"/>
    </row>
    <row r="25" spans="1:17" s="2" customFormat="1" ht="25.5" customHeight="1">
      <c r="A25" s="68" t="s">
        <v>28</v>
      </c>
      <c r="B25" s="70" t="s">
        <v>13</v>
      </c>
      <c r="C25" s="73" t="s">
        <v>29</v>
      </c>
      <c r="D25" s="51" t="s">
        <v>37</v>
      </c>
      <c r="E25" s="14">
        <f>(E26+E27)/2</f>
        <v>11.700000000000001</v>
      </c>
      <c r="F25" s="14">
        <f aca="true" t="shared" si="5" ref="F25:P25">(F26+F27)/2</f>
        <v>11.55</v>
      </c>
      <c r="G25" s="14">
        <f t="shared" si="5"/>
        <v>12.7</v>
      </c>
      <c r="H25" s="14">
        <f t="shared" si="5"/>
        <v>19.299999999999997</v>
      </c>
      <c r="I25" s="14">
        <f t="shared" si="5"/>
        <v>23.7</v>
      </c>
      <c r="J25" s="14">
        <f t="shared" si="5"/>
        <v>26.35</v>
      </c>
      <c r="K25" s="14">
        <f t="shared" si="5"/>
        <v>28.4</v>
      </c>
      <c r="L25" s="14">
        <f t="shared" si="5"/>
        <v>27.4</v>
      </c>
      <c r="M25" s="14">
        <f t="shared" si="5"/>
        <v>24.4</v>
      </c>
      <c r="N25" s="14">
        <f t="shared" si="5"/>
        <v>23</v>
      </c>
      <c r="O25" s="14">
        <f t="shared" si="5"/>
        <v>17.849999999999998</v>
      </c>
      <c r="P25" s="14">
        <f t="shared" si="5"/>
        <v>11.8</v>
      </c>
      <c r="Q25" s="15">
        <f>(E25+F25+G25+H25+I25+J25+K25+L25+M25+N25+O25+P25)/12</f>
        <v>19.845833333333335</v>
      </c>
    </row>
    <row r="26" spans="1:17" s="2" customFormat="1" ht="25.5" customHeight="1">
      <c r="A26" s="69"/>
      <c r="B26" s="71"/>
      <c r="C26" s="74"/>
      <c r="D26" s="52" t="s">
        <v>15</v>
      </c>
      <c r="E26" s="23">
        <v>19.1</v>
      </c>
      <c r="F26" s="23">
        <v>20.3</v>
      </c>
      <c r="G26" s="23">
        <v>22.7</v>
      </c>
      <c r="H26" s="23">
        <v>27.4</v>
      </c>
      <c r="I26" s="23">
        <v>31.5</v>
      </c>
      <c r="J26" s="16">
        <v>32.2</v>
      </c>
      <c r="K26" s="16">
        <v>34.9</v>
      </c>
      <c r="L26" s="8">
        <v>34.9</v>
      </c>
      <c r="M26" s="16">
        <v>33.6</v>
      </c>
      <c r="N26" s="8">
        <v>35.8</v>
      </c>
      <c r="O26" s="8">
        <v>28.4</v>
      </c>
      <c r="P26" s="16">
        <v>23.6</v>
      </c>
      <c r="Q26" s="17">
        <f>(E26+F26+G26+H26+I26+J26+K26+L26+M26+N26+O26+P26)/12</f>
        <v>28.700000000000003</v>
      </c>
    </row>
    <row r="27" spans="1:17" s="2" customFormat="1" ht="25.5" customHeight="1" thickBot="1">
      <c r="A27" s="69"/>
      <c r="B27" s="72"/>
      <c r="C27" s="75"/>
      <c r="D27" s="53" t="s">
        <v>16</v>
      </c>
      <c r="E27" s="26">
        <v>4.3</v>
      </c>
      <c r="F27" s="26">
        <v>2.8</v>
      </c>
      <c r="G27" s="26">
        <v>2.7</v>
      </c>
      <c r="H27" s="26">
        <v>11.2</v>
      </c>
      <c r="I27" s="26">
        <v>15.9</v>
      </c>
      <c r="J27" s="18">
        <v>20.5</v>
      </c>
      <c r="K27" s="18">
        <v>21.9</v>
      </c>
      <c r="L27" s="9">
        <v>19.9</v>
      </c>
      <c r="M27" s="18">
        <v>15.2</v>
      </c>
      <c r="N27" s="9">
        <v>10.2</v>
      </c>
      <c r="O27" s="9">
        <v>7.3</v>
      </c>
      <c r="P27" s="46"/>
      <c r="Q27" s="19">
        <f>(E27+F27+G27+H27+I27+J27+K27+L27+M27+N27+O27+P27)/12</f>
        <v>10.991666666666667</v>
      </c>
    </row>
    <row r="28" spans="1:17" s="2" customFormat="1" ht="25.5" customHeight="1">
      <c r="A28" s="69"/>
      <c r="B28" s="71" t="s">
        <v>17</v>
      </c>
      <c r="C28" s="73" t="s">
        <v>18</v>
      </c>
      <c r="D28" s="54" t="s">
        <v>19</v>
      </c>
      <c r="E28" s="14">
        <v>309.6</v>
      </c>
      <c r="F28" s="14">
        <v>180.7</v>
      </c>
      <c r="G28" s="14">
        <v>123.5</v>
      </c>
      <c r="H28" s="14">
        <v>2.1</v>
      </c>
      <c r="I28" s="14">
        <v>4.7</v>
      </c>
      <c r="J28" s="35">
        <v>0</v>
      </c>
      <c r="K28" s="35">
        <v>0</v>
      </c>
      <c r="L28" s="7">
        <v>0</v>
      </c>
      <c r="M28" s="35">
        <v>0</v>
      </c>
      <c r="N28" s="7">
        <v>76</v>
      </c>
      <c r="O28" s="7">
        <v>113.1</v>
      </c>
      <c r="P28" s="35">
        <v>275.8</v>
      </c>
      <c r="Q28" s="15">
        <f>SUM(E28:P28)</f>
        <v>1085.5</v>
      </c>
    </row>
    <row r="29" spans="1:17" s="2" customFormat="1" ht="25.5" customHeight="1">
      <c r="A29" s="69"/>
      <c r="B29" s="71"/>
      <c r="C29" s="74"/>
      <c r="D29" s="52" t="s">
        <v>20</v>
      </c>
      <c r="E29" s="22">
        <f>(E30+E31)/2</f>
        <v>62</v>
      </c>
      <c r="F29" s="22">
        <f aca="true" t="shared" si="6" ref="F29:P29">(F30+F31)/2</f>
        <v>56</v>
      </c>
      <c r="G29" s="22">
        <f t="shared" si="6"/>
        <v>58</v>
      </c>
      <c r="H29" s="22">
        <f t="shared" si="6"/>
        <v>55</v>
      </c>
      <c r="I29" s="22">
        <f t="shared" si="6"/>
        <v>52</v>
      </c>
      <c r="J29" s="22">
        <f t="shared" si="6"/>
        <v>61.5</v>
      </c>
      <c r="K29" s="22">
        <f t="shared" si="6"/>
        <v>57.5</v>
      </c>
      <c r="L29" s="22">
        <f t="shared" si="6"/>
        <v>54.5</v>
      </c>
      <c r="M29" s="22">
        <f t="shared" si="6"/>
        <v>54</v>
      </c>
      <c r="N29" s="22">
        <f t="shared" si="6"/>
        <v>57</v>
      </c>
      <c r="O29" s="22">
        <f t="shared" si="6"/>
        <v>61.5</v>
      </c>
      <c r="P29" s="22">
        <f t="shared" si="6"/>
        <v>62.5</v>
      </c>
      <c r="Q29" s="17">
        <f>(E29+F29+G29+H29+I29+J29+K29+L29+M29+N29+O29+P29)/12</f>
        <v>57.625</v>
      </c>
    </row>
    <row r="30" spans="1:17" s="2" customFormat="1" ht="25.5" customHeight="1">
      <c r="A30" s="69"/>
      <c r="B30" s="71"/>
      <c r="C30" s="74"/>
      <c r="D30" s="52" t="s">
        <v>30</v>
      </c>
      <c r="E30" s="22">
        <v>93</v>
      </c>
      <c r="F30" s="22">
        <v>90</v>
      </c>
      <c r="G30" s="22">
        <v>89</v>
      </c>
      <c r="H30" s="22">
        <v>91</v>
      </c>
      <c r="I30" s="36">
        <v>90</v>
      </c>
      <c r="J30" s="36">
        <v>89</v>
      </c>
      <c r="K30" s="37">
        <v>87</v>
      </c>
      <c r="L30" s="36">
        <v>85</v>
      </c>
      <c r="M30" s="36">
        <v>85</v>
      </c>
      <c r="N30" s="37">
        <v>91</v>
      </c>
      <c r="O30" s="37">
        <v>90</v>
      </c>
      <c r="P30" s="36">
        <v>92</v>
      </c>
      <c r="Q30" s="17">
        <f>(E30+F30+G30+H30+I30+J30+K30+L30+M30+N30+O30+P30)/12</f>
        <v>89.33333333333333</v>
      </c>
    </row>
    <row r="31" spans="1:17" s="2" customFormat="1" ht="25.5" customHeight="1">
      <c r="A31" s="69"/>
      <c r="B31" s="71"/>
      <c r="C31" s="74"/>
      <c r="D31" s="52" t="s">
        <v>22</v>
      </c>
      <c r="E31" s="36">
        <v>31</v>
      </c>
      <c r="F31" s="36">
        <v>22</v>
      </c>
      <c r="G31" s="36">
        <v>27</v>
      </c>
      <c r="H31" s="36">
        <v>19</v>
      </c>
      <c r="I31" s="36">
        <v>14</v>
      </c>
      <c r="J31" s="36">
        <v>34</v>
      </c>
      <c r="K31" s="37">
        <v>28</v>
      </c>
      <c r="L31" s="36">
        <v>24</v>
      </c>
      <c r="M31" s="36">
        <v>23</v>
      </c>
      <c r="N31" s="37">
        <v>23</v>
      </c>
      <c r="O31" s="37">
        <v>33</v>
      </c>
      <c r="P31" s="36">
        <v>33</v>
      </c>
      <c r="Q31" s="17">
        <f>(E31+F31+G31+H31+I31+J31+K31+L31+M31+N31+O31+P31)/12</f>
        <v>25.916666666666668</v>
      </c>
    </row>
    <row r="32" spans="1:17" s="2" customFormat="1" ht="25.5" customHeight="1">
      <c r="A32" s="69"/>
      <c r="B32" s="71"/>
      <c r="C32" s="74"/>
      <c r="D32" s="52" t="s">
        <v>31</v>
      </c>
      <c r="E32" s="16">
        <v>19.35</v>
      </c>
      <c r="F32" s="16">
        <v>26</v>
      </c>
      <c r="G32" s="16">
        <v>18.5</v>
      </c>
      <c r="H32" s="16">
        <v>20</v>
      </c>
      <c r="I32" s="16">
        <v>18.5</v>
      </c>
      <c r="J32" s="16">
        <v>13</v>
      </c>
      <c r="K32" s="8">
        <v>14</v>
      </c>
      <c r="L32" s="16">
        <v>13</v>
      </c>
      <c r="M32" s="16">
        <v>11.5</v>
      </c>
      <c r="N32" s="8">
        <v>16.5</v>
      </c>
      <c r="O32" s="8">
        <v>14.5</v>
      </c>
      <c r="P32" s="16">
        <v>16.5</v>
      </c>
      <c r="Q32" s="17">
        <f>(E32+F32+G32+H32+I32+J32+K32+L32+M32+N32+O32+P32)/12</f>
        <v>16.779166666666665</v>
      </c>
    </row>
    <row r="33" spans="1:17" s="2" customFormat="1" ht="25.5" customHeight="1">
      <c r="A33" s="69"/>
      <c r="B33" s="71"/>
      <c r="C33" s="74"/>
      <c r="D33" s="52" t="s">
        <v>24</v>
      </c>
      <c r="E33" s="36">
        <v>320</v>
      </c>
      <c r="F33" s="36">
        <v>20</v>
      </c>
      <c r="G33" s="36">
        <v>340</v>
      </c>
      <c r="H33" s="36">
        <v>300</v>
      </c>
      <c r="I33" s="36">
        <v>340</v>
      </c>
      <c r="J33" s="36">
        <v>20</v>
      </c>
      <c r="K33" s="37">
        <v>300</v>
      </c>
      <c r="L33" s="36">
        <v>340</v>
      </c>
      <c r="M33" s="36">
        <v>60</v>
      </c>
      <c r="N33" s="37">
        <v>340</v>
      </c>
      <c r="O33" s="37">
        <v>280</v>
      </c>
      <c r="P33" s="36">
        <v>260</v>
      </c>
      <c r="Q33" s="17">
        <f>(E33+F33+G33+H33+I33+J33+K33+L33+M33+N33+O33+P33)/12</f>
        <v>243.33333333333334</v>
      </c>
    </row>
    <row r="34" spans="1:17" s="2" customFormat="1" ht="25.5" customHeight="1" thickBot="1">
      <c r="A34" s="77"/>
      <c r="B34" s="72"/>
      <c r="C34" s="75"/>
      <c r="D34" s="53" t="s">
        <v>25</v>
      </c>
      <c r="E34" s="46"/>
      <c r="F34" s="46"/>
      <c r="G34" s="46"/>
      <c r="H34" s="46"/>
      <c r="I34" s="46"/>
      <c r="J34" s="46"/>
      <c r="K34" s="49"/>
      <c r="L34" s="46"/>
      <c r="M34" s="46"/>
      <c r="N34" s="49"/>
      <c r="O34" s="49"/>
      <c r="P34" s="46"/>
      <c r="Q34" s="47"/>
    </row>
    <row r="35" spans="1:17" s="5" customFormat="1" ht="13.5" customHeight="1">
      <c r="A35" s="76" t="s">
        <v>32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6" ht="13.5" customHeight="1">
      <c r="A36" s="39" t="s">
        <v>33</v>
      </c>
      <c r="B36" s="40"/>
      <c r="C36" s="40"/>
      <c r="D36" s="55"/>
      <c r="E36" s="41"/>
      <c r="F36" s="41"/>
    </row>
  </sheetData>
  <sheetProtection/>
  <mergeCells count="20">
    <mergeCell ref="A35:Q35"/>
    <mergeCell ref="A15:A24"/>
    <mergeCell ref="B15:B17"/>
    <mergeCell ref="C15:C17"/>
    <mergeCell ref="B18:B24"/>
    <mergeCell ref="C18:C24"/>
    <mergeCell ref="A25:A34"/>
    <mergeCell ref="B25:B27"/>
    <mergeCell ref="C25:C27"/>
    <mergeCell ref="B28:B34"/>
    <mergeCell ref="C28:C34"/>
    <mergeCell ref="A5:A14"/>
    <mergeCell ref="B5:B7"/>
    <mergeCell ref="C5:C7"/>
    <mergeCell ref="B8:B14"/>
    <mergeCell ref="C8:C14"/>
    <mergeCell ref="A2:Q2"/>
    <mergeCell ref="A4:D4"/>
    <mergeCell ref="A3:D3"/>
    <mergeCell ref="E3:Q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2010-01-25T19:53:52Z</cp:lastPrinted>
  <dcterms:created xsi:type="dcterms:W3CDTF">2006-02-24T09:38:25Z</dcterms:created>
  <dcterms:modified xsi:type="dcterms:W3CDTF">2015-02-20T07:55:22Z</dcterms:modified>
  <cp:category/>
  <cp:version/>
  <cp:contentType/>
  <cp:contentStatus/>
</cp:coreProperties>
</file>