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326" windowWidth="5850" windowHeight="3540" tabRatio="601" activeTab="0"/>
  </bookViews>
  <sheets>
    <sheet name="16." sheetId="1" r:id="rId1"/>
    <sheet name="16.1" sheetId="2" r:id="rId2"/>
    <sheet name="16.2" sheetId="3" r:id="rId3"/>
    <sheet name="16.3" sheetId="4" r:id="rId4"/>
    <sheet name="16.4" sheetId="5" r:id="rId5"/>
    <sheet name="16.5" sheetId="6" r:id="rId6"/>
    <sheet name="16.6" sheetId="7" r:id="rId7"/>
    <sheet name="16.7" sheetId="8" r:id="rId8"/>
    <sheet name="16.8" sheetId="9" r:id="rId9"/>
    <sheet name="16.9" sheetId="10" r:id="rId10"/>
    <sheet name="16.10" sheetId="11" r:id="rId11"/>
    <sheet name="16.11" sheetId="12" r:id="rId12"/>
    <sheet name="16.12" sheetId="13" r:id="rId13"/>
  </sheets>
  <definedNames/>
  <calcPr fullCalcOnLoad="1"/>
</workbook>
</file>

<file path=xl/sharedStrings.xml><?xml version="1.0" encoding="utf-8"?>
<sst xmlns="http://schemas.openxmlformats.org/spreadsheetml/2006/main" count="956" uniqueCount="155">
  <si>
    <t>USD</t>
  </si>
  <si>
    <t>BLC Bank Listed shares</t>
  </si>
  <si>
    <t>Bank Audi</t>
  </si>
  <si>
    <t>Bank Audi - GDR</t>
  </si>
  <si>
    <t>Bank Audi Pref. Class D</t>
  </si>
  <si>
    <t>Bank of Beirut - Listed shares</t>
  </si>
  <si>
    <t>Bank of Beirut Pref. Class D</t>
  </si>
  <si>
    <t>Byblos Bank</t>
  </si>
  <si>
    <t>Banque BEMO listed shares</t>
  </si>
  <si>
    <t>Banque BEMO Pref.</t>
  </si>
  <si>
    <t>Blom Bank GDR</t>
  </si>
  <si>
    <t>BLOM Bank Listed shares</t>
  </si>
  <si>
    <t xml:space="preserve"> Holcim Liban</t>
  </si>
  <si>
    <t>Beirut Preferred Fund</t>
  </si>
  <si>
    <t>Byblos Bank pref. 2008</t>
  </si>
  <si>
    <t>Byblos Bank GDR</t>
  </si>
  <si>
    <t>Byblos Bank pref. 2009</t>
  </si>
  <si>
    <t>Bank of Beirut Pref. Class E</t>
  </si>
  <si>
    <t>BLC Bank Listed shares USD</t>
  </si>
  <si>
    <t>Bank Audi USD</t>
  </si>
  <si>
    <t>Beirut Preferred Fund USD</t>
  </si>
  <si>
    <t>Source: Beirut Stock Exchange</t>
  </si>
  <si>
    <t>Table made by CAS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</si>
  <si>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</si>
  <si>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</si>
  <si>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</si>
  <si>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</si>
  <si>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</si>
  <si>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</si>
  <si>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</si>
  <si>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</si>
  <si>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</si>
  <si>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</si>
  <si>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</si>
  <si>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</si>
  <si>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Development &amp; Reconstruction</t>
  </si>
  <si>
    <t>Solidere "A"</t>
  </si>
  <si>
    <t>Solidere "B"</t>
  </si>
  <si>
    <t>Total of exchanged shares</t>
  </si>
  <si>
    <t>Funds</t>
  </si>
  <si>
    <t>Trade &amp; Industry</t>
  </si>
  <si>
    <t>Banks</t>
  </si>
  <si>
    <t>Rasamny Younis Motor Co."B"</t>
  </si>
  <si>
    <t>Investment Funds</t>
  </si>
  <si>
    <t>Commerce &amp; Industry</t>
  </si>
  <si>
    <t>Shares volume</t>
  </si>
  <si>
    <t>Listed companies and investment funds</t>
  </si>
  <si>
    <t>Securities</t>
  </si>
  <si>
    <t>Tarding days</t>
  </si>
  <si>
    <t>Number of brokers</t>
  </si>
  <si>
    <t>Number of deals</t>
  </si>
  <si>
    <t>Source : Beirut Stock Exchange</t>
  </si>
  <si>
    <t>Sector</t>
  </si>
  <si>
    <t>Company - Fund</t>
  </si>
  <si>
    <t>Currency</t>
  </si>
  <si>
    <t>Opening price</t>
  </si>
  <si>
    <t>High Price</t>
  </si>
  <si>
    <t>Low Price</t>
  </si>
  <si>
    <t>Closing Price</t>
  </si>
  <si>
    <t>Number of trading days</t>
  </si>
  <si>
    <t>Closing USD/LBP</t>
  </si>
  <si>
    <t>Daily averages</t>
  </si>
  <si>
    <t xml:space="preserve"> Tarding days</t>
  </si>
  <si>
    <t>Weight %</t>
  </si>
  <si>
    <t>Shares</t>
  </si>
  <si>
    <t>Quarter 1</t>
  </si>
  <si>
    <t>Quarter 2</t>
  </si>
  <si>
    <t>Quarter 3</t>
  </si>
  <si>
    <t>Quarter 4</t>
  </si>
  <si>
    <t>Number</t>
  </si>
  <si>
    <t>Total shares</t>
  </si>
  <si>
    <t>Total value</t>
  </si>
  <si>
    <t>Weight</t>
  </si>
  <si>
    <t>Holcim Liban USD</t>
  </si>
  <si>
    <t>Price</t>
  </si>
  <si>
    <t>High</t>
  </si>
  <si>
    <t>Low</t>
  </si>
  <si>
    <t>Closing</t>
  </si>
  <si>
    <t>Ciments Blancs (Bearer)</t>
  </si>
  <si>
    <t>Jan.</t>
  </si>
  <si>
    <t>Feb.</t>
  </si>
  <si>
    <t>Aug.</t>
  </si>
  <si>
    <t>Sep.</t>
  </si>
  <si>
    <t>Oct.</t>
  </si>
  <si>
    <t>Nov.</t>
  </si>
  <si>
    <t>Dec.</t>
  </si>
  <si>
    <t>16. BEIRUT STOCK EXCHANGE</t>
  </si>
  <si>
    <t>Table 16.1 - Transactions. Volume</t>
  </si>
  <si>
    <t>Market Capitalization. Million USD</t>
  </si>
  <si>
    <t>Daily average. Shares</t>
  </si>
  <si>
    <t>Daily average value. USD</t>
  </si>
  <si>
    <t>Daily average. Deals</t>
  </si>
  <si>
    <t>Table 16.5 - Shares Trading movement</t>
  </si>
  <si>
    <t>Table 16.4 - Summary</t>
  </si>
  <si>
    <t>Transactions. Number</t>
  </si>
  <si>
    <t>Table 16.6 - End of month Closing Prices</t>
  </si>
  <si>
    <t>Share values. USD 1,000</t>
  </si>
  <si>
    <t>Traded shares volume. 1,000</t>
  </si>
  <si>
    <t>Deals. Number</t>
  </si>
  <si>
    <t>Table 16.7 - Yearly Trading Movement. Daily averages</t>
  </si>
  <si>
    <t>Table 16.8 - Companies and funds monthly weight of traded value</t>
  </si>
  <si>
    <t>Total value in USD 1,000</t>
  </si>
  <si>
    <t>Table 16.9 - Quarterly traded shares</t>
  </si>
  <si>
    <t>Table 16.10 - Monthly trading averages</t>
  </si>
  <si>
    <t>Table 16.11 - Trading by sector</t>
  </si>
  <si>
    <t>Listed shares in thousands. Number</t>
  </si>
  <si>
    <t>Traded number. 1,000</t>
  </si>
  <si>
    <t>Market capitalization. Percentage</t>
  </si>
  <si>
    <t>Volume. Percentage</t>
  </si>
  <si>
    <t>Month</t>
  </si>
  <si>
    <t>Table 16.12 - Prices</t>
  </si>
  <si>
    <t>Table 16.2 - Exchanged stocks. Value</t>
  </si>
  <si>
    <t>Shares value. USD</t>
  </si>
  <si>
    <t>Table 16.3 - Market Capitalization. End of the month</t>
  </si>
  <si>
    <t>Total</t>
  </si>
  <si>
    <t>Value traded. USD 1,000</t>
  </si>
  <si>
    <t>Industry</t>
  </si>
  <si>
    <t>Trading</t>
  </si>
  <si>
    <t>Bank Audi Pref. Class E</t>
  </si>
  <si>
    <t>Ciments Blancs Nominal</t>
  </si>
  <si>
    <t>Total USD</t>
  </si>
  <si>
    <t>Ciment Blancs Bearer USD</t>
  </si>
  <si>
    <t>Ciment Blancs Nominal USD</t>
  </si>
  <si>
    <t>Shares tarded 000</t>
  </si>
  <si>
    <t>Shares tarded. USD 000</t>
  </si>
  <si>
    <t>Bank of Beirut Pref. Class H</t>
  </si>
  <si>
    <t>BLOM Bank Pref. Class 2011</t>
  </si>
  <si>
    <t>Ciments Blancs (Nominal)</t>
  </si>
  <si>
    <t>Beirut Preferred Fund. USD</t>
  </si>
  <si>
    <t>Value. Percentage</t>
  </si>
  <si>
    <t>Official Market</t>
  </si>
  <si>
    <t>Total 2012</t>
  </si>
  <si>
    <t>01/01/2012 - 31/12/2012</t>
  </si>
  <si>
    <t>Market capitalization. USD Million at 31/12/2012</t>
  </si>
  <si>
    <t>BLC BankPref. Class A</t>
  </si>
  <si>
    <t>BLC BankPref. Class B</t>
  </si>
  <si>
    <t>Bank Audi Pref. Class F</t>
  </si>
  <si>
    <t>Bank of Beirut Pref. Call. Class D</t>
  </si>
  <si>
    <t>Bank of Beirut Pref. Call. Class E</t>
  </si>
  <si>
    <t>Bank of Beirut Pref. Call. Class H</t>
  </si>
  <si>
    <t>Byblos Bank pref. Class. 2008</t>
  </si>
  <si>
    <t>Byblos Bank pref. Class. 2009</t>
  </si>
  <si>
    <t>De-listed</t>
  </si>
  <si>
    <t>BLC Bank Pref. Class A</t>
  </si>
  <si>
    <t>BLC Bank Pref. Class B</t>
  </si>
  <si>
    <t>Byblos Bank pref. Class 2008</t>
  </si>
  <si>
    <t>Byblos Bank pref. Class 2009</t>
  </si>
  <si>
    <t>BLC Bank Oref. Class A</t>
  </si>
  <si>
    <t>BLC Bank Oref. Class B</t>
  </si>
  <si>
    <t>Bank of Beirut Pref. call. Class D</t>
  </si>
  <si>
    <t>Bank of Beirut Pref. call. Class E</t>
  </si>
  <si>
    <t>Bank of Beirut Pref. call. Class H</t>
  </si>
  <si>
    <t xml:space="preserve"> Ciments Blancs (Bearer)</t>
  </si>
  <si>
    <t xml:space="preserve">  Ciments  Blancs (Nominal)</t>
  </si>
  <si>
    <t>.2.44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</si>
</sst>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</numFmts>
  <fonts count="56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Arial"/>
      <family val="2"/>
    </font>
    <font>
      <sz val="8.5"/>
      <name val="Times New Roman"/>
      <family val="1"/>
    </font>
    <font>
      <sz val="7.5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b/>
      <sz val="7.5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13" fillId="0" borderId="0" xfId="0" applyFont="1" applyFill="1" applyAlignment="1">
      <alignment vertical="center" readingOrder="1"/>
    </xf>
    <xf numFmtId="0" fontId="6" fillId="0" borderId="0" xfId="0" applyFont="1" applyFill="1" applyBorder="1" applyAlignment="1">
      <alignment vertical="center" readingOrder="1"/>
    </xf>
    <xf numFmtId="0" fontId="10" fillId="0" borderId="0" xfId="0" applyFont="1" applyFill="1" applyAlignment="1">
      <alignment vertical="center" readingOrder="1"/>
    </xf>
    <xf numFmtId="0" fontId="6" fillId="0" borderId="0" xfId="58" applyFont="1" applyBorder="1" applyAlignment="1">
      <alignment horizontal="left" vertical="center" readingOrder="1"/>
      <protection/>
    </xf>
    <xf numFmtId="0" fontId="12" fillId="0" borderId="0" xfId="0" applyFont="1" applyFill="1" applyAlignment="1">
      <alignment horizontal="center" vertical="center" readingOrder="1"/>
    </xf>
    <xf numFmtId="0" fontId="9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7" fillId="0" borderId="0" xfId="0" applyFont="1" applyFill="1" applyAlignment="1">
      <alignment horizontal="center" vertical="center" readingOrder="1"/>
    </xf>
    <xf numFmtId="0" fontId="8" fillId="0" borderId="0" xfId="0" applyFont="1" applyFill="1" applyAlignment="1">
      <alignment vertical="center" wrapText="1" readingOrder="1"/>
    </xf>
    <xf numFmtId="0" fontId="0" fillId="0" borderId="0" xfId="0" applyFont="1" applyAlignment="1">
      <alignment vertical="center" readingOrder="1"/>
    </xf>
    <xf numFmtId="0" fontId="6" fillId="0" borderId="0" xfId="58" applyFont="1" applyFill="1" applyBorder="1" applyAlignment="1">
      <alignment horizontal="left" vertical="center" readingOrder="1"/>
      <protection/>
    </xf>
    <xf numFmtId="3" fontId="10" fillId="0" borderId="10" xfId="0" applyNumberFormat="1" applyFont="1" applyFill="1" applyBorder="1" applyAlignment="1">
      <alignment vertical="center" readingOrder="1"/>
    </xf>
    <xf numFmtId="3" fontId="10" fillId="0" borderId="10" xfId="42" applyNumberFormat="1" applyFont="1" applyFill="1" applyBorder="1" applyAlignment="1">
      <alignment horizontal="right" vertical="center" readingOrder="1"/>
    </xf>
    <xf numFmtId="3" fontId="10" fillId="0" borderId="11" xfId="42" applyNumberFormat="1" applyFont="1" applyFill="1" applyBorder="1" applyAlignment="1">
      <alignment horizontal="right" vertical="center" readingOrder="1"/>
    </xf>
    <xf numFmtId="3" fontId="10" fillId="0" borderId="12" xfId="42" applyNumberFormat="1" applyFont="1" applyFill="1" applyBorder="1" applyAlignment="1">
      <alignment horizontal="right" vertical="center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14" xfId="0" applyFont="1" applyFill="1" applyBorder="1" applyAlignment="1">
      <alignment horizontal="center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3" fontId="17" fillId="0" borderId="14" xfId="0" applyNumberFormat="1" applyFont="1" applyFill="1" applyBorder="1" applyAlignment="1">
      <alignment vertical="center" readingOrder="1"/>
    </xf>
    <xf numFmtId="3" fontId="17" fillId="0" borderId="10" xfId="0" applyNumberFormat="1" applyFont="1" applyFill="1" applyBorder="1" applyAlignment="1">
      <alignment vertical="center" readingOrder="1"/>
    </xf>
    <xf numFmtId="3" fontId="17" fillId="0" borderId="12" xfId="0" applyNumberFormat="1" applyFont="1" applyFill="1" applyBorder="1" applyAlignment="1">
      <alignment vertical="center" readingOrder="1"/>
    </xf>
    <xf numFmtId="191" fontId="10" fillId="0" borderId="10" xfId="42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vertical="center" readingOrder="1"/>
    </xf>
    <xf numFmtId="4" fontId="10" fillId="0" borderId="11" xfId="0" applyNumberFormat="1" applyFont="1" applyFill="1" applyBorder="1" applyAlignment="1">
      <alignment vertical="center" readingOrder="1"/>
    </xf>
    <xf numFmtId="191" fontId="10" fillId="0" borderId="12" xfId="42" applyNumberFormat="1" applyFont="1" applyFill="1" applyBorder="1" applyAlignment="1">
      <alignment horizontal="right" vertical="center" readingOrder="1"/>
    </xf>
    <xf numFmtId="191" fontId="10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Fill="1" applyBorder="1" applyAlignment="1">
      <alignment horizontal="right" vertical="center" readingOrder="1"/>
    </xf>
    <xf numFmtId="3" fontId="18" fillId="0" borderId="12" xfId="42" applyNumberFormat="1" applyFont="1" applyFill="1" applyBorder="1" applyAlignment="1">
      <alignment horizontal="right" vertical="center" readingOrder="1"/>
    </xf>
    <xf numFmtId="3" fontId="18" fillId="0" borderId="11" xfId="42" applyNumberFormat="1" applyFont="1" applyFill="1" applyBorder="1" applyAlignment="1">
      <alignment horizontal="right" vertical="center" readingOrder="1"/>
    </xf>
    <xf numFmtId="3" fontId="18" fillId="0" borderId="10" xfId="42" applyNumberFormat="1" applyFont="1" applyBorder="1" applyAlignment="1">
      <alignment horizontal="right" vertical="center" readingOrder="1"/>
    </xf>
    <xf numFmtId="3" fontId="10" fillId="0" borderId="10" xfId="42" applyNumberFormat="1" applyFont="1" applyBorder="1" applyAlignment="1">
      <alignment horizontal="right" vertical="center" readingOrder="1"/>
    </xf>
    <xf numFmtId="3" fontId="10" fillId="0" borderId="12" xfId="42" applyNumberFormat="1" applyFont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vertical="center" readingOrder="1"/>
    </xf>
    <xf numFmtId="191" fontId="10" fillId="0" borderId="10" xfId="42" applyNumberFormat="1" applyFont="1" applyBorder="1" applyAlignment="1">
      <alignment horizontal="right" vertical="center" readingOrder="1"/>
    </xf>
    <xf numFmtId="191" fontId="10" fillId="0" borderId="11" xfId="42" applyNumberFormat="1" applyFont="1" applyBorder="1" applyAlignment="1">
      <alignment horizontal="right" vertical="center" readingOrder="1"/>
    </xf>
    <xf numFmtId="191" fontId="10" fillId="0" borderId="12" xfId="42" applyNumberFormat="1" applyFont="1" applyBorder="1" applyAlignment="1">
      <alignment horizontal="right" vertical="center" readingOrder="1"/>
    </xf>
    <xf numFmtId="0" fontId="17" fillId="0" borderId="14" xfId="58" applyFont="1" applyFill="1" applyBorder="1" applyAlignment="1">
      <alignment horizontal="center" vertical="center" wrapText="1" readingOrder="1"/>
      <protection/>
    </xf>
    <xf numFmtId="0" fontId="10" fillId="0" borderId="10" xfId="58" applyFont="1" applyFill="1" applyBorder="1" applyAlignment="1">
      <alignment horizontal="center" vertical="center" wrapText="1" readingOrder="1"/>
      <protection/>
    </xf>
    <xf numFmtId="4" fontId="18" fillId="0" borderId="10" xfId="42" applyNumberFormat="1" applyFont="1" applyBorder="1" applyAlignment="1">
      <alignment horizontal="right" vertical="center" readingOrder="1"/>
    </xf>
    <xf numFmtId="0" fontId="10" fillId="0" borderId="12" xfId="58" applyFont="1" applyFill="1" applyBorder="1" applyAlignment="1">
      <alignment horizontal="center" vertical="center" wrapText="1" readingOrder="1"/>
      <protection/>
    </xf>
    <xf numFmtId="4" fontId="18" fillId="0" borderId="12" xfId="42" applyNumberFormat="1" applyFont="1" applyFill="1" applyBorder="1" applyAlignment="1">
      <alignment horizontal="right" vertical="center" readingOrder="1"/>
    </xf>
    <xf numFmtId="4" fontId="18" fillId="0" borderId="10" xfId="42" applyNumberFormat="1" applyFont="1" applyFill="1" applyBorder="1" applyAlignment="1">
      <alignment horizontal="right" vertical="center" readingOrder="1"/>
    </xf>
    <xf numFmtId="0" fontId="10" fillId="0" borderId="11" xfId="58" applyFont="1" applyFill="1" applyBorder="1" applyAlignment="1">
      <alignment horizontal="center" vertical="center" wrapText="1" readingOrder="1"/>
      <protection/>
    </xf>
    <xf numFmtId="4" fontId="18" fillId="0" borderId="11" xfId="42" applyNumberFormat="1" applyFont="1" applyFill="1" applyBorder="1" applyAlignment="1">
      <alignment horizontal="right" vertical="center" readingOrder="1"/>
    </xf>
    <xf numFmtId="0" fontId="10" fillId="0" borderId="14" xfId="58" applyFont="1" applyFill="1" applyBorder="1" applyAlignment="1">
      <alignment horizontal="center" vertical="center" wrapText="1" readingOrder="1"/>
      <protection/>
    </xf>
    <xf numFmtId="4" fontId="10" fillId="0" borderId="12" xfId="42" applyNumberFormat="1" applyFont="1" applyFill="1" applyBorder="1" applyAlignment="1">
      <alignment horizontal="right" vertical="center" readingOrder="1"/>
    </xf>
    <xf numFmtId="4" fontId="10" fillId="0" borderId="10" xfId="42" applyNumberFormat="1" applyFont="1" applyFill="1" applyBorder="1" applyAlignment="1">
      <alignment horizontal="right" vertical="center" readingOrder="1"/>
    </xf>
    <xf numFmtId="4" fontId="10" fillId="0" borderId="11" xfId="42" applyNumberFormat="1" applyFont="1" applyFill="1" applyBorder="1" applyAlignment="1">
      <alignment horizontal="right" vertical="center" readingOrder="1"/>
    </xf>
    <xf numFmtId="3" fontId="10" fillId="0" borderId="10" xfId="42" applyNumberFormat="1" applyFont="1" applyFill="1" applyBorder="1" applyAlignment="1">
      <alignment vertical="center" readingOrder="1"/>
    </xf>
    <xf numFmtId="4" fontId="17" fillId="0" borderId="14" xfId="42" applyNumberFormat="1" applyFont="1" applyFill="1" applyBorder="1" applyAlignment="1">
      <alignment horizontal="right" vertical="center" readingOrder="1"/>
    </xf>
    <xf numFmtId="4" fontId="10" fillId="0" borderId="11" xfId="0" applyNumberFormat="1" applyFont="1" applyFill="1" applyBorder="1" applyAlignment="1">
      <alignment horizontal="right" vertical="center" readingOrder="1"/>
    </xf>
    <xf numFmtId="4" fontId="10" fillId="0" borderId="12" xfId="0" applyNumberFormat="1" applyFont="1" applyFill="1" applyBorder="1" applyAlignment="1">
      <alignment horizontal="right" vertical="center" readingOrder="1"/>
    </xf>
    <xf numFmtId="4" fontId="10" fillId="0" borderId="10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3" fontId="17" fillId="0" borderId="11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 readingOrder="1"/>
    </xf>
    <xf numFmtId="3" fontId="10" fillId="33" borderId="10" xfId="42" applyNumberFormat="1" applyFont="1" applyFill="1" applyBorder="1" applyAlignment="1">
      <alignment horizontal="right" vertical="center" readingOrder="1"/>
    </xf>
    <xf numFmtId="3" fontId="10" fillId="33" borderId="11" xfId="42" applyNumberFormat="1" applyFont="1" applyFill="1" applyBorder="1" applyAlignment="1">
      <alignment horizontal="right" vertical="center" readingOrder="1"/>
    </xf>
    <xf numFmtId="3" fontId="10" fillId="33" borderId="12" xfId="42" applyNumberFormat="1" applyFont="1" applyFill="1" applyBorder="1" applyAlignment="1">
      <alignment horizontal="right" vertical="center" readingOrder="1"/>
    </xf>
    <xf numFmtId="0" fontId="7" fillId="0" borderId="0" xfId="0" applyFont="1" applyFill="1" applyAlignment="1">
      <alignment horizontal="left" vertical="center" readingOrder="1"/>
    </xf>
    <xf numFmtId="3" fontId="10" fillId="33" borderId="10" xfId="0" applyNumberFormat="1" applyFont="1" applyFill="1" applyBorder="1" applyAlignment="1">
      <alignment vertical="center" readingOrder="1"/>
    </xf>
    <xf numFmtId="0" fontId="16" fillId="0" borderId="13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6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Alignment="1">
      <alignment vertical="center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20" fillId="0" borderId="0" xfId="0" applyFont="1" applyFill="1" applyAlignment="1">
      <alignment vertical="center" readingOrder="1"/>
    </xf>
    <xf numFmtId="0" fontId="7" fillId="0" borderId="13" xfId="58" applyFont="1" applyFill="1" applyBorder="1" applyAlignment="1">
      <alignment horizontal="left" vertical="center" wrapText="1" readingOrder="1"/>
      <protection/>
    </xf>
    <xf numFmtId="0" fontId="7" fillId="0" borderId="10" xfId="58" applyFont="1" applyFill="1" applyBorder="1" applyAlignment="1">
      <alignment horizontal="center" vertical="center" wrapText="1" readingOrder="1"/>
      <protection/>
    </xf>
    <xf numFmtId="0" fontId="7" fillId="0" borderId="11" xfId="58" applyFont="1" applyFill="1" applyBorder="1" applyAlignment="1">
      <alignment horizontal="center" vertical="center" wrapText="1" readingOrder="1"/>
      <protection/>
    </xf>
    <xf numFmtId="0" fontId="7" fillId="0" borderId="12" xfId="58" applyFont="1" applyFill="1" applyBorder="1" applyAlignment="1">
      <alignment horizontal="center" vertical="center" wrapText="1" readingOrder="1"/>
      <protection/>
    </xf>
    <xf numFmtId="0" fontId="16" fillId="0" borderId="18" xfId="0" applyFont="1" applyFill="1" applyBorder="1" applyAlignment="1">
      <alignment horizontal="right" vertical="center" wrapText="1" readingOrder="1"/>
    </xf>
    <xf numFmtId="3" fontId="10" fillId="33" borderId="0" xfId="42" applyNumberFormat="1" applyFont="1" applyFill="1" applyBorder="1" applyAlignment="1">
      <alignment horizontal="right" vertical="center" readingOrder="1"/>
    </xf>
    <xf numFmtId="3" fontId="10" fillId="0" borderId="0" xfId="42" applyNumberFormat="1" applyFont="1" applyFill="1" applyBorder="1" applyAlignment="1">
      <alignment horizontal="right" vertical="center" readingOrder="1"/>
    </xf>
    <xf numFmtId="0" fontId="16" fillId="0" borderId="14" xfId="0" applyFont="1" applyBorder="1" applyAlignment="1">
      <alignment vertical="center" readingOrder="1"/>
    </xf>
    <xf numFmtId="0" fontId="16" fillId="0" borderId="14" xfId="0" applyFont="1" applyFill="1" applyBorder="1" applyAlignment="1">
      <alignment horizontal="left" vertical="center" wrapText="1" readingOrder="1"/>
    </xf>
    <xf numFmtId="0" fontId="16" fillId="0" borderId="0" xfId="0" applyFont="1" applyFill="1" applyBorder="1" applyAlignment="1">
      <alignment vertical="center" readingOrder="1"/>
    </xf>
    <xf numFmtId="0" fontId="7" fillId="0" borderId="11" xfId="0" applyFont="1" applyFill="1" applyBorder="1" applyAlignment="1">
      <alignment horizontal="left" vertical="center" wrapText="1" readingOrder="1"/>
    </xf>
    <xf numFmtId="0" fontId="7" fillId="0" borderId="12" xfId="0" applyFont="1" applyFill="1" applyBorder="1" applyAlignment="1">
      <alignment horizontal="left" vertical="center" wrapText="1" readingOrder="1"/>
    </xf>
    <xf numFmtId="3" fontId="19" fillId="0" borderId="14" xfId="42" applyNumberFormat="1" applyFont="1" applyFill="1" applyBorder="1" applyAlignment="1">
      <alignment vertical="center" readingOrder="1"/>
    </xf>
    <xf numFmtId="191" fontId="17" fillId="0" borderId="14" xfId="42" applyNumberFormat="1" applyFont="1" applyBorder="1" applyAlignment="1">
      <alignment horizontal="right" vertical="center" readingOrder="1"/>
    </xf>
    <xf numFmtId="191" fontId="17" fillId="33" borderId="14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4" fontId="10" fillId="0" borderId="18" xfId="42" applyNumberFormat="1" applyFont="1" applyFill="1" applyBorder="1" applyAlignment="1">
      <alignment horizontal="right" vertical="center" readingOrder="1"/>
    </xf>
    <xf numFmtId="3" fontId="10" fillId="0" borderId="19" xfId="42" applyNumberFormat="1" applyFont="1" applyFill="1" applyBorder="1" applyAlignment="1">
      <alignment horizontal="right" vertical="center" readingOrder="1"/>
    </xf>
    <xf numFmtId="0" fontId="16" fillId="0" borderId="20" xfId="58" applyFont="1" applyFill="1" applyBorder="1" applyAlignment="1">
      <alignment horizontal="center" vertical="center" textRotation="90" wrapText="1" readingOrder="1"/>
      <protection/>
    </xf>
    <xf numFmtId="0" fontId="7" fillId="0" borderId="21" xfId="58" applyFont="1" applyFill="1" applyBorder="1" applyAlignment="1">
      <alignment horizontal="left" vertical="center" wrapText="1" readingOrder="1"/>
      <protection/>
    </xf>
    <xf numFmtId="0" fontId="8" fillId="0" borderId="0" xfId="0" applyFont="1" applyFill="1" applyAlignment="1">
      <alignment horizontal="right" vertical="center" readingOrder="1"/>
    </xf>
    <xf numFmtId="0" fontId="10" fillId="0" borderId="0" xfId="0" applyFont="1" applyFill="1" applyAlignment="1">
      <alignment horizontal="right" vertical="center" readingOrder="1"/>
    </xf>
    <xf numFmtId="197" fontId="17" fillId="0" borderId="14" xfId="42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0" xfId="0" applyFont="1" applyAlignment="1">
      <alignment horizontal="right" vertical="center" readingOrder="1"/>
    </xf>
    <xf numFmtId="0" fontId="16" fillId="0" borderId="14" xfId="0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right" vertical="center" readingOrder="1"/>
    </xf>
    <xf numFmtId="3" fontId="10" fillId="0" borderId="12" xfId="0" applyNumberFormat="1" applyFont="1" applyBorder="1" applyAlignment="1">
      <alignment horizontal="right" vertical="center" readingOrder="1"/>
    </xf>
    <xf numFmtId="3" fontId="10" fillId="0" borderId="11" xfId="0" applyNumberFormat="1" applyFont="1" applyBorder="1" applyAlignment="1">
      <alignment horizontal="right" vertical="center" readingOrder="1"/>
    </xf>
    <xf numFmtId="3" fontId="19" fillId="0" borderId="14" xfId="42" applyNumberFormat="1" applyFont="1" applyBorder="1" applyAlignment="1">
      <alignment horizontal="right" vertical="center" readingOrder="1"/>
    </xf>
    <xf numFmtId="0" fontId="7" fillId="0" borderId="0" xfId="0" applyFont="1" applyFill="1" applyAlignment="1">
      <alignment horizontal="right" vertical="center" readingOrder="1"/>
    </xf>
    <xf numFmtId="191" fontId="17" fillId="0" borderId="10" xfId="42" applyNumberFormat="1" applyFont="1" applyFill="1" applyBorder="1" applyAlignment="1">
      <alignment horizontal="right" vertical="center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horizontal="right" vertical="center" readingOrder="1"/>
    </xf>
    <xf numFmtId="197" fontId="17" fillId="0" borderId="12" xfId="42" applyNumberFormat="1" applyFont="1" applyFill="1" applyBorder="1" applyAlignment="1">
      <alignment horizontal="right" vertical="center" readingOrder="1"/>
    </xf>
    <xf numFmtId="197" fontId="17" fillId="0" borderId="22" xfId="42" applyNumberFormat="1" applyFont="1" applyFill="1" applyBorder="1" applyAlignment="1">
      <alignment horizontal="right" vertical="center" readingOrder="1"/>
    </xf>
    <xf numFmtId="197" fontId="17" fillId="0" borderId="14" xfId="0" applyNumberFormat="1" applyFont="1" applyFill="1" applyBorder="1" applyAlignment="1">
      <alignment vertical="center" readingOrder="1"/>
    </xf>
    <xf numFmtId="3" fontId="10" fillId="34" borderId="10" xfId="42" applyNumberFormat="1" applyFont="1" applyFill="1" applyBorder="1" applyAlignment="1">
      <alignment horizontal="right" vertical="center" readingOrder="1"/>
    </xf>
    <xf numFmtId="3" fontId="17" fillId="0" borderId="19" xfId="42" applyNumberFormat="1" applyFont="1" applyFill="1" applyBorder="1" applyAlignment="1">
      <alignment horizontal="right" vertical="center" readingOrder="1"/>
    </xf>
    <xf numFmtId="0" fontId="10" fillId="0" borderId="23" xfId="58" applyFont="1" applyFill="1" applyBorder="1" applyAlignment="1">
      <alignment horizontal="center" vertical="center" wrapText="1" readingOrder="1"/>
      <protection/>
    </xf>
    <xf numFmtId="3" fontId="10" fillId="0" borderId="23" xfId="42" applyNumberFormat="1" applyFont="1" applyFill="1" applyBorder="1" applyAlignment="1">
      <alignment horizontal="right" vertical="center" readingOrder="1"/>
    </xf>
    <xf numFmtId="3" fontId="10" fillId="0" borderId="10" xfId="0" applyNumberFormat="1" applyFont="1" applyFill="1" applyBorder="1" applyAlignment="1">
      <alignment horizontal="right" vertical="center" readingOrder="1"/>
    </xf>
    <xf numFmtId="3" fontId="10" fillId="0" borderId="11" xfId="0" applyNumberFormat="1" applyFont="1" applyFill="1" applyBorder="1" applyAlignment="1">
      <alignment horizontal="right" vertical="center" readingOrder="1"/>
    </xf>
    <xf numFmtId="3" fontId="10" fillId="0" borderId="12" xfId="0" applyNumberFormat="1" applyFont="1" applyFill="1" applyBorder="1" applyAlignment="1">
      <alignment horizontal="right" vertical="center" readingOrder="1"/>
    </xf>
    <xf numFmtId="3" fontId="10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4" fontId="17" fillId="0" borderId="14" xfId="0" applyNumberFormat="1" applyFont="1" applyFill="1" applyBorder="1" applyAlignment="1">
      <alignment horizontal="right" vertical="center" readingOrder="1"/>
    </xf>
    <xf numFmtId="0" fontId="9" fillId="0" borderId="0" xfId="0" applyFont="1" applyFill="1" applyAlignment="1">
      <alignment horizontal="right" vertical="center" readingOrder="1"/>
    </xf>
    <xf numFmtId="191" fontId="17" fillId="0" borderId="14" xfId="42" applyNumberFormat="1" applyFont="1" applyFill="1" applyBorder="1" applyAlignment="1">
      <alignment vertical="center" readingOrder="1"/>
    </xf>
    <xf numFmtId="191" fontId="6" fillId="0" borderId="0" xfId="0" applyNumberFormat="1" applyFont="1" applyFill="1" applyAlignment="1">
      <alignment vertical="center" readingOrder="1"/>
    </xf>
    <xf numFmtId="191" fontId="9" fillId="0" borderId="0" xfId="42" applyNumberFormat="1" applyFont="1" applyFill="1" applyAlignment="1">
      <alignment vertical="center" readingOrder="1"/>
    </xf>
    <xf numFmtId="191" fontId="9" fillId="0" borderId="0" xfId="0" applyNumberFormat="1" applyFont="1" applyFill="1" applyAlignment="1">
      <alignment vertical="center" readingOrder="1"/>
    </xf>
    <xf numFmtId="3" fontId="10" fillId="0" borderId="11" xfId="42" applyNumberFormat="1" applyFont="1" applyBorder="1" applyAlignment="1">
      <alignment horizontal="right" vertical="center" readingOrder="1"/>
    </xf>
    <xf numFmtId="3" fontId="17" fillId="0" borderId="24" xfId="0" applyNumberFormat="1" applyFont="1" applyFill="1" applyBorder="1" applyAlignment="1">
      <alignment vertical="center" readingOrder="1"/>
    </xf>
    <xf numFmtId="3" fontId="6" fillId="0" borderId="0" xfId="0" applyNumberFormat="1" applyFont="1" applyFill="1" applyAlignment="1">
      <alignment vertical="center" readingOrder="1"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6" fillId="0" borderId="0" xfId="0" applyFont="1" applyAlignment="1">
      <alignment/>
    </xf>
    <xf numFmtId="0" fontId="7" fillId="0" borderId="0" xfId="0" applyFont="1" applyAlignment="1">
      <alignment vertical="center" readingOrder="1"/>
    </xf>
    <xf numFmtId="191" fontId="10" fillId="0" borderId="10" xfId="0" applyNumberFormat="1" applyFont="1" applyBorder="1" applyAlignment="1">
      <alignment horizontal="right" vertical="center" readingOrder="1"/>
    </xf>
    <xf numFmtId="191" fontId="10" fillId="0" borderId="11" xfId="0" applyNumberFormat="1" applyFont="1" applyBorder="1" applyAlignment="1">
      <alignment horizontal="right" vertical="center" readingOrder="1"/>
    </xf>
    <xf numFmtId="191" fontId="10" fillId="0" borderId="12" xfId="0" applyNumberFormat="1" applyFont="1" applyBorder="1" applyAlignment="1">
      <alignment horizontal="right" vertical="center" readingOrder="1"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26" xfId="58" applyFont="1" applyFill="1" applyBorder="1" applyAlignment="1">
      <alignment vertical="center" wrapText="1" readingOrder="1"/>
      <protection/>
    </xf>
    <xf numFmtId="0" fontId="10" fillId="0" borderId="27" xfId="58" applyFont="1" applyFill="1" applyBorder="1" applyAlignment="1">
      <alignment horizontal="center" vertical="center" wrapText="1" readingOrder="1"/>
      <protection/>
    </xf>
    <xf numFmtId="3" fontId="18" fillId="0" borderId="27" xfId="42" applyNumberFormat="1" applyFont="1" applyFill="1" applyBorder="1" applyAlignment="1">
      <alignment horizontal="right" vertical="center" readingOrder="1"/>
    </xf>
    <xf numFmtId="3" fontId="10" fillId="0" borderId="27" xfId="0" applyNumberFormat="1" applyFont="1" applyBorder="1" applyAlignment="1">
      <alignment horizontal="right" vertical="center" readingOrder="1"/>
    </xf>
    <xf numFmtId="4" fontId="18" fillId="0" borderId="27" xfId="42" applyNumberFormat="1" applyFont="1" applyFill="1" applyBorder="1" applyAlignment="1">
      <alignment horizontal="right" vertical="center" readingOrder="1"/>
    </xf>
    <xf numFmtId="0" fontId="16" fillId="0" borderId="28" xfId="58" applyFont="1" applyFill="1" applyBorder="1" applyAlignment="1">
      <alignment horizontal="center" vertical="center" textRotation="90" wrapText="1" readingOrder="1"/>
      <protection/>
    </xf>
    <xf numFmtId="3" fontId="18" fillId="0" borderId="14" xfId="42" applyNumberFormat="1" applyFont="1" applyFill="1" applyBorder="1" applyAlignment="1">
      <alignment horizontal="right" vertical="center" readingOrder="1"/>
    </xf>
    <xf numFmtId="3" fontId="10" fillId="0" borderId="14" xfId="0" applyNumberFormat="1" applyFont="1" applyBorder="1" applyAlignment="1">
      <alignment horizontal="right" vertical="center" readingOrder="1"/>
    </xf>
    <xf numFmtId="4" fontId="18" fillId="0" borderId="14" xfId="42" applyNumberFormat="1" applyFont="1" applyFill="1" applyBorder="1" applyAlignment="1">
      <alignment horizontal="right" vertical="center" readingOrder="1"/>
    </xf>
    <xf numFmtId="3" fontId="18" fillId="0" borderId="0" xfId="42" applyNumberFormat="1" applyFont="1" applyFill="1" applyBorder="1" applyAlignment="1">
      <alignment horizontal="right" vertical="center" readingOrder="1"/>
    </xf>
    <xf numFmtId="3" fontId="10" fillId="0" borderId="0" xfId="0" applyNumberFormat="1" applyFont="1" applyBorder="1" applyAlignment="1">
      <alignment horizontal="right" vertical="center" readingOrder="1"/>
    </xf>
    <xf numFmtId="4" fontId="18" fillId="0" borderId="0" xfId="42" applyNumberFormat="1" applyFont="1" applyFill="1" applyBorder="1" applyAlignment="1">
      <alignment horizontal="right" vertical="center" readingOrder="1"/>
    </xf>
    <xf numFmtId="0" fontId="10" fillId="0" borderId="24" xfId="58" applyFont="1" applyFill="1" applyBorder="1" applyAlignment="1">
      <alignment horizontal="center" vertical="center" wrapText="1" readingOrder="1"/>
      <protection/>
    </xf>
    <xf numFmtId="3" fontId="18" fillId="0" borderId="24" xfId="42" applyNumberFormat="1" applyFont="1" applyFill="1" applyBorder="1" applyAlignment="1">
      <alignment horizontal="right" vertical="center" readingOrder="1"/>
    </xf>
    <xf numFmtId="3" fontId="10" fillId="0" borderId="24" xfId="0" applyNumberFormat="1" applyFont="1" applyBorder="1" applyAlignment="1">
      <alignment horizontal="right" vertical="center" readingOrder="1"/>
    </xf>
    <xf numFmtId="4" fontId="18" fillId="0" borderId="24" xfId="42" applyNumberFormat="1" applyFont="1" applyFill="1" applyBorder="1" applyAlignment="1">
      <alignment horizontal="right" vertical="center" readingOrder="1"/>
    </xf>
    <xf numFmtId="4" fontId="19" fillId="34" borderId="14" xfId="42" applyNumberFormat="1" applyFont="1" applyFill="1" applyBorder="1" applyAlignment="1">
      <alignment horizontal="right" vertical="center" readingOrder="1"/>
    </xf>
    <xf numFmtId="0" fontId="13" fillId="0" borderId="12" xfId="0" applyFont="1" applyFill="1" applyBorder="1" applyAlignment="1">
      <alignment vertical="center" readingOrder="1"/>
    </xf>
    <xf numFmtId="0" fontId="21" fillId="0" borderId="0" xfId="0" applyFont="1" applyAlignment="1">
      <alignment vertical="center" readingOrder="1"/>
    </xf>
    <xf numFmtId="3" fontId="10" fillId="0" borderId="23" xfId="0" applyNumberFormat="1" applyFont="1" applyFill="1" applyBorder="1" applyAlignment="1">
      <alignment horizontal="right" vertical="center" readingOrder="1"/>
    </xf>
    <xf numFmtId="197" fontId="10" fillId="0" borderId="10" xfId="0" applyNumberFormat="1" applyFont="1" applyFill="1" applyBorder="1" applyAlignment="1">
      <alignment vertical="center" readingOrder="1"/>
    </xf>
    <xf numFmtId="197" fontId="10" fillId="0" borderId="12" xfId="42" applyNumberFormat="1" applyFont="1" applyFill="1" applyBorder="1" applyAlignment="1">
      <alignment horizontal="right" vertical="center" readingOrder="1"/>
    </xf>
    <xf numFmtId="185" fontId="10" fillId="0" borderId="10" xfId="61" applyNumberFormat="1" applyFont="1" applyFill="1" applyBorder="1" applyAlignment="1">
      <alignment horizontal="right" vertical="center" readingOrder="1"/>
    </xf>
    <xf numFmtId="10" fontId="10" fillId="0" borderId="10" xfId="61" applyNumberFormat="1" applyFont="1" applyFill="1" applyBorder="1" applyAlignment="1">
      <alignment horizontal="right" vertical="center" readingOrder="1"/>
    </xf>
    <xf numFmtId="10" fontId="17" fillId="0" borderId="14" xfId="61" applyNumberFormat="1" applyFont="1" applyFill="1" applyBorder="1" applyAlignment="1">
      <alignment horizontal="right" vertical="center" readingOrder="1"/>
    </xf>
    <xf numFmtId="10" fontId="10" fillId="0" borderId="12" xfId="61" applyNumberFormat="1" applyFont="1" applyFill="1" applyBorder="1" applyAlignment="1">
      <alignment horizontal="right" vertical="center" readingOrder="1"/>
    </xf>
    <xf numFmtId="10" fontId="10" fillId="0" borderId="11" xfId="61" applyNumberFormat="1" applyFont="1" applyFill="1" applyBorder="1" applyAlignment="1">
      <alignment horizontal="right" vertical="center" readingOrder="1"/>
    </xf>
    <xf numFmtId="185" fontId="10" fillId="0" borderId="12" xfId="61" applyNumberFormat="1" applyFont="1" applyFill="1" applyBorder="1" applyAlignment="1">
      <alignment horizontal="right" vertical="center" readingOrder="1"/>
    </xf>
    <xf numFmtId="3" fontId="10" fillId="0" borderId="27" xfId="42" applyNumberFormat="1" applyFont="1" applyFill="1" applyBorder="1" applyAlignment="1">
      <alignment horizontal="right" vertical="center" readingOrder="1"/>
    </xf>
    <xf numFmtId="3" fontId="17" fillId="0" borderId="27" xfId="0" applyNumberFormat="1" applyFont="1" applyFill="1" applyBorder="1" applyAlignment="1">
      <alignment vertical="center" readingOrder="1"/>
    </xf>
    <xf numFmtId="0" fontId="7" fillId="0" borderId="13" xfId="58" applyFont="1" applyFill="1" applyBorder="1" applyAlignment="1">
      <alignment vertical="center" wrapText="1" readingOrder="1"/>
      <protection/>
    </xf>
    <xf numFmtId="191" fontId="13" fillId="0" borderId="12" xfId="42" applyNumberFormat="1" applyFont="1" applyFill="1" applyBorder="1" applyAlignment="1">
      <alignment vertical="center" readingOrder="1"/>
    </xf>
    <xf numFmtId="4" fontId="10" fillId="0" borderId="27" xfId="42" applyNumberFormat="1" applyFont="1" applyFill="1" applyBorder="1" applyAlignment="1">
      <alignment horizontal="right" vertical="center" readingOrder="1"/>
    </xf>
    <xf numFmtId="4" fontId="10" fillId="0" borderId="14" xfId="42" applyNumberFormat="1" applyFont="1" applyFill="1" applyBorder="1" applyAlignment="1">
      <alignment horizontal="right" vertical="center" readingOrder="1"/>
    </xf>
    <xf numFmtId="4" fontId="10" fillId="0" borderId="14" xfId="0" applyNumberFormat="1" applyFont="1" applyFill="1" applyBorder="1" applyAlignment="1">
      <alignment horizontal="right" vertical="center" readingOrder="1"/>
    </xf>
    <xf numFmtId="4" fontId="10" fillId="0" borderId="0" xfId="42" applyNumberFormat="1" applyFont="1" applyFill="1" applyBorder="1" applyAlignment="1">
      <alignment horizontal="right" vertical="center" readingOrder="1"/>
    </xf>
    <xf numFmtId="185" fontId="17" fillId="0" borderId="12" xfId="61" applyNumberFormat="1" applyFont="1" applyFill="1" applyBorder="1" applyAlignment="1">
      <alignment horizontal="right" vertical="center" readingOrder="1"/>
    </xf>
    <xf numFmtId="0" fontId="15" fillId="0" borderId="23" xfId="58" applyFont="1" applyFill="1" applyBorder="1" applyAlignment="1">
      <alignment horizontal="center" vertical="center" textRotation="90" wrapText="1" readingOrder="1"/>
      <protection/>
    </xf>
    <xf numFmtId="0" fontId="16" fillId="0" borderId="28" xfId="58" applyFont="1" applyFill="1" applyBorder="1" applyAlignment="1">
      <alignment vertical="center" textRotation="90" wrapText="1" readingOrder="1"/>
      <protection/>
    </xf>
    <xf numFmtId="0" fontId="11" fillId="0" borderId="0" xfId="0" applyFont="1" applyFill="1" applyAlignment="1">
      <alignment vertical="center" readingOrder="1"/>
    </xf>
    <xf numFmtId="0" fontId="16" fillId="0" borderId="14" xfId="0" applyFont="1" applyBorder="1" applyAlignment="1">
      <alignment horizontal="center" vertical="center" readingOrder="1"/>
    </xf>
    <xf numFmtId="0" fontId="7" fillId="0" borderId="10" xfId="0" applyFont="1" applyFill="1" applyBorder="1" applyAlignment="1">
      <alignment horizontal="center" vertical="center" wrapText="1" readingOrder="1"/>
    </xf>
    <xf numFmtId="0" fontId="7" fillId="0" borderId="11" xfId="0" applyFont="1" applyFill="1" applyBorder="1" applyAlignment="1">
      <alignment horizontal="center" vertical="center" wrapText="1" readingOrder="1"/>
    </xf>
    <xf numFmtId="0" fontId="16" fillId="0" borderId="10" xfId="0" applyFont="1" applyFill="1" applyBorder="1" applyAlignment="1">
      <alignment horizontal="center" vertical="center" wrapText="1" readingOrder="1"/>
    </xf>
    <xf numFmtId="0" fontId="16" fillId="0" borderId="0" xfId="0" applyFont="1" applyFill="1" applyAlignment="1">
      <alignment horizontal="center" vertical="center" readingOrder="1"/>
    </xf>
    <xf numFmtId="0" fontId="14" fillId="0" borderId="13" xfId="0" applyFont="1" applyBorder="1" applyAlignment="1">
      <alignment horizontal="center" vertical="center" readingOrder="1"/>
    </xf>
    <xf numFmtId="0" fontId="14" fillId="0" borderId="14" xfId="0" applyFont="1" applyBorder="1" applyAlignment="1">
      <alignment horizontal="center" vertical="center" readingOrder="1"/>
    </xf>
    <xf numFmtId="0" fontId="14" fillId="0" borderId="29" xfId="0" applyFont="1" applyBorder="1" applyAlignment="1">
      <alignment horizontal="center" vertical="center" readingOrder="1"/>
    </xf>
    <xf numFmtId="0" fontId="16" fillId="0" borderId="14" xfId="0" applyFont="1" applyFill="1" applyBorder="1" applyAlignment="1">
      <alignment horizontal="center" vertical="center" wrapText="1" readingOrder="1"/>
    </xf>
    <xf numFmtId="0" fontId="16" fillId="0" borderId="25" xfId="58" applyFont="1" applyFill="1" applyBorder="1" applyAlignment="1">
      <alignment horizontal="center" vertical="center" textRotation="90" wrapText="1" readingOrder="1"/>
      <protection/>
    </xf>
    <xf numFmtId="0" fontId="16" fillId="0" borderId="20" xfId="58" applyFont="1" applyFill="1" applyBorder="1" applyAlignment="1">
      <alignment horizontal="center" vertical="center" textRotation="90" wrapText="1" readingOrder="1"/>
      <protection/>
    </xf>
    <xf numFmtId="0" fontId="16" fillId="0" borderId="30" xfId="58" applyFont="1" applyFill="1" applyBorder="1" applyAlignment="1">
      <alignment horizontal="center" vertical="center" textRotation="90" wrapText="1" readingOrder="1"/>
      <protection/>
    </xf>
    <xf numFmtId="0" fontId="16" fillId="0" borderId="31" xfId="58" applyFont="1" applyFill="1" applyBorder="1" applyAlignment="1">
      <alignment horizontal="center" vertical="center" textRotation="90" wrapText="1" readingOrder="1"/>
      <protection/>
    </xf>
    <xf numFmtId="0" fontId="16" fillId="0" borderId="32" xfId="58" applyFont="1" applyFill="1" applyBorder="1" applyAlignment="1">
      <alignment horizontal="center" vertical="center" textRotation="90" wrapText="1" readingOrder="1"/>
      <protection/>
    </xf>
    <xf numFmtId="0" fontId="9" fillId="0" borderId="18" xfId="0" applyFont="1" applyFill="1" applyBorder="1" applyAlignment="1">
      <alignment horizontal="center" vertical="center" readingOrder="1"/>
    </xf>
    <xf numFmtId="0" fontId="16" fillId="0" borderId="25" xfId="58" applyFont="1" applyFill="1" applyBorder="1" applyAlignment="1">
      <alignment horizontal="center" vertical="center" textRotation="90" readingOrder="1"/>
      <protection/>
    </xf>
    <xf numFmtId="0" fontId="15" fillId="0" borderId="20" xfId="58" applyFont="1" applyFill="1" applyBorder="1" applyAlignment="1">
      <alignment horizontal="center" vertical="center" textRotation="90" readingOrder="1"/>
      <protection/>
    </xf>
    <xf numFmtId="0" fontId="16" fillId="0" borderId="25" xfId="0" applyFont="1" applyFill="1" applyBorder="1" applyAlignment="1">
      <alignment horizontal="center" vertical="center" textRotation="90" readingOrder="1"/>
    </xf>
    <xf numFmtId="0" fontId="16" fillId="0" borderId="20" xfId="0" applyFont="1" applyFill="1" applyBorder="1" applyAlignment="1">
      <alignment horizontal="center" vertical="center" textRotation="90" readingOrder="1"/>
    </xf>
    <xf numFmtId="0" fontId="16" fillId="0" borderId="13" xfId="0" applyFont="1" applyFill="1" applyBorder="1" applyAlignment="1">
      <alignment horizontal="center" vertical="center" wrapText="1" readingOrder="1"/>
    </xf>
    <xf numFmtId="0" fontId="16" fillId="0" borderId="30" xfId="0" applyFont="1" applyFill="1" applyBorder="1" applyAlignment="1">
      <alignment horizontal="center" vertical="center" textRotation="90" readingOrder="1"/>
    </xf>
    <xf numFmtId="0" fontId="9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textRotation="90" readingOrder="1"/>
    </xf>
    <xf numFmtId="0" fontId="15" fillId="0" borderId="25" xfId="58" applyFont="1" applyFill="1" applyBorder="1" applyAlignment="1">
      <alignment horizontal="center" vertical="center" textRotation="90" wrapText="1" readingOrder="1"/>
      <protection/>
    </xf>
    <xf numFmtId="0" fontId="15" fillId="0" borderId="20" xfId="58" applyFont="1" applyFill="1" applyBorder="1" applyAlignment="1">
      <alignment horizontal="center" vertical="center" textRotation="90" wrapText="1" readingOrder="1"/>
      <protection/>
    </xf>
    <xf numFmtId="0" fontId="15" fillId="0" borderId="30" xfId="58" applyFont="1" applyFill="1" applyBorder="1" applyAlignment="1">
      <alignment horizontal="center" vertical="center" textRotation="90" wrapText="1" readingOrder="1"/>
      <protection/>
    </xf>
    <xf numFmtId="0" fontId="9" fillId="0" borderId="14" xfId="0" applyFont="1" applyFill="1" applyBorder="1" applyAlignment="1">
      <alignment horizontal="center" vertical="center" readingOrder="1"/>
    </xf>
    <xf numFmtId="0" fontId="16" fillId="0" borderId="10" xfId="0" applyFont="1" applyFill="1" applyBorder="1" applyAlignment="1">
      <alignment horizontal="right" vertical="center" wrapText="1" readingOrder="1"/>
    </xf>
    <xf numFmtId="0" fontId="16" fillId="0" borderId="11" xfId="0" applyFont="1" applyFill="1" applyBorder="1" applyAlignment="1">
      <alignment horizontal="right" vertical="center" wrapText="1" readingOrder="1"/>
    </xf>
    <xf numFmtId="0" fontId="16" fillId="0" borderId="12" xfId="0" applyFont="1" applyFill="1" applyBorder="1" applyAlignment="1">
      <alignment horizontal="right" vertical="center" wrapText="1" readingOrder="1"/>
    </xf>
    <xf numFmtId="0" fontId="9" fillId="0" borderId="14" xfId="0" applyFont="1" applyFill="1" applyBorder="1" applyAlignment="1">
      <alignment horizontal="center" vertical="center" wrapText="1" readingOrder="1"/>
    </xf>
    <xf numFmtId="0" fontId="16" fillId="0" borderId="18" xfId="0" applyFont="1" applyFill="1" applyBorder="1" applyAlignment="1">
      <alignment horizontal="right" vertical="center" wrapText="1" readingOrder="1"/>
    </xf>
    <xf numFmtId="0" fontId="16" fillId="0" borderId="23" xfId="0" applyFont="1" applyFill="1" applyBorder="1" applyAlignment="1">
      <alignment horizontal="right" vertical="center" wrapText="1" readingOrder="1"/>
    </xf>
    <xf numFmtId="0" fontId="7" fillId="0" borderId="15" xfId="58" applyFont="1" applyFill="1" applyBorder="1" applyAlignment="1">
      <alignment horizontal="left" vertical="center" wrapText="1" readingOrder="1"/>
      <protection/>
    </xf>
    <xf numFmtId="0" fontId="7" fillId="0" borderId="17" xfId="58" applyFont="1" applyFill="1" applyBorder="1" applyAlignment="1">
      <alignment horizontal="left" vertical="center" wrapText="1" readingOrder="1"/>
      <protection/>
    </xf>
    <xf numFmtId="0" fontId="7" fillId="0" borderId="33" xfId="58" applyFont="1" applyFill="1" applyBorder="1" applyAlignment="1">
      <alignment horizontal="left" vertical="center" wrapText="1" readingOrder="1"/>
      <protection/>
    </xf>
    <xf numFmtId="0" fontId="7" fillId="0" borderId="34" xfId="58" applyFont="1" applyFill="1" applyBorder="1" applyAlignment="1">
      <alignment horizontal="left" vertical="center" wrapText="1" readingOrder="1"/>
      <protection/>
    </xf>
    <xf numFmtId="0" fontId="16" fillId="0" borderId="14" xfId="58" applyFont="1" applyFill="1" applyBorder="1" applyAlignment="1">
      <alignment horizontal="center" vertical="center" wrapText="1" readingOrder="1"/>
      <protection/>
    </xf>
    <xf numFmtId="0" fontId="7" fillId="0" borderId="15" xfId="58" applyFont="1" applyFill="1" applyBorder="1" applyAlignment="1">
      <alignment vertical="center" wrapText="1" readingOrder="1"/>
      <protection/>
    </xf>
    <xf numFmtId="0" fontId="7" fillId="0" borderId="17" xfId="58" applyFont="1" applyFill="1" applyBorder="1" applyAlignment="1">
      <alignment vertical="center" wrapText="1" readingOrder="1"/>
      <protection/>
    </xf>
    <xf numFmtId="0" fontId="16" fillId="0" borderId="0" xfId="0" applyFont="1" applyFill="1" applyBorder="1" applyAlignment="1">
      <alignment horizontal="right" vertical="center" wrapText="1" readingOrder="1"/>
    </xf>
    <xf numFmtId="0" fontId="16" fillId="0" borderId="18" xfId="0" applyFont="1" applyFill="1" applyBorder="1" applyAlignment="1">
      <alignment horizontal="center" vertical="center" wrapText="1" readingOrder="1"/>
    </xf>
    <xf numFmtId="0" fontId="16" fillId="0" borderId="23" xfId="0" applyFont="1" applyFill="1" applyBorder="1" applyAlignment="1">
      <alignment horizontal="center" vertical="center" wrapText="1" readingOrder="1"/>
    </xf>
    <xf numFmtId="0" fontId="16" fillId="0" borderId="33" xfId="58" applyFont="1" applyFill="1" applyBorder="1" applyAlignment="1">
      <alignment horizontal="center" vertical="center" textRotation="90" wrapText="1" readingOrder="1"/>
      <protection/>
    </xf>
    <xf numFmtId="0" fontId="16" fillId="0" borderId="35" xfId="58" applyFont="1" applyFill="1" applyBorder="1" applyAlignment="1">
      <alignment horizontal="center" vertical="center" textRotation="90" wrapText="1" readingOrder="1"/>
      <protection/>
    </xf>
    <xf numFmtId="0" fontId="16" fillId="0" borderId="34" xfId="58" applyFont="1" applyFill="1" applyBorder="1" applyAlignment="1">
      <alignment horizontal="center" vertical="center" textRotation="90" wrapText="1" readingOrder="1"/>
      <protection/>
    </xf>
    <xf numFmtId="0" fontId="16" fillId="0" borderId="25" xfId="0" applyFont="1" applyFill="1" applyBorder="1" applyAlignment="1">
      <alignment horizontal="center" vertical="center" textRotation="90" wrapText="1" readingOrder="1"/>
    </xf>
    <xf numFmtId="0" fontId="16" fillId="0" borderId="30" xfId="0" applyFont="1" applyFill="1" applyBorder="1" applyAlignment="1">
      <alignment horizontal="center" vertical="center" textRotation="90" wrapText="1" readingOrder="1"/>
    </xf>
    <xf numFmtId="0" fontId="16" fillId="0" borderId="35" xfId="0" applyFont="1" applyFill="1" applyBorder="1" applyAlignment="1">
      <alignment horizontal="center" vertical="center" textRotation="90" readingOrder="1"/>
    </xf>
    <xf numFmtId="0" fontId="7" fillId="0" borderId="16" xfId="58" applyFont="1" applyFill="1" applyBorder="1" applyAlignment="1">
      <alignment horizontal="left" vertical="center" wrapText="1" readingOrder="1"/>
      <protection/>
    </xf>
    <xf numFmtId="0" fontId="7" fillId="0" borderId="35" xfId="58" applyFont="1" applyFill="1" applyBorder="1" applyAlignment="1">
      <alignment horizontal="left" vertical="center" wrapText="1" readingOrder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bourse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2" customWidth="1"/>
  </cols>
  <sheetData>
    <row r="1" spans="1:11" ht="26.25" thickBot="1">
      <c r="A1" s="184" t="s">
        <v>86</v>
      </c>
      <c r="B1" s="185"/>
      <c r="C1" s="185"/>
      <c r="D1" s="185"/>
      <c r="E1" s="185"/>
      <c r="F1" s="185"/>
      <c r="G1" s="185"/>
      <c r="H1" s="185"/>
      <c r="I1" s="185"/>
      <c r="J1" s="185"/>
      <c r="K1" s="186"/>
    </row>
  </sheetData>
  <sheetProtection/>
  <mergeCells count="1">
    <mergeCell ref="A1:K1"/>
  </mergeCells>
  <printOptions horizontalCentered="1" vertic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O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9" customWidth="1"/>
    <col min="2" max="2" width="22.00390625" style="9" customWidth="1"/>
    <col min="3" max="3" width="10.8515625" style="5" customWidth="1"/>
    <col min="4" max="7" width="10.8515625" style="2" customWidth="1"/>
    <col min="8" max="8" width="11.421875" style="8" customWidth="1"/>
    <col min="9" max="16384" width="9.140625" style="2" customWidth="1"/>
  </cols>
  <sheetData>
    <row r="1" spans="1:15" ht="19.5" customHeight="1">
      <c r="A1" s="60" t="s">
        <v>102</v>
      </c>
      <c r="B1" s="70"/>
      <c r="C1" s="60"/>
      <c r="D1" s="60"/>
      <c r="E1" s="60"/>
      <c r="F1" s="60"/>
      <c r="G1" s="60"/>
      <c r="H1" s="60"/>
      <c r="I1" s="11"/>
      <c r="J1" s="11"/>
      <c r="K1" s="11"/>
      <c r="L1" s="11"/>
      <c r="M1" s="11"/>
      <c r="N1" s="11"/>
      <c r="O1" s="11"/>
    </row>
    <row r="2" ht="6.75" customHeight="1" thickBot="1">
      <c r="A2" s="13"/>
    </row>
    <row r="3" spans="1:8" ht="13.5" customHeight="1" thickBot="1">
      <c r="A3" s="13"/>
      <c r="D3" s="200">
        <v>2012</v>
      </c>
      <c r="E3" s="200"/>
      <c r="F3" s="200"/>
      <c r="G3" s="200"/>
      <c r="H3" s="200"/>
    </row>
    <row r="4" spans="1:8" ht="13.5" thickBot="1">
      <c r="A4" s="21" t="s">
        <v>52</v>
      </c>
      <c r="B4" s="21" t="s">
        <v>53</v>
      </c>
      <c r="C4" s="40" t="s">
        <v>64</v>
      </c>
      <c r="D4" s="21" t="s">
        <v>65</v>
      </c>
      <c r="E4" s="21" t="s">
        <v>66</v>
      </c>
      <c r="F4" s="21" t="s">
        <v>67</v>
      </c>
      <c r="G4" s="21" t="s">
        <v>68</v>
      </c>
      <c r="H4" s="19" t="s">
        <v>131</v>
      </c>
    </row>
    <row r="5" spans="1:8" ht="19.5" customHeight="1">
      <c r="A5" s="188" t="s">
        <v>35</v>
      </c>
      <c r="B5" s="214" t="s">
        <v>36</v>
      </c>
      <c r="C5" s="41" t="s">
        <v>69</v>
      </c>
      <c r="D5" s="15">
        <v>1276066</v>
      </c>
      <c r="E5" s="14">
        <v>3183950</v>
      </c>
      <c r="F5" s="15">
        <v>1345703</v>
      </c>
      <c r="G5" s="15">
        <v>1595839</v>
      </c>
      <c r="H5" s="23">
        <f>SUM(D5:G5)</f>
        <v>7401558</v>
      </c>
    </row>
    <row r="6" spans="1:8" ht="19.5" customHeight="1" thickBot="1">
      <c r="A6" s="189"/>
      <c r="B6" s="215"/>
      <c r="C6" s="43" t="s">
        <v>0</v>
      </c>
      <c r="D6" s="17">
        <v>18108183</v>
      </c>
      <c r="E6" s="17">
        <v>42090368</v>
      </c>
      <c r="F6" s="17">
        <v>17904145</v>
      </c>
      <c r="G6" s="17">
        <v>19922275</v>
      </c>
      <c r="H6" s="24">
        <f>SUM(D6:G6)</f>
        <v>98024971</v>
      </c>
    </row>
    <row r="7" spans="1:8" ht="19.5" customHeight="1">
      <c r="A7" s="189"/>
      <c r="B7" s="212" t="s">
        <v>37</v>
      </c>
      <c r="C7" s="41" t="s">
        <v>69</v>
      </c>
      <c r="D7" s="15">
        <v>286009</v>
      </c>
      <c r="E7" s="14">
        <v>1503187</v>
      </c>
      <c r="F7" s="15">
        <v>330604</v>
      </c>
      <c r="G7" s="15">
        <v>537295</v>
      </c>
      <c r="H7" s="23">
        <f aca="true" t="shared" si="0" ref="H7:H60">SUM(D7:G7)</f>
        <v>2657095</v>
      </c>
    </row>
    <row r="8" spans="1:8" s="7" customFormat="1" ht="18.75" customHeight="1" thickBot="1">
      <c r="A8" s="190"/>
      <c r="B8" s="213"/>
      <c r="C8" s="43" t="s">
        <v>0</v>
      </c>
      <c r="D8" s="17">
        <v>4053895</v>
      </c>
      <c r="E8" s="17">
        <v>19736210</v>
      </c>
      <c r="F8" s="17">
        <v>4371717</v>
      </c>
      <c r="G8" s="17">
        <v>6816725</v>
      </c>
      <c r="H8" s="24">
        <f t="shared" si="0"/>
        <v>34978547</v>
      </c>
    </row>
    <row r="9" spans="1:8" s="3" customFormat="1" ht="18.75" customHeight="1">
      <c r="A9" s="196" t="s">
        <v>41</v>
      </c>
      <c r="B9" s="212" t="s">
        <v>1</v>
      </c>
      <c r="C9" s="41" t="s">
        <v>69</v>
      </c>
      <c r="D9" s="61">
        <v>1054</v>
      </c>
      <c r="E9" s="65">
        <v>0</v>
      </c>
      <c r="F9" s="15">
        <v>0</v>
      </c>
      <c r="G9" s="15">
        <v>2448</v>
      </c>
      <c r="H9" s="23">
        <f t="shared" si="0"/>
        <v>3502</v>
      </c>
    </row>
    <row r="10" spans="1:8" s="3" customFormat="1" ht="18.75" customHeight="1" thickBot="1">
      <c r="A10" s="197"/>
      <c r="B10" s="213"/>
      <c r="C10" s="43" t="s">
        <v>0</v>
      </c>
      <c r="D10" s="63">
        <v>1998</v>
      </c>
      <c r="E10" s="63">
        <v>0</v>
      </c>
      <c r="F10" s="17">
        <v>0</v>
      </c>
      <c r="G10" s="17">
        <v>4431</v>
      </c>
      <c r="H10" s="24">
        <f t="shared" si="0"/>
        <v>6429</v>
      </c>
    </row>
    <row r="11" spans="1:8" s="3" customFormat="1" ht="10.5" customHeight="1">
      <c r="A11" s="197"/>
      <c r="B11" s="212" t="s">
        <v>147</v>
      </c>
      <c r="C11" s="41" t="s">
        <v>69</v>
      </c>
      <c r="D11" s="61">
        <v>0</v>
      </c>
      <c r="E11" s="65">
        <v>12002</v>
      </c>
      <c r="F11" s="15">
        <v>1000</v>
      </c>
      <c r="G11" s="15">
        <v>400</v>
      </c>
      <c r="H11" s="23">
        <f>SUM(D11:G11)</f>
        <v>13402</v>
      </c>
    </row>
    <row r="12" spans="1:8" s="3" customFormat="1" ht="10.5" customHeight="1" thickBot="1">
      <c r="A12" s="197"/>
      <c r="B12" s="213"/>
      <c r="C12" s="43" t="s">
        <v>0</v>
      </c>
      <c r="D12" s="63">
        <v>0</v>
      </c>
      <c r="E12" s="63">
        <v>1200200</v>
      </c>
      <c r="F12" s="17">
        <v>100000</v>
      </c>
      <c r="G12" s="17">
        <v>41000</v>
      </c>
      <c r="H12" s="24">
        <f>SUM(D12:G12)</f>
        <v>1341200</v>
      </c>
    </row>
    <row r="13" spans="1:8" s="3" customFormat="1" ht="10.5" customHeight="1">
      <c r="A13" s="197"/>
      <c r="B13" s="212" t="s">
        <v>148</v>
      </c>
      <c r="C13" s="41" t="s">
        <v>69</v>
      </c>
      <c r="D13" s="61">
        <v>16414</v>
      </c>
      <c r="E13" s="65">
        <v>5250</v>
      </c>
      <c r="F13" s="15">
        <v>5300</v>
      </c>
      <c r="G13" s="15">
        <v>3400</v>
      </c>
      <c r="H13" s="23">
        <f>SUM(D13:G13)</f>
        <v>30364</v>
      </c>
    </row>
    <row r="14" spans="1:8" s="3" customFormat="1" ht="10.5" customHeight="1" thickBot="1">
      <c r="A14" s="197"/>
      <c r="B14" s="213"/>
      <c r="C14" s="43" t="s">
        <v>0</v>
      </c>
      <c r="D14" s="63">
        <v>1644000</v>
      </c>
      <c r="E14" s="63">
        <v>525000</v>
      </c>
      <c r="F14" s="17">
        <v>530000</v>
      </c>
      <c r="G14" s="17">
        <v>346800</v>
      </c>
      <c r="H14" s="24">
        <f>SUM(D14:G14)</f>
        <v>3045800</v>
      </c>
    </row>
    <row r="15" spans="1:8" s="3" customFormat="1" ht="10.5" customHeight="1">
      <c r="A15" s="197"/>
      <c r="B15" s="212" t="s">
        <v>2</v>
      </c>
      <c r="C15" s="41" t="s">
        <v>69</v>
      </c>
      <c r="D15" s="15">
        <v>1879886</v>
      </c>
      <c r="E15" s="14">
        <v>2802836</v>
      </c>
      <c r="F15" s="15">
        <v>8656543</v>
      </c>
      <c r="G15" s="15">
        <v>2621897</v>
      </c>
      <c r="H15" s="23">
        <f t="shared" si="0"/>
        <v>15961162</v>
      </c>
    </row>
    <row r="16" spans="1:8" s="3" customFormat="1" ht="10.5" customHeight="1" thickBot="1">
      <c r="A16" s="197"/>
      <c r="B16" s="213"/>
      <c r="C16" s="43" t="s">
        <v>0</v>
      </c>
      <c r="D16" s="17">
        <v>10953471</v>
      </c>
      <c r="E16" s="17">
        <v>16374298</v>
      </c>
      <c r="F16" s="17">
        <v>49167185</v>
      </c>
      <c r="G16" s="17">
        <v>14629583</v>
      </c>
      <c r="H16" s="24">
        <f t="shared" si="0"/>
        <v>91124537</v>
      </c>
    </row>
    <row r="17" spans="1:8" s="3" customFormat="1" ht="10.5" customHeight="1">
      <c r="A17" s="197"/>
      <c r="B17" s="212" t="s">
        <v>3</v>
      </c>
      <c r="C17" s="41" t="s">
        <v>69</v>
      </c>
      <c r="D17" s="15">
        <v>2375717</v>
      </c>
      <c r="E17" s="14">
        <v>1266489</v>
      </c>
      <c r="F17" s="15">
        <v>407584</v>
      </c>
      <c r="G17" s="15">
        <v>136057</v>
      </c>
      <c r="H17" s="23">
        <f t="shared" si="0"/>
        <v>4185847</v>
      </c>
    </row>
    <row r="18" spans="1:8" s="3" customFormat="1" ht="10.5" customHeight="1" thickBot="1">
      <c r="A18" s="197"/>
      <c r="B18" s="213"/>
      <c r="C18" s="43" t="s">
        <v>0</v>
      </c>
      <c r="D18" s="17">
        <v>15318911</v>
      </c>
      <c r="E18" s="17">
        <v>7945338</v>
      </c>
      <c r="F18" s="17">
        <v>2297943</v>
      </c>
      <c r="G18" s="17">
        <v>811382</v>
      </c>
      <c r="H18" s="24">
        <f t="shared" si="0"/>
        <v>26373574</v>
      </c>
    </row>
    <row r="19" spans="1:8" s="3" customFormat="1" ht="10.5" customHeight="1">
      <c r="A19" s="197"/>
      <c r="B19" s="212" t="s">
        <v>4</v>
      </c>
      <c r="C19" s="41" t="s">
        <v>69</v>
      </c>
      <c r="D19" s="15">
        <v>35850</v>
      </c>
      <c r="E19" s="14">
        <v>105495</v>
      </c>
      <c r="F19" s="15">
        <v>90625</v>
      </c>
      <c r="G19" s="15">
        <v>140100</v>
      </c>
      <c r="H19" s="23">
        <f t="shared" si="0"/>
        <v>372070</v>
      </c>
    </row>
    <row r="20" spans="1:8" s="3" customFormat="1" ht="10.5" customHeight="1" thickBot="1">
      <c r="A20" s="197"/>
      <c r="B20" s="213"/>
      <c r="C20" s="43" t="s">
        <v>0</v>
      </c>
      <c r="D20" s="17">
        <v>376425</v>
      </c>
      <c r="E20" s="17">
        <v>1055950</v>
      </c>
      <c r="F20" s="17">
        <v>910490</v>
      </c>
      <c r="G20" s="17">
        <v>1433095</v>
      </c>
      <c r="H20" s="24">
        <f t="shared" si="0"/>
        <v>3775960</v>
      </c>
    </row>
    <row r="21" spans="1:8" s="3" customFormat="1" ht="10.5" customHeight="1">
      <c r="A21" s="197"/>
      <c r="B21" s="214" t="s">
        <v>118</v>
      </c>
      <c r="C21" s="41" t="s">
        <v>69</v>
      </c>
      <c r="D21" s="15">
        <v>10126</v>
      </c>
      <c r="E21" s="15">
        <v>45656</v>
      </c>
      <c r="F21" s="15">
        <v>13815</v>
      </c>
      <c r="G21" s="15">
        <v>17484</v>
      </c>
      <c r="H21" s="23">
        <f t="shared" si="0"/>
        <v>87081</v>
      </c>
    </row>
    <row r="22" spans="1:8" s="3" customFormat="1" ht="10.5" customHeight="1" thickBot="1">
      <c r="A22" s="197"/>
      <c r="B22" s="215"/>
      <c r="C22" s="43" t="s">
        <v>0</v>
      </c>
      <c r="D22" s="17">
        <v>1016770</v>
      </c>
      <c r="E22" s="17">
        <v>4565600</v>
      </c>
      <c r="F22" s="17">
        <v>1381500</v>
      </c>
      <c r="G22" s="17">
        <v>1748400</v>
      </c>
      <c r="H22" s="24">
        <f t="shared" si="0"/>
        <v>8712270</v>
      </c>
    </row>
    <row r="23" spans="1:8" s="3" customFormat="1" ht="10.5" customHeight="1">
      <c r="A23" s="197"/>
      <c r="B23" s="214" t="s">
        <v>136</v>
      </c>
      <c r="C23" s="151" t="s">
        <v>69</v>
      </c>
      <c r="D23" s="15">
        <v>0</v>
      </c>
      <c r="E23" s="15">
        <v>0</v>
      </c>
      <c r="F23" s="15">
        <v>20166</v>
      </c>
      <c r="G23" s="15">
        <v>12261</v>
      </c>
      <c r="H23" s="23">
        <f>SUM(D23:G23)</f>
        <v>32427</v>
      </c>
    </row>
    <row r="24" spans="1:8" s="3" customFormat="1" ht="10.5" customHeight="1" thickBot="1">
      <c r="A24" s="197"/>
      <c r="B24" s="215"/>
      <c r="C24" s="43" t="s">
        <v>0</v>
      </c>
      <c r="D24" s="17">
        <v>0</v>
      </c>
      <c r="E24" s="17">
        <v>0</v>
      </c>
      <c r="F24" s="17">
        <v>2016600</v>
      </c>
      <c r="G24" s="17">
        <v>1226100</v>
      </c>
      <c r="H24" s="24">
        <f>SUM(D24:G24)</f>
        <v>3242700</v>
      </c>
    </row>
    <row r="25" spans="1:8" s="3" customFormat="1" ht="10.5" customHeight="1">
      <c r="A25" s="197"/>
      <c r="B25" s="212" t="s">
        <v>5</v>
      </c>
      <c r="C25" s="41" t="s">
        <v>69</v>
      </c>
      <c r="D25" s="15">
        <v>29700</v>
      </c>
      <c r="E25" s="14">
        <v>12373</v>
      </c>
      <c r="F25" s="15">
        <v>95288</v>
      </c>
      <c r="G25" s="15">
        <v>28200</v>
      </c>
      <c r="H25" s="23">
        <f t="shared" si="0"/>
        <v>165561</v>
      </c>
    </row>
    <row r="26" spans="1:8" s="3" customFormat="1" ht="10.5" customHeight="1" thickBot="1">
      <c r="A26" s="197"/>
      <c r="B26" s="213"/>
      <c r="C26" s="43" t="s">
        <v>0</v>
      </c>
      <c r="D26" s="17">
        <v>571370</v>
      </c>
      <c r="E26" s="17">
        <v>237149</v>
      </c>
      <c r="F26" s="17">
        <v>1810464</v>
      </c>
      <c r="G26" s="17">
        <v>535100</v>
      </c>
      <c r="H26" s="24">
        <f t="shared" si="0"/>
        <v>3154083</v>
      </c>
    </row>
    <row r="27" spans="1:8" s="3" customFormat="1" ht="10.5" customHeight="1">
      <c r="A27" s="197"/>
      <c r="B27" s="212" t="s">
        <v>6</v>
      </c>
      <c r="C27" s="41" t="s">
        <v>69</v>
      </c>
      <c r="D27" s="15">
        <v>8300</v>
      </c>
      <c r="E27" s="14">
        <v>27420</v>
      </c>
      <c r="F27" s="14">
        <v>178000</v>
      </c>
      <c r="G27" s="14">
        <v>82200</v>
      </c>
      <c r="H27" s="23">
        <f t="shared" si="0"/>
        <v>295920</v>
      </c>
    </row>
    <row r="28" spans="1:8" s="3" customFormat="1" ht="10.5" customHeight="1" thickBot="1">
      <c r="A28" s="197"/>
      <c r="B28" s="213"/>
      <c r="C28" s="43" t="s">
        <v>0</v>
      </c>
      <c r="D28" s="17">
        <v>217875</v>
      </c>
      <c r="E28" s="17">
        <v>696652</v>
      </c>
      <c r="F28" s="17">
        <v>4610680</v>
      </c>
      <c r="G28" s="17">
        <v>2200120</v>
      </c>
      <c r="H28" s="24">
        <f t="shared" si="0"/>
        <v>7725327</v>
      </c>
    </row>
    <row r="29" spans="1:8" s="3" customFormat="1" ht="10.5" customHeight="1">
      <c r="A29" s="197"/>
      <c r="B29" s="212" t="s">
        <v>17</v>
      </c>
      <c r="C29" s="41" t="s">
        <v>69</v>
      </c>
      <c r="D29" s="15">
        <v>15400</v>
      </c>
      <c r="E29" s="14">
        <v>114470</v>
      </c>
      <c r="F29" s="15">
        <v>25360</v>
      </c>
      <c r="G29" s="15">
        <v>27523</v>
      </c>
      <c r="H29" s="23">
        <f t="shared" si="0"/>
        <v>182753</v>
      </c>
    </row>
    <row r="30" spans="1:8" s="3" customFormat="1" ht="10.5" customHeight="1" thickBot="1">
      <c r="A30" s="197"/>
      <c r="B30" s="213"/>
      <c r="C30" s="43" t="s">
        <v>0</v>
      </c>
      <c r="D30" s="17">
        <v>400400</v>
      </c>
      <c r="E30" s="17">
        <v>2926438</v>
      </c>
      <c r="F30" s="17">
        <v>651328</v>
      </c>
      <c r="G30" s="17">
        <v>713586</v>
      </c>
      <c r="H30" s="24">
        <f t="shared" si="0"/>
        <v>4691752</v>
      </c>
    </row>
    <row r="31" spans="1:8" s="3" customFormat="1" ht="10.5" customHeight="1">
      <c r="A31" s="197"/>
      <c r="B31" s="214" t="s">
        <v>125</v>
      </c>
      <c r="C31" s="41" t="s">
        <v>69</v>
      </c>
      <c r="D31" s="15">
        <v>25660</v>
      </c>
      <c r="E31" s="15">
        <v>160700</v>
      </c>
      <c r="F31" s="15">
        <v>27380</v>
      </c>
      <c r="G31" s="15">
        <v>80200</v>
      </c>
      <c r="H31" s="23">
        <f t="shared" si="0"/>
        <v>293940</v>
      </c>
    </row>
    <row r="32" spans="1:8" s="3" customFormat="1" ht="10.5" customHeight="1" thickBot="1">
      <c r="A32" s="197"/>
      <c r="B32" s="215"/>
      <c r="C32" s="43" t="s">
        <v>0</v>
      </c>
      <c r="D32" s="17">
        <v>641690</v>
      </c>
      <c r="E32" s="17">
        <v>4044327</v>
      </c>
      <c r="F32" s="17">
        <v>708799</v>
      </c>
      <c r="G32" s="17">
        <v>2084954</v>
      </c>
      <c r="H32" s="24">
        <f t="shared" si="0"/>
        <v>7479770</v>
      </c>
    </row>
    <row r="33" spans="1:8" s="3" customFormat="1" ht="10.5" customHeight="1">
      <c r="A33" s="197"/>
      <c r="B33" s="212" t="s">
        <v>7</v>
      </c>
      <c r="C33" s="41" t="s">
        <v>69</v>
      </c>
      <c r="D33" s="15">
        <v>3207848</v>
      </c>
      <c r="E33" s="14">
        <v>2601115</v>
      </c>
      <c r="F33" s="15">
        <v>964652</v>
      </c>
      <c r="G33" s="15">
        <v>3101685</v>
      </c>
      <c r="H33" s="23">
        <f t="shared" si="0"/>
        <v>9875300</v>
      </c>
    </row>
    <row r="34" spans="1:8" s="3" customFormat="1" ht="10.5" customHeight="1" thickBot="1">
      <c r="A34" s="197"/>
      <c r="B34" s="213"/>
      <c r="C34" s="43" t="s">
        <v>0</v>
      </c>
      <c r="D34" s="17">
        <v>5234676</v>
      </c>
      <c r="E34" s="17">
        <v>4155078</v>
      </c>
      <c r="F34" s="17">
        <v>1461333</v>
      </c>
      <c r="G34" s="17">
        <v>4692247</v>
      </c>
      <c r="H34" s="24">
        <f t="shared" si="0"/>
        <v>15543334</v>
      </c>
    </row>
    <row r="35" spans="1:8" s="3" customFormat="1" ht="10.5" customHeight="1">
      <c r="A35" s="197"/>
      <c r="B35" s="212" t="s">
        <v>14</v>
      </c>
      <c r="C35" s="41" t="s">
        <v>69</v>
      </c>
      <c r="D35" s="15">
        <v>3887</v>
      </c>
      <c r="E35" s="14">
        <v>48690</v>
      </c>
      <c r="F35" s="15">
        <v>12708</v>
      </c>
      <c r="G35" s="15">
        <v>22628</v>
      </c>
      <c r="H35" s="23">
        <f t="shared" si="0"/>
        <v>87913</v>
      </c>
    </row>
    <row r="36" spans="1:8" s="3" customFormat="1" ht="10.5" customHeight="1" thickBot="1">
      <c r="A36" s="197"/>
      <c r="B36" s="213"/>
      <c r="C36" s="43" t="s">
        <v>0</v>
      </c>
      <c r="D36" s="17">
        <v>400232</v>
      </c>
      <c r="E36" s="17">
        <v>4898810</v>
      </c>
      <c r="F36" s="17">
        <v>1288653</v>
      </c>
      <c r="G36" s="17">
        <v>2311671</v>
      </c>
      <c r="H36" s="24">
        <f t="shared" si="0"/>
        <v>8899366</v>
      </c>
    </row>
    <row r="37" spans="1:8" s="3" customFormat="1" ht="10.5" customHeight="1">
      <c r="A37" s="197"/>
      <c r="B37" s="212" t="s">
        <v>16</v>
      </c>
      <c r="C37" s="41" t="s">
        <v>69</v>
      </c>
      <c r="D37" s="61">
        <v>13998</v>
      </c>
      <c r="E37" s="65">
        <v>41628</v>
      </c>
      <c r="F37" s="61">
        <v>37569</v>
      </c>
      <c r="G37" s="15">
        <v>41555</v>
      </c>
      <c r="H37" s="23">
        <f t="shared" si="0"/>
        <v>134750</v>
      </c>
    </row>
    <row r="38" spans="1:8" s="3" customFormat="1" ht="10.5" customHeight="1" thickBot="1">
      <c r="A38" s="197"/>
      <c r="B38" s="213"/>
      <c r="C38" s="43" t="s">
        <v>0</v>
      </c>
      <c r="D38" s="63">
        <v>1420436</v>
      </c>
      <c r="E38" s="63">
        <v>4214063</v>
      </c>
      <c r="F38" s="63">
        <v>3814885</v>
      </c>
      <c r="G38" s="17">
        <v>4275683</v>
      </c>
      <c r="H38" s="24">
        <f t="shared" si="0"/>
        <v>13725067</v>
      </c>
    </row>
    <row r="39" spans="1:8" s="3" customFormat="1" ht="10.5" customHeight="1">
      <c r="A39" s="197"/>
      <c r="B39" s="212" t="s">
        <v>15</v>
      </c>
      <c r="C39" s="41" t="s">
        <v>69</v>
      </c>
      <c r="D39" s="61">
        <v>0</v>
      </c>
      <c r="E39" s="14">
        <v>804</v>
      </c>
      <c r="F39" s="15">
        <v>0</v>
      </c>
      <c r="G39" s="15">
        <v>162</v>
      </c>
      <c r="H39" s="23">
        <f t="shared" si="0"/>
        <v>966</v>
      </c>
    </row>
    <row r="40" spans="1:8" s="3" customFormat="1" ht="10.5" customHeight="1" thickBot="1">
      <c r="A40" s="197"/>
      <c r="B40" s="213"/>
      <c r="C40" s="43" t="s">
        <v>0</v>
      </c>
      <c r="D40" s="63">
        <v>0</v>
      </c>
      <c r="E40" s="17">
        <v>60575</v>
      </c>
      <c r="F40" s="17">
        <v>0</v>
      </c>
      <c r="G40" s="17">
        <v>11340</v>
      </c>
      <c r="H40" s="24">
        <f t="shared" si="0"/>
        <v>71915</v>
      </c>
    </row>
    <row r="41" spans="1:8" s="3" customFormat="1" ht="10.5" customHeight="1">
      <c r="A41" s="197"/>
      <c r="B41" s="212" t="s">
        <v>8</v>
      </c>
      <c r="C41" s="41" t="s">
        <v>69</v>
      </c>
      <c r="D41" s="80">
        <v>7000</v>
      </c>
      <c r="E41" s="81">
        <v>244814</v>
      </c>
      <c r="F41" s="81">
        <v>0</v>
      </c>
      <c r="G41" s="81">
        <v>549713</v>
      </c>
      <c r="H41" s="90">
        <f t="shared" si="0"/>
        <v>801527</v>
      </c>
    </row>
    <row r="42" spans="1:8" s="3" customFormat="1" ht="10.5" customHeight="1" thickBot="1">
      <c r="A42" s="197"/>
      <c r="B42" s="213"/>
      <c r="C42" s="43" t="s">
        <v>0</v>
      </c>
      <c r="D42" s="80">
        <v>15400</v>
      </c>
      <c r="E42" s="81">
        <v>490391</v>
      </c>
      <c r="F42" s="81">
        <v>0</v>
      </c>
      <c r="G42" s="81">
        <v>1038958</v>
      </c>
      <c r="H42" s="90">
        <f t="shared" si="0"/>
        <v>1544749</v>
      </c>
    </row>
    <row r="43" spans="1:8" s="3" customFormat="1" ht="10.5" customHeight="1">
      <c r="A43" s="197"/>
      <c r="B43" s="212" t="s">
        <v>9</v>
      </c>
      <c r="C43" s="41" t="s">
        <v>69</v>
      </c>
      <c r="D43" s="15">
        <v>1000</v>
      </c>
      <c r="E43" s="14">
        <v>1000</v>
      </c>
      <c r="F43" s="15">
        <v>1500</v>
      </c>
      <c r="G43" s="15">
        <v>0</v>
      </c>
      <c r="H43" s="23">
        <f t="shared" si="0"/>
        <v>3500</v>
      </c>
    </row>
    <row r="44" spans="1:8" s="3" customFormat="1" ht="10.5" customHeight="1" thickBot="1">
      <c r="A44" s="197"/>
      <c r="B44" s="213"/>
      <c r="C44" s="43" t="s">
        <v>0</v>
      </c>
      <c r="D44" s="17">
        <v>100000</v>
      </c>
      <c r="E44" s="17">
        <v>100000</v>
      </c>
      <c r="F44" s="17">
        <v>150000</v>
      </c>
      <c r="G44" s="17">
        <v>0</v>
      </c>
      <c r="H44" s="24">
        <f t="shared" si="0"/>
        <v>350000</v>
      </c>
    </row>
    <row r="45" spans="1:8" s="3" customFormat="1" ht="10.5" customHeight="1">
      <c r="A45" s="197"/>
      <c r="B45" s="212" t="s">
        <v>10</v>
      </c>
      <c r="C45" s="41" t="s">
        <v>69</v>
      </c>
      <c r="D45" s="61">
        <v>2364028</v>
      </c>
      <c r="E45" s="65">
        <v>796589</v>
      </c>
      <c r="F45" s="15">
        <v>649310</v>
      </c>
      <c r="G45" s="15">
        <v>358495</v>
      </c>
      <c r="H45" s="23">
        <f t="shared" si="0"/>
        <v>4168422</v>
      </c>
    </row>
    <row r="46" spans="1:8" s="3" customFormat="1" ht="10.5" customHeight="1" thickBot="1">
      <c r="A46" s="197"/>
      <c r="B46" s="213"/>
      <c r="C46" s="43" t="s">
        <v>0</v>
      </c>
      <c r="D46" s="63">
        <v>17805295</v>
      </c>
      <c r="E46" s="63">
        <v>6162007</v>
      </c>
      <c r="F46" s="17">
        <v>5021301</v>
      </c>
      <c r="G46" s="17">
        <v>2794484</v>
      </c>
      <c r="H46" s="24">
        <f t="shared" si="0"/>
        <v>31783087</v>
      </c>
    </row>
    <row r="47" spans="1:8" s="3" customFormat="1" ht="10.5" customHeight="1">
      <c r="A47" s="197"/>
      <c r="B47" s="212" t="s">
        <v>11</v>
      </c>
      <c r="C47" s="41" t="s">
        <v>69</v>
      </c>
      <c r="D47" s="15">
        <v>1515300</v>
      </c>
      <c r="E47" s="14">
        <v>1286589</v>
      </c>
      <c r="F47" s="15">
        <v>484590</v>
      </c>
      <c r="G47" s="15">
        <v>108421</v>
      </c>
      <c r="H47" s="23">
        <f t="shared" si="0"/>
        <v>3394900</v>
      </c>
    </row>
    <row r="48" spans="1:8" s="3" customFormat="1" ht="10.5" customHeight="1" thickBot="1">
      <c r="A48" s="197"/>
      <c r="B48" s="213"/>
      <c r="C48" s="43" t="s">
        <v>0</v>
      </c>
      <c r="D48" s="17">
        <v>11366602</v>
      </c>
      <c r="E48" s="17">
        <v>9917617</v>
      </c>
      <c r="F48" s="17">
        <v>3585966</v>
      </c>
      <c r="G48" s="17">
        <v>805909</v>
      </c>
      <c r="H48" s="24">
        <f t="shared" si="0"/>
        <v>25676094</v>
      </c>
    </row>
    <row r="49" spans="1:8" s="3" customFormat="1" ht="10.5" customHeight="1">
      <c r="A49" s="197"/>
      <c r="B49" s="212" t="s">
        <v>126</v>
      </c>
      <c r="C49" s="41" t="s">
        <v>69</v>
      </c>
      <c r="D49" s="61">
        <v>9096</v>
      </c>
      <c r="E49" s="14">
        <v>154927</v>
      </c>
      <c r="F49" s="15">
        <v>155175</v>
      </c>
      <c r="G49" s="15">
        <v>157916</v>
      </c>
      <c r="H49" s="23">
        <f t="shared" si="0"/>
        <v>477114</v>
      </c>
    </row>
    <row r="50" spans="1:8" s="3" customFormat="1" ht="10.5" customHeight="1" thickBot="1">
      <c r="A50" s="199"/>
      <c r="B50" s="213"/>
      <c r="C50" s="43" t="s">
        <v>0</v>
      </c>
      <c r="D50" s="63">
        <v>93689</v>
      </c>
      <c r="E50" s="17">
        <v>1578117</v>
      </c>
      <c r="F50" s="17">
        <v>1581768</v>
      </c>
      <c r="G50" s="17">
        <v>1606006</v>
      </c>
      <c r="H50" s="24">
        <f t="shared" si="0"/>
        <v>4859580</v>
      </c>
    </row>
    <row r="51" spans="1:8" s="3" customFormat="1" ht="10.5" customHeight="1">
      <c r="A51" s="188" t="s">
        <v>40</v>
      </c>
      <c r="B51" s="217" t="s">
        <v>42</v>
      </c>
      <c r="C51" s="41" t="s">
        <v>69</v>
      </c>
      <c r="D51" s="61">
        <v>273163</v>
      </c>
      <c r="E51" s="14">
        <v>2008301</v>
      </c>
      <c r="F51" s="61">
        <v>186188</v>
      </c>
      <c r="G51" s="15">
        <v>1805864</v>
      </c>
      <c r="H51" s="23">
        <f t="shared" si="0"/>
        <v>4273516</v>
      </c>
    </row>
    <row r="52" spans="1:8" s="3" customFormat="1" ht="10.5" customHeight="1" thickBot="1">
      <c r="A52" s="189"/>
      <c r="B52" s="218"/>
      <c r="C52" s="43" t="s">
        <v>0</v>
      </c>
      <c r="D52" s="63">
        <v>586362</v>
      </c>
      <c r="E52" s="17">
        <v>4900254</v>
      </c>
      <c r="F52" s="63">
        <v>409909</v>
      </c>
      <c r="G52" s="17">
        <v>4332874</v>
      </c>
      <c r="H52" s="24">
        <f t="shared" si="0"/>
        <v>10229399</v>
      </c>
    </row>
    <row r="53" spans="1:8" s="3" customFormat="1" ht="10.5" customHeight="1">
      <c r="A53" s="189"/>
      <c r="B53" s="217" t="s">
        <v>12</v>
      </c>
      <c r="C53" s="41" t="s">
        <v>69</v>
      </c>
      <c r="D53" s="15">
        <v>19092</v>
      </c>
      <c r="E53" s="14">
        <v>17260</v>
      </c>
      <c r="F53" s="15">
        <v>8741</v>
      </c>
      <c r="G53" s="15">
        <v>6481</v>
      </c>
      <c r="H53" s="23">
        <f t="shared" si="0"/>
        <v>51574</v>
      </c>
    </row>
    <row r="54" spans="1:8" s="3" customFormat="1" ht="10.5" customHeight="1" thickBot="1">
      <c r="A54" s="189"/>
      <c r="B54" s="218"/>
      <c r="C54" s="43" t="s">
        <v>0</v>
      </c>
      <c r="D54" s="17">
        <v>314269</v>
      </c>
      <c r="E54" s="17">
        <v>293642</v>
      </c>
      <c r="F54" s="17">
        <v>143709</v>
      </c>
      <c r="G54" s="17">
        <v>100243</v>
      </c>
      <c r="H54" s="24">
        <f t="shared" si="0"/>
        <v>851863</v>
      </c>
    </row>
    <row r="55" spans="1:8" s="3" customFormat="1" ht="10.5" customHeight="1">
      <c r="A55" s="189"/>
      <c r="B55" s="217" t="s">
        <v>78</v>
      </c>
      <c r="C55" s="41" t="s">
        <v>69</v>
      </c>
      <c r="D55" s="15">
        <v>8100</v>
      </c>
      <c r="E55" s="65">
        <v>5447</v>
      </c>
      <c r="F55" s="61">
        <v>29125</v>
      </c>
      <c r="G55" s="15">
        <v>5000</v>
      </c>
      <c r="H55" s="23">
        <f t="shared" si="0"/>
        <v>47672</v>
      </c>
    </row>
    <row r="56" spans="1:8" s="3" customFormat="1" ht="10.5" customHeight="1" thickBot="1">
      <c r="A56" s="189"/>
      <c r="B56" s="218"/>
      <c r="C56" s="43" t="s">
        <v>0</v>
      </c>
      <c r="D56" s="17">
        <v>25960</v>
      </c>
      <c r="E56" s="63">
        <v>17411</v>
      </c>
      <c r="F56" s="63">
        <v>101938</v>
      </c>
      <c r="G56" s="17">
        <v>16300</v>
      </c>
      <c r="H56" s="24">
        <f t="shared" si="0"/>
        <v>161609</v>
      </c>
    </row>
    <row r="57" spans="1:8" s="3" customFormat="1" ht="10.5" customHeight="1">
      <c r="A57" s="189"/>
      <c r="B57" s="217" t="s">
        <v>127</v>
      </c>
      <c r="C57" s="41" t="s">
        <v>69</v>
      </c>
      <c r="D57" s="15">
        <v>7000</v>
      </c>
      <c r="E57" s="80">
        <v>6900</v>
      </c>
      <c r="F57" s="80">
        <v>0</v>
      </c>
      <c r="G57" s="81">
        <v>10000</v>
      </c>
      <c r="H57" s="90">
        <f t="shared" si="0"/>
        <v>23900</v>
      </c>
    </row>
    <row r="58" spans="1:8" s="3" customFormat="1" ht="10.5" customHeight="1" thickBot="1">
      <c r="A58" s="190"/>
      <c r="B58" s="218"/>
      <c r="C58" s="43" t="s">
        <v>0</v>
      </c>
      <c r="D58" s="17">
        <v>19340</v>
      </c>
      <c r="E58" s="80">
        <v>21045</v>
      </c>
      <c r="F58" s="80"/>
      <c r="G58" s="81">
        <v>33000</v>
      </c>
      <c r="H58" s="90">
        <f t="shared" si="0"/>
        <v>73385</v>
      </c>
    </row>
    <row r="59" spans="1:8" s="3" customFormat="1" ht="10.5" customHeight="1">
      <c r="A59" s="188" t="s">
        <v>39</v>
      </c>
      <c r="B59" s="217" t="s">
        <v>13</v>
      </c>
      <c r="C59" s="41" t="s">
        <v>69</v>
      </c>
      <c r="D59" s="15">
        <v>140</v>
      </c>
      <c r="E59" s="14">
        <v>3450</v>
      </c>
      <c r="F59" s="15">
        <v>1000</v>
      </c>
      <c r="G59" s="15">
        <v>5600</v>
      </c>
      <c r="H59" s="23">
        <f t="shared" si="0"/>
        <v>10190</v>
      </c>
    </row>
    <row r="60" spans="1:8" s="3" customFormat="1" ht="14.25" customHeight="1" thickBot="1">
      <c r="A60" s="189"/>
      <c r="B60" s="218"/>
      <c r="C60" s="43" t="s">
        <v>0</v>
      </c>
      <c r="D60" s="17">
        <v>14308</v>
      </c>
      <c r="E60" s="17">
        <v>356595</v>
      </c>
      <c r="F60" s="17">
        <v>102800</v>
      </c>
      <c r="G60" s="17">
        <v>579300</v>
      </c>
      <c r="H60" s="24">
        <f t="shared" si="0"/>
        <v>1053003</v>
      </c>
    </row>
    <row r="61" spans="1:8" ht="10.5" customHeight="1" thickBot="1">
      <c r="A61" s="187" t="s">
        <v>70</v>
      </c>
      <c r="B61" s="187"/>
      <c r="C61" s="40" t="s">
        <v>69</v>
      </c>
      <c r="D61" s="36">
        <f aca="true" t="shared" si="1" ref="D61:H62">D5+D7+D9+D11+D13+D15+D17+D19+D21+D23+D25+D27+D29+D31+D33+D35+D37+D39+D41+D43+D45+D47+D49+D51+D53+D55+D57+D59</f>
        <v>13389834</v>
      </c>
      <c r="E61" s="36">
        <f t="shared" si="1"/>
        <v>16457342</v>
      </c>
      <c r="F61" s="36">
        <f t="shared" si="1"/>
        <v>13727926</v>
      </c>
      <c r="G61" s="36">
        <f t="shared" si="1"/>
        <v>11458824</v>
      </c>
      <c r="H61" s="36">
        <f t="shared" si="1"/>
        <v>55033926</v>
      </c>
    </row>
    <row r="62" spans="1:8" ht="10.5" customHeight="1" thickBot="1">
      <c r="A62" s="187" t="s">
        <v>71</v>
      </c>
      <c r="B62" s="187"/>
      <c r="C62" s="40" t="s">
        <v>0</v>
      </c>
      <c r="D62" s="36">
        <f t="shared" si="1"/>
        <v>90701557</v>
      </c>
      <c r="E62" s="36">
        <f t="shared" si="1"/>
        <v>138563135</v>
      </c>
      <c r="F62" s="36">
        <f t="shared" si="1"/>
        <v>104123113</v>
      </c>
      <c r="G62" s="36">
        <f t="shared" si="1"/>
        <v>75111566</v>
      </c>
      <c r="H62" s="36">
        <f t="shared" si="1"/>
        <v>408499371</v>
      </c>
    </row>
    <row r="63" ht="13.5" customHeight="1">
      <c r="A63" s="6" t="s">
        <v>21</v>
      </c>
    </row>
  </sheetData>
  <sheetProtection/>
  <mergeCells count="35">
    <mergeCell ref="B41:B42"/>
    <mergeCell ref="D3:H3"/>
    <mergeCell ref="A5:A8"/>
    <mergeCell ref="B5:B6"/>
    <mergeCell ref="B7:B8"/>
    <mergeCell ref="A9:A50"/>
    <mergeCell ref="B9:B10"/>
    <mergeCell ref="B15:B16"/>
    <mergeCell ref="B17:B18"/>
    <mergeCell ref="B33:B34"/>
    <mergeCell ref="B35:B36"/>
    <mergeCell ref="B37:B38"/>
    <mergeCell ref="B39:B40"/>
    <mergeCell ref="B19:B20"/>
    <mergeCell ref="B25:B26"/>
    <mergeCell ref="B27:B28"/>
    <mergeCell ref="B29:B30"/>
    <mergeCell ref="B21:B22"/>
    <mergeCell ref="B31:B32"/>
    <mergeCell ref="A51:A58"/>
    <mergeCell ref="B57:B58"/>
    <mergeCell ref="B43:B44"/>
    <mergeCell ref="B45:B46"/>
    <mergeCell ref="B47:B48"/>
    <mergeCell ref="B49:B50"/>
    <mergeCell ref="B11:B12"/>
    <mergeCell ref="B13:B14"/>
    <mergeCell ref="B23:B24"/>
    <mergeCell ref="A61:B61"/>
    <mergeCell ref="A62:B62"/>
    <mergeCell ref="A59:A60"/>
    <mergeCell ref="B59:B60"/>
    <mergeCell ref="B51:B52"/>
    <mergeCell ref="B53:B54"/>
    <mergeCell ref="B55:B56"/>
  </mergeCells>
  <printOptions horizontalCentered="1"/>
  <pageMargins left="0" right="0" top="0.5" bottom="0.5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00390625" style="9" customWidth="1"/>
    <col min="2" max="2" width="22.00390625" style="9" customWidth="1"/>
    <col min="3" max="3" width="8.421875" style="5" customWidth="1"/>
    <col min="4" max="5" width="8.140625" style="2" customWidth="1"/>
    <col min="6" max="6" width="7.8515625" style="2" customWidth="1"/>
    <col min="7" max="7" width="8.140625" style="2" customWidth="1"/>
    <col min="8" max="8" width="7.8515625" style="2" customWidth="1"/>
    <col min="9" max="11" width="8.140625" style="2" customWidth="1"/>
    <col min="12" max="12" width="7.57421875" style="2" customWidth="1"/>
    <col min="13" max="14" width="8.140625" style="2" customWidth="1"/>
    <col min="15" max="15" width="7.8515625" style="2" bestFit="1" customWidth="1"/>
    <col min="16" max="16384" width="9.140625" style="2" customWidth="1"/>
  </cols>
  <sheetData>
    <row r="1" spans="1:21" ht="19.5" customHeight="1">
      <c r="A1" s="60" t="s">
        <v>103</v>
      </c>
      <c r="B1" s="7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11"/>
      <c r="Q1" s="11"/>
      <c r="R1" s="11"/>
      <c r="S1" s="11"/>
      <c r="T1" s="11"/>
      <c r="U1" s="11"/>
    </row>
    <row r="2" spans="1:15" ht="6.75" customHeight="1" thickBot="1">
      <c r="A2" s="13"/>
      <c r="M2" s="9"/>
      <c r="N2" s="5"/>
      <c r="O2" s="5"/>
    </row>
    <row r="3" spans="1:15" ht="13.5" customHeight="1" thickBot="1">
      <c r="A3" s="13"/>
      <c r="D3" s="200">
        <v>2012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ht="13.5" customHeight="1" thickBot="1">
      <c r="A4" s="21" t="s">
        <v>52</v>
      </c>
      <c r="B4" s="21" t="s">
        <v>53</v>
      </c>
      <c r="C4" s="58" t="s">
        <v>54</v>
      </c>
      <c r="D4" s="79" t="s">
        <v>79</v>
      </c>
      <c r="E4" s="79" t="s">
        <v>80</v>
      </c>
      <c r="F4" s="79" t="s">
        <v>25</v>
      </c>
      <c r="G4" s="79" t="s">
        <v>26</v>
      </c>
      <c r="H4" s="79" t="s">
        <v>27</v>
      </c>
      <c r="I4" s="79" t="s">
        <v>28</v>
      </c>
      <c r="J4" s="79" t="s">
        <v>29</v>
      </c>
      <c r="K4" s="79" t="s">
        <v>81</v>
      </c>
      <c r="L4" s="79" t="s">
        <v>82</v>
      </c>
      <c r="M4" s="79" t="s">
        <v>83</v>
      </c>
      <c r="N4" s="79" t="s">
        <v>84</v>
      </c>
      <c r="O4" s="79" t="s">
        <v>85</v>
      </c>
    </row>
    <row r="5" spans="1:15" ht="30" customHeight="1">
      <c r="A5" s="188" t="s">
        <v>35</v>
      </c>
      <c r="B5" s="214" t="s">
        <v>36</v>
      </c>
      <c r="C5" s="41" t="s">
        <v>69</v>
      </c>
      <c r="D5" s="15">
        <v>15828</v>
      </c>
      <c r="E5" s="14">
        <v>30257</v>
      </c>
      <c r="F5" s="15">
        <v>17483</v>
      </c>
      <c r="G5" s="15">
        <v>48857</v>
      </c>
      <c r="H5" s="15">
        <v>43527</v>
      </c>
      <c r="I5" s="15">
        <v>68538</v>
      </c>
      <c r="J5" s="15">
        <v>17027</v>
      </c>
      <c r="K5" s="15">
        <v>26689</v>
      </c>
      <c r="L5" s="14">
        <v>20532</v>
      </c>
      <c r="M5" s="14">
        <v>20906</v>
      </c>
      <c r="N5" s="14">
        <v>26305</v>
      </c>
      <c r="O5" s="14">
        <v>32095</v>
      </c>
    </row>
    <row r="6" spans="1:15" ht="30" customHeight="1" thickBot="1">
      <c r="A6" s="189"/>
      <c r="B6" s="215"/>
      <c r="C6" s="43" t="s">
        <v>0</v>
      </c>
      <c r="D6" s="17">
        <v>225929</v>
      </c>
      <c r="E6" s="17">
        <v>422339</v>
      </c>
      <c r="F6" s="17">
        <v>252962</v>
      </c>
      <c r="G6" s="17">
        <v>669169</v>
      </c>
      <c r="H6" s="17">
        <v>570196</v>
      </c>
      <c r="I6" s="17">
        <v>892399</v>
      </c>
      <c r="J6" s="17">
        <v>230288</v>
      </c>
      <c r="K6" s="17">
        <v>362207</v>
      </c>
      <c r="L6" s="17">
        <v>261572</v>
      </c>
      <c r="M6" s="17">
        <v>260869</v>
      </c>
      <c r="N6" s="17">
        <v>321042</v>
      </c>
      <c r="O6" s="17">
        <v>408543</v>
      </c>
    </row>
    <row r="7" spans="1:15" ht="30" customHeight="1">
      <c r="A7" s="189"/>
      <c r="B7" s="212" t="s">
        <v>37</v>
      </c>
      <c r="C7" s="41" t="s">
        <v>69</v>
      </c>
      <c r="D7" s="15">
        <v>2144</v>
      </c>
      <c r="E7" s="14">
        <v>6563</v>
      </c>
      <c r="F7" s="15">
        <v>5383</v>
      </c>
      <c r="G7" s="15">
        <v>13770</v>
      </c>
      <c r="H7" s="15">
        <v>9430</v>
      </c>
      <c r="I7" s="15">
        <v>51004</v>
      </c>
      <c r="J7" s="15">
        <v>6440</v>
      </c>
      <c r="K7" s="15">
        <v>4157</v>
      </c>
      <c r="L7" s="14">
        <v>5081</v>
      </c>
      <c r="M7" s="14">
        <v>3702</v>
      </c>
      <c r="N7" s="14">
        <v>4313</v>
      </c>
      <c r="O7" s="14">
        <v>19453</v>
      </c>
    </row>
    <row r="8" spans="1:15" s="7" customFormat="1" ht="18.75" customHeight="1" thickBot="1">
      <c r="A8" s="190"/>
      <c r="B8" s="213"/>
      <c r="C8" s="43" t="s">
        <v>0</v>
      </c>
      <c r="D8" s="17">
        <v>30418</v>
      </c>
      <c r="E8" s="17">
        <v>91676</v>
      </c>
      <c r="F8" s="17">
        <v>77441</v>
      </c>
      <c r="G8" s="17">
        <v>188037</v>
      </c>
      <c r="H8" s="17">
        <v>124065</v>
      </c>
      <c r="I8" s="17">
        <v>663534</v>
      </c>
      <c r="J8" s="17">
        <v>87192</v>
      </c>
      <c r="K8" s="17">
        <v>55127</v>
      </c>
      <c r="L8" s="17">
        <v>64791</v>
      </c>
      <c r="M8" s="17">
        <v>45996</v>
      </c>
      <c r="N8" s="17">
        <v>52745</v>
      </c>
      <c r="O8" s="17">
        <v>249996</v>
      </c>
    </row>
    <row r="9" spans="1:15" s="3" customFormat="1" ht="18.75" customHeight="1">
      <c r="A9" s="196" t="s">
        <v>41</v>
      </c>
      <c r="B9" s="212" t="s">
        <v>1</v>
      </c>
      <c r="C9" s="41" t="s">
        <v>69</v>
      </c>
      <c r="D9" s="15">
        <v>53</v>
      </c>
      <c r="E9" s="14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9">
        <v>0.1</v>
      </c>
      <c r="N9" s="14">
        <v>0</v>
      </c>
      <c r="O9" s="26">
        <v>129</v>
      </c>
    </row>
    <row r="10" spans="1:15" s="3" customFormat="1" ht="18.75" customHeight="1" thickBot="1">
      <c r="A10" s="197"/>
      <c r="B10" s="213"/>
      <c r="C10" s="43" t="s">
        <v>0</v>
      </c>
      <c r="D10" s="17">
        <v>100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60">
        <v>0.2</v>
      </c>
      <c r="N10" s="17">
        <v>0</v>
      </c>
      <c r="O10" s="17">
        <v>233</v>
      </c>
    </row>
    <row r="11" spans="1:15" s="3" customFormat="1" ht="12" customHeight="1">
      <c r="A11" s="197"/>
      <c r="B11" s="212" t="s">
        <v>147</v>
      </c>
      <c r="C11" s="41" t="s">
        <v>69</v>
      </c>
      <c r="D11" s="15">
        <v>0</v>
      </c>
      <c r="E11" s="14">
        <v>0</v>
      </c>
      <c r="F11" s="15">
        <v>0</v>
      </c>
      <c r="G11" s="15">
        <v>215</v>
      </c>
      <c r="H11" s="15">
        <v>162</v>
      </c>
      <c r="I11" s="15">
        <v>236</v>
      </c>
      <c r="J11" s="15">
        <v>0</v>
      </c>
      <c r="K11" s="15">
        <v>0</v>
      </c>
      <c r="L11" s="14">
        <v>50</v>
      </c>
      <c r="M11" s="14">
        <v>9</v>
      </c>
      <c r="N11" s="14">
        <v>0</v>
      </c>
      <c r="O11" s="14">
        <v>11</v>
      </c>
    </row>
    <row r="12" spans="1:15" s="3" customFormat="1" ht="12" customHeight="1" thickBot="1">
      <c r="A12" s="197"/>
      <c r="B12" s="213"/>
      <c r="C12" s="43" t="s">
        <v>0</v>
      </c>
      <c r="D12" s="17">
        <v>0</v>
      </c>
      <c r="E12" s="17">
        <v>0</v>
      </c>
      <c r="F12" s="17">
        <v>0</v>
      </c>
      <c r="G12" s="17">
        <v>21482</v>
      </c>
      <c r="H12" s="17">
        <v>16190</v>
      </c>
      <c r="I12" s="17">
        <v>23571</v>
      </c>
      <c r="J12" s="17">
        <v>0</v>
      </c>
      <c r="K12" s="17">
        <v>0</v>
      </c>
      <c r="L12" s="17">
        <v>5000</v>
      </c>
      <c r="M12" s="17">
        <v>936</v>
      </c>
      <c r="N12" s="17">
        <v>0</v>
      </c>
      <c r="O12" s="17">
        <v>1074</v>
      </c>
    </row>
    <row r="13" spans="1:15" s="3" customFormat="1" ht="12" customHeight="1">
      <c r="A13" s="197"/>
      <c r="B13" s="212" t="s">
        <v>148</v>
      </c>
      <c r="C13" s="41" t="s">
        <v>69</v>
      </c>
      <c r="D13" s="15">
        <v>685</v>
      </c>
      <c r="E13" s="14">
        <v>0</v>
      </c>
      <c r="F13" s="15">
        <v>123</v>
      </c>
      <c r="G13" s="15">
        <v>0</v>
      </c>
      <c r="H13" s="15">
        <v>0</v>
      </c>
      <c r="I13" s="15">
        <v>250</v>
      </c>
      <c r="J13" s="15">
        <v>0</v>
      </c>
      <c r="K13" s="15">
        <v>110</v>
      </c>
      <c r="L13" s="14">
        <v>150</v>
      </c>
      <c r="M13" s="14">
        <v>0</v>
      </c>
      <c r="N13" s="14">
        <v>170</v>
      </c>
      <c r="O13" s="14">
        <v>0</v>
      </c>
    </row>
    <row r="14" spans="1:15" s="3" customFormat="1" ht="12" customHeight="1" thickBot="1">
      <c r="A14" s="197"/>
      <c r="B14" s="213"/>
      <c r="C14" s="43" t="s">
        <v>0</v>
      </c>
      <c r="D14" s="17">
        <v>68500</v>
      </c>
      <c r="E14" s="17">
        <v>0</v>
      </c>
      <c r="F14" s="17">
        <v>12455</v>
      </c>
      <c r="G14" s="17">
        <v>0</v>
      </c>
      <c r="H14" s="17">
        <v>0</v>
      </c>
      <c r="I14" s="17">
        <v>25000</v>
      </c>
      <c r="J14" s="17">
        <v>0</v>
      </c>
      <c r="K14" s="17">
        <v>10952</v>
      </c>
      <c r="L14" s="17">
        <v>15000</v>
      </c>
      <c r="M14" s="17">
        <v>0</v>
      </c>
      <c r="N14" s="17">
        <v>17340</v>
      </c>
      <c r="O14" s="17">
        <v>0</v>
      </c>
    </row>
    <row r="15" spans="1:15" s="3" customFormat="1" ht="12" customHeight="1">
      <c r="A15" s="197"/>
      <c r="B15" s="212" t="s">
        <v>2</v>
      </c>
      <c r="C15" s="41" t="s">
        <v>69</v>
      </c>
      <c r="D15" s="15">
        <v>63334</v>
      </c>
      <c r="E15" s="14">
        <v>26540</v>
      </c>
      <c r="F15" s="15">
        <v>4952</v>
      </c>
      <c r="G15" s="15">
        <v>9126</v>
      </c>
      <c r="H15" s="15">
        <v>47386</v>
      </c>
      <c r="I15" s="15">
        <v>78694</v>
      </c>
      <c r="J15" s="15">
        <v>0</v>
      </c>
      <c r="K15" s="15">
        <v>8583</v>
      </c>
      <c r="L15" s="14">
        <v>24910</v>
      </c>
      <c r="M15" s="14">
        <v>67317</v>
      </c>
      <c r="N15" s="14">
        <v>29643</v>
      </c>
      <c r="O15" s="14">
        <v>28845</v>
      </c>
    </row>
    <row r="16" spans="1:15" s="3" customFormat="1" ht="12" customHeight="1" thickBot="1">
      <c r="A16" s="197"/>
      <c r="B16" s="213"/>
      <c r="C16" s="43" t="s">
        <v>0</v>
      </c>
      <c r="D16" s="17">
        <v>361131</v>
      </c>
      <c r="E16" s="17">
        <v>160113</v>
      </c>
      <c r="F16" s="17">
        <v>31305</v>
      </c>
      <c r="G16" s="17">
        <v>55002</v>
      </c>
      <c r="H16" s="17">
        <v>288383</v>
      </c>
      <c r="I16" s="17">
        <v>446820</v>
      </c>
      <c r="J16" s="17">
        <v>0</v>
      </c>
      <c r="K16" s="17">
        <v>45842</v>
      </c>
      <c r="L16" s="17">
        <v>137280</v>
      </c>
      <c r="M16" s="17">
        <v>367273</v>
      </c>
      <c r="N16" s="17">
        <v>163004</v>
      </c>
      <c r="O16" s="17">
        <v>173131</v>
      </c>
    </row>
    <row r="17" spans="1:15" s="3" customFormat="1" ht="12" customHeight="1">
      <c r="A17" s="197"/>
      <c r="B17" s="212" t="s">
        <v>3</v>
      </c>
      <c r="C17" s="41" t="s">
        <v>69</v>
      </c>
      <c r="D17" s="15">
        <v>6728</v>
      </c>
      <c r="E17" s="15">
        <v>9266</v>
      </c>
      <c r="F17" s="15">
        <v>93868</v>
      </c>
      <c r="G17" s="15">
        <v>65630</v>
      </c>
      <c r="H17" s="15">
        <v>3644</v>
      </c>
      <c r="I17" s="15">
        <v>3536</v>
      </c>
      <c r="J17" s="15">
        <v>362641</v>
      </c>
      <c r="K17" s="15">
        <v>1532</v>
      </c>
      <c r="L17" s="15">
        <v>16640</v>
      </c>
      <c r="M17" s="15">
        <v>1952</v>
      </c>
      <c r="N17" s="15">
        <v>840</v>
      </c>
      <c r="O17" s="15">
        <v>4017</v>
      </c>
    </row>
    <row r="18" spans="1:15" s="3" customFormat="1" ht="12" customHeight="1" thickBot="1">
      <c r="A18" s="197"/>
      <c r="B18" s="213"/>
      <c r="C18" s="115" t="s">
        <v>0</v>
      </c>
      <c r="D18" s="116">
        <v>40058</v>
      </c>
      <c r="E18" s="116">
        <v>57556</v>
      </c>
      <c r="F18" s="116">
        <v>610190</v>
      </c>
      <c r="G18" s="116">
        <v>411326</v>
      </c>
      <c r="H18" s="116">
        <v>23672</v>
      </c>
      <c r="I18" s="116">
        <v>21699</v>
      </c>
      <c r="J18" s="17">
        <v>2066314</v>
      </c>
      <c r="K18" s="116">
        <v>8972</v>
      </c>
      <c r="L18" s="116">
        <v>92483</v>
      </c>
      <c r="M18" s="116">
        <v>11382</v>
      </c>
      <c r="N18" s="116">
        <v>4981</v>
      </c>
      <c r="O18" s="116">
        <v>24281</v>
      </c>
    </row>
    <row r="19" spans="1:15" s="3" customFormat="1" ht="12" customHeight="1">
      <c r="A19" s="197"/>
      <c r="B19" s="212" t="s">
        <v>4</v>
      </c>
      <c r="C19" s="41" t="s">
        <v>69</v>
      </c>
      <c r="D19" s="15">
        <v>173</v>
      </c>
      <c r="E19" s="14">
        <v>1705</v>
      </c>
      <c r="F19" s="15">
        <v>0</v>
      </c>
      <c r="G19" s="15">
        <v>2337</v>
      </c>
      <c r="H19" s="15">
        <v>3132</v>
      </c>
      <c r="I19" s="15">
        <v>0</v>
      </c>
      <c r="J19" s="15">
        <v>1937</v>
      </c>
      <c r="K19" s="15">
        <v>1025</v>
      </c>
      <c r="L19" s="14">
        <v>0</v>
      </c>
      <c r="M19" s="14">
        <v>3755</v>
      </c>
      <c r="N19" s="14">
        <v>50</v>
      </c>
      <c r="O19" s="14">
        <v>2974</v>
      </c>
    </row>
    <row r="20" spans="1:15" s="3" customFormat="1" ht="12" customHeight="1" thickBot="1">
      <c r="A20" s="197"/>
      <c r="B20" s="213"/>
      <c r="C20" s="43" t="s">
        <v>0</v>
      </c>
      <c r="D20" s="17">
        <v>1811</v>
      </c>
      <c r="E20" s="17">
        <v>17905</v>
      </c>
      <c r="F20" s="17">
        <v>0</v>
      </c>
      <c r="G20" s="17">
        <v>23426</v>
      </c>
      <c r="H20" s="17">
        <v>31319</v>
      </c>
      <c r="I20" s="17">
        <v>0</v>
      </c>
      <c r="J20" s="116">
        <v>11812</v>
      </c>
      <c r="K20" s="17">
        <v>10250</v>
      </c>
      <c r="L20" s="17">
        <v>0</v>
      </c>
      <c r="M20" s="17">
        <v>38296</v>
      </c>
      <c r="N20" s="17">
        <v>513</v>
      </c>
      <c r="O20" s="17">
        <v>30543</v>
      </c>
    </row>
    <row r="21" spans="1:15" s="3" customFormat="1" ht="12" customHeight="1">
      <c r="A21" s="197"/>
      <c r="B21" s="214" t="s">
        <v>118</v>
      </c>
      <c r="C21" s="41" t="s">
        <v>69</v>
      </c>
      <c r="D21" s="15">
        <v>50</v>
      </c>
      <c r="E21" s="14">
        <v>464</v>
      </c>
      <c r="F21" s="14">
        <v>14</v>
      </c>
      <c r="G21" s="14">
        <v>419</v>
      </c>
      <c r="H21" s="14">
        <v>983</v>
      </c>
      <c r="I21" s="14">
        <v>852</v>
      </c>
      <c r="J21" s="15">
        <v>3141</v>
      </c>
      <c r="K21" s="15">
        <v>505</v>
      </c>
      <c r="L21" s="14">
        <v>80</v>
      </c>
      <c r="M21" s="14">
        <v>443</v>
      </c>
      <c r="N21" s="14">
        <v>353</v>
      </c>
      <c r="O21" s="14">
        <v>36</v>
      </c>
    </row>
    <row r="22" spans="1:15" s="3" customFormat="1" ht="12" customHeight="1" thickBot="1">
      <c r="A22" s="197"/>
      <c r="B22" s="215"/>
      <c r="C22" s="43" t="s">
        <v>0</v>
      </c>
      <c r="D22" s="17">
        <v>5025</v>
      </c>
      <c r="E22" s="17">
        <v>46549</v>
      </c>
      <c r="F22" s="17">
        <v>1448</v>
      </c>
      <c r="G22" s="17">
        <v>41906</v>
      </c>
      <c r="H22" s="17">
        <v>98333</v>
      </c>
      <c r="I22" s="17">
        <v>85152</v>
      </c>
      <c r="J22" s="17">
        <v>31602</v>
      </c>
      <c r="K22" s="17">
        <v>50500</v>
      </c>
      <c r="L22" s="17">
        <v>8000</v>
      </c>
      <c r="M22" s="17">
        <v>44286</v>
      </c>
      <c r="N22" s="17">
        <v>35250</v>
      </c>
      <c r="O22" s="17">
        <v>3637</v>
      </c>
    </row>
    <row r="23" spans="1:15" s="3" customFormat="1" ht="12" customHeight="1">
      <c r="A23" s="197"/>
      <c r="B23" s="214" t="s">
        <v>136</v>
      </c>
      <c r="C23" s="41" t="s">
        <v>69</v>
      </c>
      <c r="D23" s="15">
        <v>0</v>
      </c>
      <c r="E23" s="14">
        <v>0</v>
      </c>
      <c r="F23" s="15">
        <v>0</v>
      </c>
      <c r="G23" s="15">
        <v>0</v>
      </c>
      <c r="H23" s="15">
        <v>0</v>
      </c>
      <c r="I23" s="15">
        <v>0</v>
      </c>
      <c r="J23" s="15">
        <v>73</v>
      </c>
      <c r="K23" s="15">
        <v>657</v>
      </c>
      <c r="L23" s="14">
        <v>0</v>
      </c>
      <c r="M23" s="14">
        <v>301</v>
      </c>
      <c r="N23" s="14">
        <v>282</v>
      </c>
      <c r="O23" s="14">
        <v>0</v>
      </c>
    </row>
    <row r="24" spans="1:15" s="3" customFormat="1" ht="12" customHeight="1" thickBot="1">
      <c r="A24" s="197"/>
      <c r="B24" s="215"/>
      <c r="C24" s="43" t="s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7318</v>
      </c>
      <c r="K24" s="17">
        <v>65719</v>
      </c>
      <c r="L24" s="17">
        <v>0</v>
      </c>
      <c r="M24" s="17">
        <v>30123</v>
      </c>
      <c r="N24" s="17">
        <v>28170</v>
      </c>
      <c r="O24" s="17">
        <v>0</v>
      </c>
    </row>
    <row r="25" spans="1:15" s="3" customFormat="1" ht="12" customHeight="1">
      <c r="A25" s="197"/>
      <c r="B25" s="212" t="s">
        <v>5</v>
      </c>
      <c r="C25" s="41" t="s">
        <v>69</v>
      </c>
      <c r="D25" s="15">
        <v>201</v>
      </c>
      <c r="E25" s="15">
        <v>789</v>
      </c>
      <c r="F25" s="15">
        <v>485</v>
      </c>
      <c r="G25" s="15">
        <v>350</v>
      </c>
      <c r="H25" s="15">
        <v>115</v>
      </c>
      <c r="I25" s="15">
        <v>190</v>
      </c>
      <c r="J25" s="15">
        <v>289</v>
      </c>
      <c r="K25" s="15">
        <v>28</v>
      </c>
      <c r="L25" s="15">
        <v>0</v>
      </c>
      <c r="M25" s="15">
        <v>784</v>
      </c>
      <c r="N25" s="15">
        <v>205</v>
      </c>
      <c r="O25" s="15">
        <v>361</v>
      </c>
    </row>
    <row r="26" spans="1:15" s="3" customFormat="1" ht="12" customHeight="1" thickBot="1">
      <c r="A26" s="197"/>
      <c r="B26" s="213"/>
      <c r="C26" s="115" t="s">
        <v>0</v>
      </c>
      <c r="D26" s="116">
        <v>3882</v>
      </c>
      <c r="E26" s="116">
        <v>15142</v>
      </c>
      <c r="F26" s="116">
        <v>9365</v>
      </c>
      <c r="G26" s="116">
        <v>6735</v>
      </c>
      <c r="H26" s="116">
        <v>2222</v>
      </c>
      <c r="I26" s="116">
        <v>3619</v>
      </c>
      <c r="J26" s="17">
        <v>28932</v>
      </c>
      <c r="K26" s="116">
        <v>524</v>
      </c>
      <c r="L26" s="116">
        <v>0</v>
      </c>
      <c r="M26" s="116">
        <v>14883</v>
      </c>
      <c r="N26" s="116">
        <v>3885</v>
      </c>
      <c r="O26" s="116">
        <v>6840</v>
      </c>
    </row>
    <row r="27" spans="1:15" s="3" customFormat="1" ht="12" customHeight="1">
      <c r="A27" s="197"/>
      <c r="B27" s="212" t="s">
        <v>6</v>
      </c>
      <c r="C27" s="41" t="s">
        <v>69</v>
      </c>
      <c r="D27" s="15">
        <v>415</v>
      </c>
      <c r="E27" s="14">
        <v>0</v>
      </c>
      <c r="F27" s="15">
        <v>0</v>
      </c>
      <c r="G27" s="15">
        <v>0</v>
      </c>
      <c r="H27" s="15">
        <v>971</v>
      </c>
      <c r="I27" s="15">
        <v>334</v>
      </c>
      <c r="J27" s="15">
        <v>4305</v>
      </c>
      <c r="K27" s="15">
        <v>8057</v>
      </c>
      <c r="L27" s="14">
        <v>390</v>
      </c>
      <c r="M27" s="14">
        <v>1136</v>
      </c>
      <c r="N27" s="14">
        <v>0</v>
      </c>
      <c r="O27" s="14">
        <v>3011</v>
      </c>
    </row>
    <row r="28" spans="1:15" s="3" customFormat="1" ht="12" customHeight="1" thickBot="1">
      <c r="A28" s="197"/>
      <c r="B28" s="213"/>
      <c r="C28" s="43" t="s">
        <v>0</v>
      </c>
      <c r="D28" s="17">
        <v>10894</v>
      </c>
      <c r="E28" s="17">
        <v>0</v>
      </c>
      <c r="F28" s="17">
        <v>0</v>
      </c>
      <c r="G28" s="17">
        <v>0</v>
      </c>
      <c r="H28" s="17">
        <v>24616</v>
      </c>
      <c r="I28" s="17">
        <v>8558</v>
      </c>
      <c r="J28" s="116">
        <v>81794</v>
      </c>
      <c r="K28" s="17">
        <v>208680</v>
      </c>
      <c r="L28" s="17">
        <v>10140</v>
      </c>
      <c r="M28" s="17">
        <v>29545</v>
      </c>
      <c r="N28" s="17">
        <v>0</v>
      </c>
      <c r="O28" s="17">
        <v>81585</v>
      </c>
    </row>
    <row r="29" spans="1:15" s="3" customFormat="1" ht="12" customHeight="1">
      <c r="A29" s="197"/>
      <c r="B29" s="212" t="s">
        <v>17</v>
      </c>
      <c r="C29" s="41" t="s">
        <v>69</v>
      </c>
      <c r="D29" s="15">
        <v>385</v>
      </c>
      <c r="E29" s="14">
        <v>405</v>
      </c>
      <c r="F29" s="15">
        <v>0</v>
      </c>
      <c r="G29" s="15">
        <v>3753</v>
      </c>
      <c r="H29" s="15">
        <v>822</v>
      </c>
      <c r="I29" s="15">
        <v>1590</v>
      </c>
      <c r="J29" s="15">
        <v>45</v>
      </c>
      <c r="K29" s="15">
        <v>331</v>
      </c>
      <c r="L29" s="14">
        <v>0</v>
      </c>
      <c r="M29" s="14">
        <v>687</v>
      </c>
      <c r="N29" s="14">
        <v>20</v>
      </c>
      <c r="O29" s="14">
        <v>632</v>
      </c>
    </row>
    <row r="30" spans="1:15" s="3" customFormat="1" ht="12" customHeight="1" thickBot="1">
      <c r="A30" s="197"/>
      <c r="B30" s="213"/>
      <c r="C30" s="43" t="s">
        <v>0</v>
      </c>
      <c r="D30" s="17">
        <v>10010</v>
      </c>
      <c r="E30" s="17">
        <v>10537</v>
      </c>
      <c r="F30" s="17">
        <v>0</v>
      </c>
      <c r="G30" s="17">
        <v>96568</v>
      </c>
      <c r="H30" s="17">
        <v>20631</v>
      </c>
      <c r="I30" s="17">
        <v>40549</v>
      </c>
      <c r="J30" s="17">
        <v>1164</v>
      </c>
      <c r="K30" s="17">
        <v>8541</v>
      </c>
      <c r="L30" s="17">
        <v>0</v>
      </c>
      <c r="M30" s="17">
        <v>17854</v>
      </c>
      <c r="N30" s="17">
        <v>520</v>
      </c>
      <c r="O30" s="17">
        <v>16337</v>
      </c>
    </row>
    <row r="31" spans="1:15" s="3" customFormat="1" ht="12" customHeight="1">
      <c r="A31" s="197"/>
      <c r="B31" s="214" t="s">
        <v>125</v>
      </c>
      <c r="C31" s="41" t="s">
        <v>69</v>
      </c>
      <c r="D31" s="15">
        <v>680</v>
      </c>
      <c r="E31" s="14">
        <v>626</v>
      </c>
      <c r="F31" s="15">
        <v>7</v>
      </c>
      <c r="G31" s="15">
        <v>59</v>
      </c>
      <c r="H31" s="15">
        <v>2928</v>
      </c>
      <c r="I31" s="15">
        <v>4677</v>
      </c>
      <c r="J31" s="15">
        <v>836</v>
      </c>
      <c r="K31" s="15">
        <v>37</v>
      </c>
      <c r="L31" s="14">
        <v>970</v>
      </c>
      <c r="M31" s="14">
        <v>1091</v>
      </c>
      <c r="N31" s="14">
        <v>2010</v>
      </c>
      <c r="O31" s="14">
        <v>842</v>
      </c>
    </row>
    <row r="32" spans="1:15" s="3" customFormat="1" ht="12" customHeight="1" thickBot="1">
      <c r="A32" s="197"/>
      <c r="B32" s="215"/>
      <c r="C32" s="43" t="s">
        <v>0</v>
      </c>
      <c r="D32" s="17">
        <v>17000</v>
      </c>
      <c r="E32" s="17">
        <v>15668</v>
      </c>
      <c r="F32" s="17">
        <v>182</v>
      </c>
      <c r="G32" s="17">
        <v>1471</v>
      </c>
      <c r="H32" s="17">
        <v>73347</v>
      </c>
      <c r="I32" s="17">
        <v>118049</v>
      </c>
      <c r="J32" s="17">
        <v>21453</v>
      </c>
      <c r="K32" s="17">
        <v>947</v>
      </c>
      <c r="L32" s="17">
        <v>25316</v>
      </c>
      <c r="M32" s="17">
        <v>28351</v>
      </c>
      <c r="N32" s="17">
        <v>52185</v>
      </c>
      <c r="O32" s="17">
        <v>21976</v>
      </c>
    </row>
    <row r="33" spans="1:15" s="3" customFormat="1" ht="12" customHeight="1">
      <c r="A33" s="197"/>
      <c r="B33" s="212" t="s">
        <v>7</v>
      </c>
      <c r="C33" s="41" t="s">
        <v>69</v>
      </c>
      <c r="D33" s="15">
        <v>67690</v>
      </c>
      <c r="E33" s="14">
        <v>13403</v>
      </c>
      <c r="F33" s="15">
        <v>72700</v>
      </c>
      <c r="G33" s="15">
        <v>67495</v>
      </c>
      <c r="H33" s="15">
        <v>36931</v>
      </c>
      <c r="I33" s="15">
        <v>32293</v>
      </c>
      <c r="J33" s="15">
        <v>327</v>
      </c>
      <c r="K33" s="15">
        <v>25053</v>
      </c>
      <c r="L33" s="14">
        <v>13478</v>
      </c>
      <c r="M33" s="14">
        <v>17754</v>
      </c>
      <c r="N33" s="14">
        <v>4293</v>
      </c>
      <c r="O33" s="14">
        <v>138171</v>
      </c>
    </row>
    <row r="34" spans="1:15" s="3" customFormat="1" ht="12" customHeight="1" thickBot="1">
      <c r="A34" s="199"/>
      <c r="B34" s="213"/>
      <c r="C34" s="43" t="s">
        <v>0</v>
      </c>
      <c r="D34" s="17">
        <v>108006</v>
      </c>
      <c r="E34" s="17">
        <v>21465</v>
      </c>
      <c r="F34" s="17">
        <v>121214</v>
      </c>
      <c r="G34" s="17">
        <v>111103</v>
      </c>
      <c r="H34" s="17">
        <v>58786</v>
      </c>
      <c r="I34" s="17">
        <v>49134</v>
      </c>
      <c r="J34" s="17">
        <v>8300</v>
      </c>
      <c r="K34" s="17">
        <v>38250</v>
      </c>
      <c r="L34" s="17">
        <v>20141</v>
      </c>
      <c r="M34" s="17">
        <v>26434</v>
      </c>
      <c r="N34" s="17">
        <v>6439</v>
      </c>
      <c r="O34" s="17">
        <v>209574</v>
      </c>
    </row>
    <row r="35" spans="1:15" s="3" customFormat="1" ht="13.5" customHeight="1">
      <c r="A35" s="196" t="s">
        <v>41</v>
      </c>
      <c r="B35" s="212" t="s">
        <v>14</v>
      </c>
      <c r="C35" s="41" t="s">
        <v>69</v>
      </c>
      <c r="D35" s="15">
        <v>63</v>
      </c>
      <c r="E35" s="14">
        <v>47</v>
      </c>
      <c r="F35" s="15">
        <v>79</v>
      </c>
      <c r="G35" s="15">
        <v>1709</v>
      </c>
      <c r="H35" s="15">
        <v>95</v>
      </c>
      <c r="I35" s="15">
        <v>840</v>
      </c>
      <c r="J35" s="15">
        <v>7681</v>
      </c>
      <c r="K35" s="15">
        <v>238</v>
      </c>
      <c r="L35" s="14">
        <v>328</v>
      </c>
      <c r="M35" s="14">
        <v>277</v>
      </c>
      <c r="N35" s="14">
        <v>219</v>
      </c>
      <c r="O35" s="14">
        <v>639</v>
      </c>
    </row>
    <row r="36" spans="1:15" s="3" customFormat="1" ht="13.5" customHeight="1" thickBot="1">
      <c r="A36" s="197"/>
      <c r="B36" s="213"/>
      <c r="C36" s="43" t="s">
        <v>0</v>
      </c>
      <c r="D36" s="17">
        <v>6338</v>
      </c>
      <c r="E36" s="17">
        <v>4832</v>
      </c>
      <c r="F36" s="17">
        <v>8258</v>
      </c>
      <c r="G36" s="17">
        <v>172297</v>
      </c>
      <c r="H36" s="17">
        <v>9631</v>
      </c>
      <c r="I36" s="17">
        <v>84167</v>
      </c>
      <c r="J36" s="17">
        <v>11603</v>
      </c>
      <c r="K36" s="17">
        <v>24096</v>
      </c>
      <c r="L36" s="17">
        <v>33382</v>
      </c>
      <c r="M36" s="17">
        <v>28398</v>
      </c>
      <c r="N36" s="17">
        <v>22474</v>
      </c>
      <c r="O36" s="17">
        <v>65128</v>
      </c>
    </row>
    <row r="37" spans="1:15" s="3" customFormat="1" ht="13.5" customHeight="1">
      <c r="A37" s="197"/>
      <c r="B37" s="212" t="s">
        <v>16</v>
      </c>
      <c r="C37" s="41" t="s">
        <v>69</v>
      </c>
      <c r="D37" s="15">
        <v>525</v>
      </c>
      <c r="E37" s="14">
        <v>171</v>
      </c>
      <c r="F37" s="15">
        <v>12</v>
      </c>
      <c r="G37" s="15">
        <v>1775</v>
      </c>
      <c r="H37" s="15">
        <v>205</v>
      </c>
      <c r="I37" s="15">
        <v>341</v>
      </c>
      <c r="J37" s="15">
        <v>52</v>
      </c>
      <c r="K37" s="15">
        <v>1264</v>
      </c>
      <c r="L37" s="14">
        <v>230</v>
      </c>
      <c r="M37" s="14">
        <v>424</v>
      </c>
      <c r="N37" s="14">
        <v>798</v>
      </c>
      <c r="O37" s="14">
        <v>856</v>
      </c>
    </row>
    <row r="38" spans="1:15" s="3" customFormat="1" ht="13.5" customHeight="1" thickBot="1">
      <c r="A38" s="197"/>
      <c r="B38" s="213"/>
      <c r="C38" s="43" t="s">
        <v>0</v>
      </c>
      <c r="D38" s="17">
        <v>53152</v>
      </c>
      <c r="E38" s="17">
        <v>17394</v>
      </c>
      <c r="F38" s="17">
        <v>1223</v>
      </c>
      <c r="G38" s="17">
        <v>179882</v>
      </c>
      <c r="H38" s="17">
        <v>20715</v>
      </c>
      <c r="I38" s="17">
        <v>34336</v>
      </c>
      <c r="J38" s="17">
        <v>5227</v>
      </c>
      <c r="K38" s="17">
        <v>128451</v>
      </c>
      <c r="L38" s="17">
        <v>23603</v>
      </c>
      <c r="M38" s="17">
        <v>43808</v>
      </c>
      <c r="N38" s="17">
        <v>82698</v>
      </c>
      <c r="O38" s="17">
        <v>87261</v>
      </c>
    </row>
    <row r="39" spans="1:15" s="3" customFormat="1" ht="13.5" customHeight="1">
      <c r="A39" s="197"/>
      <c r="B39" s="212" t="s">
        <v>15</v>
      </c>
      <c r="C39" s="41" t="s">
        <v>69</v>
      </c>
      <c r="D39" s="15">
        <v>0</v>
      </c>
      <c r="E39" s="14">
        <v>0</v>
      </c>
      <c r="F39" s="15">
        <v>0</v>
      </c>
      <c r="G39" s="15">
        <v>38</v>
      </c>
      <c r="H39" s="15">
        <v>8</v>
      </c>
      <c r="I39" s="15">
        <v>0</v>
      </c>
      <c r="J39" s="15">
        <v>292</v>
      </c>
      <c r="K39" s="15">
        <v>0</v>
      </c>
      <c r="L39" s="14">
        <v>0</v>
      </c>
      <c r="M39" s="14">
        <v>1</v>
      </c>
      <c r="N39" s="14">
        <v>4</v>
      </c>
      <c r="O39" s="14">
        <v>3</v>
      </c>
    </row>
    <row r="40" spans="1:15" s="3" customFormat="1" ht="13.5" customHeight="1" thickBot="1">
      <c r="A40" s="197"/>
      <c r="B40" s="213"/>
      <c r="C40" s="43" t="s">
        <v>0</v>
      </c>
      <c r="D40" s="17">
        <v>0</v>
      </c>
      <c r="E40" s="17">
        <v>0</v>
      </c>
      <c r="F40" s="17">
        <v>0</v>
      </c>
      <c r="G40" s="17">
        <v>2857</v>
      </c>
      <c r="H40" s="17">
        <v>571</v>
      </c>
      <c r="I40" s="17">
        <v>0</v>
      </c>
      <c r="J40" s="17">
        <v>29334</v>
      </c>
      <c r="K40" s="17">
        <v>0</v>
      </c>
      <c r="L40" s="17">
        <v>0</v>
      </c>
      <c r="M40" s="17">
        <v>95</v>
      </c>
      <c r="N40" s="17">
        <v>252</v>
      </c>
      <c r="O40" s="17">
        <v>221</v>
      </c>
    </row>
    <row r="41" spans="1:15" s="3" customFormat="1" ht="13.5" customHeight="1">
      <c r="A41" s="197"/>
      <c r="B41" s="212" t="s">
        <v>8</v>
      </c>
      <c r="C41" s="41" t="s">
        <v>69</v>
      </c>
      <c r="D41" s="15">
        <v>300</v>
      </c>
      <c r="E41" s="14">
        <v>0</v>
      </c>
      <c r="F41" s="15">
        <v>45</v>
      </c>
      <c r="G41" s="15">
        <v>0</v>
      </c>
      <c r="H41" s="15">
        <v>1529</v>
      </c>
      <c r="I41" s="15">
        <v>10129</v>
      </c>
      <c r="J41" s="15">
        <v>0</v>
      </c>
      <c r="K41" s="15">
        <v>0</v>
      </c>
      <c r="L41" s="14">
        <v>0</v>
      </c>
      <c r="M41" s="14">
        <v>14766</v>
      </c>
      <c r="N41" s="14">
        <v>11243</v>
      </c>
      <c r="O41" s="14">
        <v>0</v>
      </c>
    </row>
    <row r="42" spans="1:15" s="3" customFormat="1" ht="13.5" customHeight="1" thickBot="1">
      <c r="A42" s="197"/>
      <c r="B42" s="213"/>
      <c r="C42" s="43" t="s">
        <v>0</v>
      </c>
      <c r="D42" s="17">
        <v>660</v>
      </c>
      <c r="E42" s="17">
        <v>0</v>
      </c>
      <c r="F42" s="17">
        <v>100</v>
      </c>
      <c r="G42" s="17">
        <v>0</v>
      </c>
      <c r="H42" s="17">
        <v>3196</v>
      </c>
      <c r="I42" s="17">
        <v>20156</v>
      </c>
      <c r="J42" s="17">
        <v>0</v>
      </c>
      <c r="K42" s="17">
        <v>0</v>
      </c>
      <c r="L42" s="17">
        <v>0</v>
      </c>
      <c r="M42" s="17">
        <v>27907</v>
      </c>
      <c r="N42" s="17">
        <v>21250</v>
      </c>
      <c r="O42" s="17">
        <v>0</v>
      </c>
    </row>
    <row r="43" spans="1:15" s="3" customFormat="1" ht="13.5" customHeight="1">
      <c r="A43" s="197"/>
      <c r="B43" s="212" t="s">
        <v>9</v>
      </c>
      <c r="C43" s="41" t="s">
        <v>69</v>
      </c>
      <c r="D43" s="15">
        <v>0</v>
      </c>
      <c r="E43" s="14">
        <v>53</v>
      </c>
      <c r="F43" s="15">
        <v>0</v>
      </c>
      <c r="G43" s="15">
        <v>0</v>
      </c>
      <c r="H43" s="15">
        <v>48</v>
      </c>
      <c r="I43" s="52">
        <v>0</v>
      </c>
      <c r="J43" s="15">
        <v>0</v>
      </c>
      <c r="K43" s="52">
        <v>71</v>
      </c>
      <c r="L43" s="52">
        <v>0</v>
      </c>
      <c r="M43" s="52">
        <v>0</v>
      </c>
      <c r="N43" s="52">
        <v>0</v>
      </c>
      <c r="O43" s="52">
        <v>0</v>
      </c>
    </row>
    <row r="44" spans="1:15" s="3" customFormat="1" ht="13.5" customHeight="1" thickBot="1">
      <c r="A44" s="197"/>
      <c r="B44" s="213"/>
      <c r="C44" s="43" t="s">
        <v>0</v>
      </c>
      <c r="D44" s="17">
        <v>0</v>
      </c>
      <c r="E44" s="17">
        <v>5263</v>
      </c>
      <c r="F44" s="17">
        <v>0</v>
      </c>
      <c r="G44" s="17">
        <v>0</v>
      </c>
      <c r="H44" s="17">
        <v>4762</v>
      </c>
      <c r="I44" s="17">
        <v>0</v>
      </c>
      <c r="J44" s="17">
        <v>0</v>
      </c>
      <c r="K44" s="17">
        <v>7143</v>
      </c>
      <c r="L44" s="17">
        <v>0</v>
      </c>
      <c r="M44" s="17">
        <v>0</v>
      </c>
      <c r="N44" s="17">
        <v>0</v>
      </c>
      <c r="O44" s="17">
        <v>0</v>
      </c>
    </row>
    <row r="45" spans="1:15" s="3" customFormat="1" ht="13.5" customHeight="1">
      <c r="A45" s="197"/>
      <c r="B45" s="212" t="s">
        <v>10</v>
      </c>
      <c r="C45" s="41" t="s">
        <v>69</v>
      </c>
      <c r="D45" s="15">
        <v>60048</v>
      </c>
      <c r="E45" s="14">
        <v>51775</v>
      </c>
      <c r="F45" s="15">
        <v>8152</v>
      </c>
      <c r="G45" s="15">
        <v>8221</v>
      </c>
      <c r="H45" s="15">
        <v>4471</v>
      </c>
      <c r="I45" s="15">
        <v>26807</v>
      </c>
      <c r="J45" s="52">
        <v>25487</v>
      </c>
      <c r="K45" s="15">
        <v>3012</v>
      </c>
      <c r="L45" s="14">
        <v>1267</v>
      </c>
      <c r="M45" s="14">
        <v>5191</v>
      </c>
      <c r="N45" s="14">
        <v>5835</v>
      </c>
      <c r="O45" s="14">
        <v>6715</v>
      </c>
    </row>
    <row r="46" spans="1:15" s="3" customFormat="1" ht="13.5" customHeight="1" thickBot="1">
      <c r="A46" s="197"/>
      <c r="B46" s="213"/>
      <c r="C46" s="43" t="s">
        <v>0</v>
      </c>
      <c r="D46" s="17">
        <v>444953</v>
      </c>
      <c r="E46" s="17">
        <v>394510</v>
      </c>
      <c r="F46" s="17">
        <v>64115</v>
      </c>
      <c r="G46" s="17">
        <v>64464</v>
      </c>
      <c r="H46" s="17">
        <v>34892</v>
      </c>
      <c r="I46" s="17">
        <v>206352</v>
      </c>
      <c r="J46" s="17">
        <v>197290</v>
      </c>
      <c r="K46" s="17">
        <v>23198</v>
      </c>
      <c r="L46" s="17">
        <v>9688</v>
      </c>
      <c r="M46" s="17">
        <v>40487</v>
      </c>
      <c r="N46" s="17">
        <v>45513</v>
      </c>
      <c r="O46" s="17">
        <v>52290</v>
      </c>
    </row>
    <row r="47" spans="1:15" s="3" customFormat="1" ht="13.5" customHeight="1">
      <c r="A47" s="197"/>
      <c r="B47" s="212" t="s">
        <v>11</v>
      </c>
      <c r="C47" s="41" t="s">
        <v>69</v>
      </c>
      <c r="D47" s="15">
        <v>15406</v>
      </c>
      <c r="E47" s="14">
        <v>30311</v>
      </c>
      <c r="F47" s="15">
        <v>28695</v>
      </c>
      <c r="G47" s="15">
        <v>1730</v>
      </c>
      <c r="H47" s="15">
        <v>47213</v>
      </c>
      <c r="I47" s="15">
        <v>12653</v>
      </c>
      <c r="J47" s="15">
        <v>227</v>
      </c>
      <c r="K47" s="15">
        <v>11679</v>
      </c>
      <c r="L47" s="14">
        <v>11717</v>
      </c>
      <c r="M47" s="14">
        <v>2260</v>
      </c>
      <c r="N47" s="14">
        <v>1413</v>
      </c>
      <c r="O47" s="14">
        <v>1603</v>
      </c>
    </row>
    <row r="48" spans="1:15" s="3" customFormat="1" ht="13.5" customHeight="1" thickBot="1">
      <c r="A48" s="197"/>
      <c r="B48" s="213"/>
      <c r="C48" s="43" t="s">
        <v>0</v>
      </c>
      <c r="D48" s="17">
        <v>113035</v>
      </c>
      <c r="E48" s="17">
        <v>224512</v>
      </c>
      <c r="F48" s="17">
        <v>220007</v>
      </c>
      <c r="G48" s="17">
        <v>13378</v>
      </c>
      <c r="H48" s="17">
        <v>367784</v>
      </c>
      <c r="I48" s="17">
        <v>93654</v>
      </c>
      <c r="J48" s="17">
        <v>1682</v>
      </c>
      <c r="K48" s="17">
        <v>86425</v>
      </c>
      <c r="L48" s="17">
        <v>86702</v>
      </c>
      <c r="M48" s="17">
        <v>16592</v>
      </c>
      <c r="N48" s="17">
        <v>10480</v>
      </c>
      <c r="O48" s="17">
        <v>12173</v>
      </c>
    </row>
    <row r="49" spans="1:15" s="3" customFormat="1" ht="13.5" customHeight="1">
      <c r="A49" s="197"/>
      <c r="B49" s="212" t="s">
        <v>126</v>
      </c>
      <c r="C49" s="41" t="s">
        <v>69</v>
      </c>
      <c r="D49" s="15">
        <v>0</v>
      </c>
      <c r="E49" s="15">
        <v>0</v>
      </c>
      <c r="F49" s="15">
        <v>413</v>
      </c>
      <c r="G49" s="15">
        <v>1483</v>
      </c>
      <c r="H49" s="15">
        <v>2180</v>
      </c>
      <c r="I49" s="15">
        <v>3997</v>
      </c>
      <c r="J49" s="15">
        <v>521</v>
      </c>
      <c r="K49" s="15">
        <v>6450</v>
      </c>
      <c r="L49" s="15">
        <v>414</v>
      </c>
      <c r="M49" s="15">
        <v>4791</v>
      </c>
      <c r="N49" s="15">
        <v>2512</v>
      </c>
      <c r="O49" s="15">
        <v>121</v>
      </c>
    </row>
    <row r="50" spans="1:15" s="3" customFormat="1" ht="13.5" customHeight="1" thickBot="1">
      <c r="A50" s="199"/>
      <c r="B50" s="213"/>
      <c r="C50" s="43" t="s">
        <v>0</v>
      </c>
      <c r="D50" s="17">
        <v>0</v>
      </c>
      <c r="E50" s="17">
        <v>0</v>
      </c>
      <c r="F50" s="17">
        <v>4259</v>
      </c>
      <c r="G50" s="17">
        <v>15350</v>
      </c>
      <c r="H50" s="17">
        <v>22136</v>
      </c>
      <c r="I50" s="17">
        <v>40586</v>
      </c>
      <c r="J50" s="17">
        <v>5317</v>
      </c>
      <c r="K50" s="17">
        <v>65746</v>
      </c>
      <c r="L50" s="17">
        <v>4206</v>
      </c>
      <c r="M50" s="17">
        <v>48720</v>
      </c>
      <c r="N50" s="17">
        <v>25543</v>
      </c>
      <c r="O50" s="17">
        <v>1227</v>
      </c>
    </row>
    <row r="51" spans="1:15" s="3" customFormat="1" ht="13.5" customHeight="1">
      <c r="A51" s="188" t="s">
        <v>40</v>
      </c>
      <c r="B51" s="217" t="s">
        <v>42</v>
      </c>
      <c r="C51" s="41" t="s">
        <v>69</v>
      </c>
      <c r="D51" s="15">
        <v>0</v>
      </c>
      <c r="E51" s="14">
        <v>0</v>
      </c>
      <c r="F51" s="15">
        <v>12417</v>
      </c>
      <c r="G51" s="15">
        <v>118</v>
      </c>
      <c r="H51" s="15">
        <v>95538</v>
      </c>
      <c r="I51" s="15">
        <v>0</v>
      </c>
      <c r="J51" s="15">
        <v>0</v>
      </c>
      <c r="K51" s="15">
        <v>152</v>
      </c>
      <c r="L51" s="26">
        <v>9150</v>
      </c>
      <c r="M51" s="14">
        <v>0</v>
      </c>
      <c r="N51" s="14">
        <v>0</v>
      </c>
      <c r="O51" s="14">
        <v>95045</v>
      </c>
    </row>
    <row r="52" spans="1:15" s="3" customFormat="1" ht="13.5" customHeight="1" thickBot="1">
      <c r="A52" s="189"/>
      <c r="B52" s="218"/>
      <c r="C52" s="43" t="s">
        <v>0</v>
      </c>
      <c r="D52" s="17">
        <v>0</v>
      </c>
      <c r="E52" s="17">
        <v>0</v>
      </c>
      <c r="F52" s="17">
        <v>26653</v>
      </c>
      <c r="G52" s="17">
        <v>287</v>
      </c>
      <c r="H52" s="17">
        <v>233113</v>
      </c>
      <c r="I52" s="17">
        <v>0</v>
      </c>
      <c r="J52" s="17">
        <v>0</v>
      </c>
      <c r="K52" s="17">
        <v>348</v>
      </c>
      <c r="L52" s="49">
        <v>20130</v>
      </c>
      <c r="M52" s="17">
        <v>0</v>
      </c>
      <c r="N52" s="17">
        <v>0</v>
      </c>
      <c r="O52" s="17">
        <v>228046</v>
      </c>
    </row>
    <row r="53" spans="1:15" s="3" customFormat="1" ht="13.5" customHeight="1">
      <c r="A53" s="189"/>
      <c r="B53" s="217" t="s">
        <v>12</v>
      </c>
      <c r="C53" s="41" t="s">
        <v>69</v>
      </c>
      <c r="D53" s="15">
        <v>171</v>
      </c>
      <c r="E53" s="14">
        <v>364</v>
      </c>
      <c r="F53" s="15">
        <v>398</v>
      </c>
      <c r="G53" s="15">
        <v>104</v>
      </c>
      <c r="H53" s="15">
        <v>690</v>
      </c>
      <c r="I53" s="15">
        <v>48</v>
      </c>
      <c r="J53" s="15">
        <v>221</v>
      </c>
      <c r="K53" s="15">
        <v>137</v>
      </c>
      <c r="L53" s="14">
        <v>50</v>
      </c>
      <c r="M53" s="14">
        <v>5</v>
      </c>
      <c r="N53" s="14">
        <v>192</v>
      </c>
      <c r="O53" s="14">
        <v>134</v>
      </c>
    </row>
    <row r="54" spans="1:15" s="3" customFormat="1" ht="13.5" customHeight="1" thickBot="1">
      <c r="A54" s="189"/>
      <c r="B54" s="218"/>
      <c r="C54" s="43" t="s">
        <v>0</v>
      </c>
      <c r="D54" s="17">
        <v>2815</v>
      </c>
      <c r="E54" s="17">
        <v>5961</v>
      </c>
      <c r="F54" s="17">
        <v>6578</v>
      </c>
      <c r="G54" s="17">
        <v>1765</v>
      </c>
      <c r="H54" s="17">
        <v>11766</v>
      </c>
      <c r="I54" s="17">
        <v>789</v>
      </c>
      <c r="J54" s="17">
        <v>3765</v>
      </c>
      <c r="K54" s="17">
        <v>2170</v>
      </c>
      <c r="L54" s="17">
        <v>765</v>
      </c>
      <c r="M54" s="17">
        <v>71</v>
      </c>
      <c r="N54" s="17">
        <v>2980</v>
      </c>
      <c r="O54" s="17">
        <v>2057</v>
      </c>
    </row>
    <row r="55" spans="1:15" s="3" customFormat="1" ht="13.5" customHeight="1">
      <c r="A55" s="189"/>
      <c r="B55" s="217" t="s">
        <v>78</v>
      </c>
      <c r="C55" s="41" t="s">
        <v>69</v>
      </c>
      <c r="D55" s="15">
        <v>50</v>
      </c>
      <c r="E55" s="14">
        <v>0</v>
      </c>
      <c r="F55" s="15">
        <v>323</v>
      </c>
      <c r="G55" s="15">
        <v>281</v>
      </c>
      <c r="H55" s="15">
        <v>0</v>
      </c>
      <c r="I55" s="15">
        <v>32</v>
      </c>
      <c r="J55" s="15">
        <v>28</v>
      </c>
      <c r="K55" s="15">
        <v>1357</v>
      </c>
      <c r="L55" s="14">
        <v>0</v>
      </c>
      <c r="M55" s="14">
        <v>0</v>
      </c>
      <c r="N55" s="14">
        <v>0</v>
      </c>
      <c r="O55" s="14">
        <v>263</v>
      </c>
    </row>
    <row r="56" spans="1:15" s="3" customFormat="1" ht="13.5" customHeight="1" thickBot="1">
      <c r="A56" s="189"/>
      <c r="B56" s="218"/>
      <c r="C56" s="43" t="s">
        <v>0</v>
      </c>
      <c r="D56" s="17">
        <v>170</v>
      </c>
      <c r="E56" s="17">
        <v>0</v>
      </c>
      <c r="F56" s="17">
        <v>1025</v>
      </c>
      <c r="G56" s="17">
        <v>885</v>
      </c>
      <c r="H56" s="17">
        <v>0</v>
      </c>
      <c r="I56" s="17">
        <v>113</v>
      </c>
      <c r="J56" s="17">
        <v>99</v>
      </c>
      <c r="K56" s="17">
        <v>4750</v>
      </c>
      <c r="L56" s="17">
        <v>0</v>
      </c>
      <c r="M56" s="17">
        <v>0</v>
      </c>
      <c r="N56" s="17">
        <v>0</v>
      </c>
      <c r="O56" s="17">
        <v>858</v>
      </c>
    </row>
    <row r="57" spans="1:15" s="3" customFormat="1" ht="13.5" customHeight="1">
      <c r="A57" s="189"/>
      <c r="B57" s="217" t="s">
        <v>127</v>
      </c>
      <c r="C57" s="41" t="s">
        <v>69</v>
      </c>
      <c r="D57" s="15">
        <v>0</v>
      </c>
      <c r="E57" s="15">
        <v>316</v>
      </c>
      <c r="F57" s="15">
        <v>45</v>
      </c>
      <c r="G57" s="15">
        <v>0</v>
      </c>
      <c r="H57" s="15">
        <v>0</v>
      </c>
      <c r="I57" s="15">
        <v>329</v>
      </c>
      <c r="J57" s="15">
        <v>0</v>
      </c>
      <c r="K57" s="15">
        <v>0</v>
      </c>
      <c r="L57" s="15">
        <v>0</v>
      </c>
      <c r="M57" s="15">
        <v>0</v>
      </c>
      <c r="N57" s="15">
        <v>500</v>
      </c>
      <c r="O57" s="15">
        <v>0</v>
      </c>
    </row>
    <row r="58" spans="1:15" s="3" customFormat="1" ht="13.5" customHeight="1" thickBot="1">
      <c r="A58" s="190"/>
      <c r="B58" s="218"/>
      <c r="C58" s="43" t="s">
        <v>0</v>
      </c>
      <c r="D58" s="17">
        <v>0</v>
      </c>
      <c r="E58" s="17">
        <v>855</v>
      </c>
      <c r="F58" s="17">
        <v>141</v>
      </c>
      <c r="G58" s="17">
        <v>0</v>
      </c>
      <c r="H58" s="17">
        <v>0</v>
      </c>
      <c r="I58" s="17">
        <v>1002</v>
      </c>
      <c r="J58" s="17">
        <v>0</v>
      </c>
      <c r="K58" s="17">
        <v>0</v>
      </c>
      <c r="L58" s="17">
        <v>0</v>
      </c>
      <c r="M58" s="17">
        <v>0</v>
      </c>
      <c r="N58" s="17">
        <v>1650</v>
      </c>
      <c r="O58" s="17">
        <v>0</v>
      </c>
    </row>
    <row r="59" spans="1:15" s="3" customFormat="1" ht="13.5" customHeight="1">
      <c r="A59" s="188" t="s">
        <v>39</v>
      </c>
      <c r="B59" s="217" t="s">
        <v>13</v>
      </c>
      <c r="C59" s="41" t="s">
        <v>69</v>
      </c>
      <c r="D59" s="15">
        <v>0</v>
      </c>
      <c r="E59" s="14">
        <v>0</v>
      </c>
      <c r="F59" s="15">
        <v>6</v>
      </c>
      <c r="G59" s="15">
        <v>79</v>
      </c>
      <c r="H59" s="15">
        <v>100</v>
      </c>
      <c r="I59" s="15">
        <v>0</v>
      </c>
      <c r="J59" s="15">
        <v>0</v>
      </c>
      <c r="K59" s="15">
        <v>48</v>
      </c>
      <c r="L59" s="15">
        <v>0</v>
      </c>
      <c r="M59" s="15">
        <v>27</v>
      </c>
      <c r="N59" s="15">
        <v>0</v>
      </c>
      <c r="O59" s="15">
        <v>263</v>
      </c>
    </row>
    <row r="60" spans="1:15" s="3" customFormat="1" ht="13.5" customHeight="1" thickBot="1">
      <c r="A60" s="189"/>
      <c r="B60" s="218"/>
      <c r="C60" s="43" t="s">
        <v>0</v>
      </c>
      <c r="D60" s="17">
        <v>0</v>
      </c>
      <c r="E60" s="17">
        <v>0</v>
      </c>
      <c r="F60" s="17">
        <v>650</v>
      </c>
      <c r="G60" s="17">
        <v>8187</v>
      </c>
      <c r="H60" s="17">
        <v>10353</v>
      </c>
      <c r="I60" s="17">
        <v>0</v>
      </c>
      <c r="J60" s="17">
        <v>0</v>
      </c>
      <c r="K60" s="17">
        <v>4895</v>
      </c>
      <c r="L60" s="17">
        <v>0</v>
      </c>
      <c r="M60" s="17">
        <v>2809</v>
      </c>
      <c r="N60" s="17">
        <v>0</v>
      </c>
      <c r="O60" s="17">
        <v>27237</v>
      </c>
    </row>
    <row r="61" spans="1:15" ht="13.5" customHeight="1" thickBot="1">
      <c r="A61" s="187" t="s">
        <v>70</v>
      </c>
      <c r="B61" s="187"/>
      <c r="C61" s="40" t="s">
        <v>69</v>
      </c>
      <c r="D61" s="36">
        <f>D5+D7+D9+D11+D13+D15+D17+D19+D21+D23+D25+D27+D29+D31+D33+D35+D37+D39+D41+D43+D45+D47+D49+D51+D53+D55+D57+D59</f>
        <v>234929</v>
      </c>
      <c r="E61" s="36">
        <f aca="true" t="shared" si="0" ref="E61:O61">E5+E7+E9+E11+E13+E15+E17+E19+E21+E23+E25+E27+E29+E31+E33+E35+E37+E39+E41+E43+E45+E47+E49+E51+E53+E55+E57+E59</f>
        <v>173055</v>
      </c>
      <c r="F61" s="36">
        <f t="shared" si="0"/>
        <v>245600</v>
      </c>
      <c r="G61" s="36">
        <f t="shared" si="0"/>
        <v>227549</v>
      </c>
      <c r="H61" s="36">
        <f t="shared" si="0"/>
        <v>302108</v>
      </c>
      <c r="I61" s="36">
        <f t="shared" si="0"/>
        <v>297370</v>
      </c>
      <c r="J61" s="36">
        <f t="shared" si="0"/>
        <v>431570</v>
      </c>
      <c r="K61" s="36">
        <f t="shared" si="0"/>
        <v>101172</v>
      </c>
      <c r="L61" s="36">
        <f t="shared" si="0"/>
        <v>105437</v>
      </c>
      <c r="M61" s="36">
        <f t="shared" si="0"/>
        <v>147579.1</v>
      </c>
      <c r="N61" s="36">
        <f t="shared" si="0"/>
        <v>91200</v>
      </c>
      <c r="O61" s="36">
        <f t="shared" si="0"/>
        <v>336219</v>
      </c>
    </row>
    <row r="62" spans="1:15" ht="13.5" customHeight="1" thickBot="1">
      <c r="A62" s="187" t="s">
        <v>71</v>
      </c>
      <c r="B62" s="187"/>
      <c r="C62" s="40" t="s">
        <v>0</v>
      </c>
      <c r="D62" s="36">
        <f>D6+D8+D10+D12+D14+D16+D18+D20+D22+D24+D26+D28+D30+D32+D34+D36+D38+D40+D42+D44+D46+D48+D50+D52+D54+D56+D58+D60</f>
        <v>1503887</v>
      </c>
      <c r="E62" s="36">
        <f aca="true" t="shared" si="1" ref="E62:O62">E6+E8+E10+E12+E14+E16+E18+E20+E22+E24+E26+E28+E30+E32+E34+E36+E38+E40+E42+E44+E46+E48+E50+E52+E54+E56+E58+E60</f>
        <v>1512277</v>
      </c>
      <c r="F62" s="36">
        <f t="shared" si="1"/>
        <v>1449571</v>
      </c>
      <c r="G62" s="36">
        <f t="shared" si="1"/>
        <v>2085577</v>
      </c>
      <c r="H62" s="36">
        <f t="shared" si="1"/>
        <v>2050679</v>
      </c>
      <c r="I62" s="36">
        <f t="shared" si="1"/>
        <v>2859239</v>
      </c>
      <c r="J62" s="36">
        <f t="shared" si="1"/>
        <v>2830486</v>
      </c>
      <c r="K62" s="36">
        <f t="shared" si="1"/>
        <v>1213733</v>
      </c>
      <c r="L62" s="36">
        <f t="shared" si="1"/>
        <v>818199</v>
      </c>
      <c r="M62" s="36">
        <f t="shared" si="1"/>
        <v>1125115.2</v>
      </c>
      <c r="N62" s="36">
        <f t="shared" si="1"/>
        <v>898914</v>
      </c>
      <c r="O62" s="36">
        <f t="shared" si="1"/>
        <v>1704248</v>
      </c>
    </row>
    <row r="63" spans="1:8" ht="13.5" customHeight="1">
      <c r="A63" s="13" t="s">
        <v>21</v>
      </c>
      <c r="H63" s="8"/>
    </row>
  </sheetData>
  <sheetProtection/>
  <mergeCells count="36">
    <mergeCell ref="B11:B12"/>
    <mergeCell ref="B13:B14"/>
    <mergeCell ref="A5:A8"/>
    <mergeCell ref="B5:B6"/>
    <mergeCell ref="B7:B8"/>
    <mergeCell ref="B9:B10"/>
    <mergeCell ref="B41:B42"/>
    <mergeCell ref="B37:B38"/>
    <mergeCell ref="B39:B40"/>
    <mergeCell ref="B15:B16"/>
    <mergeCell ref="B19:B20"/>
    <mergeCell ref="B21:B22"/>
    <mergeCell ref="B23:B24"/>
    <mergeCell ref="B27:B28"/>
    <mergeCell ref="B25:B26"/>
    <mergeCell ref="B17:B18"/>
    <mergeCell ref="A61:B61"/>
    <mergeCell ref="A62:B62"/>
    <mergeCell ref="A59:A60"/>
    <mergeCell ref="B59:B60"/>
    <mergeCell ref="B43:B44"/>
    <mergeCell ref="B45:B46"/>
    <mergeCell ref="B47:B48"/>
    <mergeCell ref="B51:B52"/>
    <mergeCell ref="B53:B54"/>
    <mergeCell ref="B49:B50"/>
    <mergeCell ref="A35:A50"/>
    <mergeCell ref="B57:B58"/>
    <mergeCell ref="A51:A58"/>
    <mergeCell ref="B55:B56"/>
    <mergeCell ref="D3:O3"/>
    <mergeCell ref="A9:A34"/>
    <mergeCell ref="B29:B30"/>
    <mergeCell ref="B31:B32"/>
    <mergeCell ref="B33:B34"/>
    <mergeCell ref="B35:B3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9" customWidth="1"/>
    <col min="2" max="2" width="24.8515625" style="9" customWidth="1"/>
    <col min="3" max="3" width="16.00390625" style="98" customWidth="1"/>
    <col min="4" max="4" width="20.57421875" style="98" customWidth="1"/>
    <col min="5" max="5" width="12.00390625" style="98" customWidth="1"/>
    <col min="6" max="6" width="14.8515625" style="98" customWidth="1"/>
    <col min="7" max="7" width="18.57421875" style="98" customWidth="1"/>
    <col min="8" max="8" width="13.8515625" style="98" customWidth="1"/>
    <col min="9" max="9" width="12.421875" style="98" customWidth="1"/>
    <col min="10" max="16384" width="9.140625" style="2" customWidth="1"/>
  </cols>
  <sheetData>
    <row r="1" spans="1:11" ht="19.5" customHeight="1">
      <c r="A1" s="60" t="s">
        <v>104</v>
      </c>
      <c r="B1" s="60"/>
      <c r="C1" s="95"/>
      <c r="D1" s="95"/>
      <c r="E1" s="95"/>
      <c r="F1" s="95"/>
      <c r="G1" s="95"/>
      <c r="H1" s="95"/>
      <c r="I1" s="95"/>
      <c r="J1" s="11"/>
      <c r="K1" s="11"/>
    </row>
    <row r="2" ht="6.75" customHeight="1" thickBot="1">
      <c r="A2" s="13"/>
    </row>
    <row r="3" spans="3:9" ht="13.5" customHeight="1" thickBot="1">
      <c r="C3" s="200">
        <v>2012</v>
      </c>
      <c r="D3" s="200"/>
      <c r="E3" s="200"/>
      <c r="F3" s="200"/>
      <c r="G3" s="200"/>
      <c r="H3" s="200"/>
      <c r="I3" s="200"/>
    </row>
    <row r="4" spans="1:9" ht="13.5" customHeight="1" thickBot="1">
      <c r="A4" s="220" t="s">
        <v>52</v>
      </c>
      <c r="B4" s="220" t="s">
        <v>53</v>
      </c>
      <c r="C4" s="219" t="s">
        <v>105</v>
      </c>
      <c r="D4" s="219" t="s">
        <v>133</v>
      </c>
      <c r="E4" s="219" t="s">
        <v>115</v>
      </c>
      <c r="F4" s="219" t="s">
        <v>106</v>
      </c>
      <c r="G4" s="200" t="s">
        <v>72</v>
      </c>
      <c r="H4" s="200"/>
      <c r="I4" s="200"/>
    </row>
    <row r="5" spans="1:9" ht="24.75" customHeight="1" thickBot="1">
      <c r="A5" s="221"/>
      <c r="B5" s="221"/>
      <c r="C5" s="211"/>
      <c r="D5" s="211"/>
      <c r="E5" s="211"/>
      <c r="F5" s="211"/>
      <c r="G5" s="100" t="s">
        <v>107</v>
      </c>
      <c r="H5" s="100" t="s">
        <v>129</v>
      </c>
      <c r="I5" s="100" t="s">
        <v>108</v>
      </c>
    </row>
    <row r="6" spans="1:9" ht="22.5" customHeight="1">
      <c r="A6" s="222" t="s">
        <v>35</v>
      </c>
      <c r="B6" s="67" t="s">
        <v>36</v>
      </c>
      <c r="C6" s="15">
        <v>100000</v>
      </c>
      <c r="D6" s="117">
        <v>1300</v>
      </c>
      <c r="E6" s="15">
        <v>98025</v>
      </c>
      <c r="F6" s="15">
        <v>7402</v>
      </c>
      <c r="G6" s="162">
        <f aca="true" t="shared" si="0" ref="G6:I7">D6/D$39</f>
        <v>0.12476007677543186</v>
      </c>
      <c r="H6" s="161">
        <f t="shared" si="0"/>
        <v>0.23996328029375766</v>
      </c>
      <c r="I6" s="162">
        <f t="shared" si="0"/>
        <v>0.13449378588560215</v>
      </c>
    </row>
    <row r="7" spans="1:9" ht="22.5" customHeight="1" thickBot="1">
      <c r="A7" s="223"/>
      <c r="B7" s="69" t="s">
        <v>37</v>
      </c>
      <c r="C7" s="17">
        <v>65000</v>
      </c>
      <c r="D7" s="17">
        <v>840</v>
      </c>
      <c r="E7" s="17">
        <v>34979</v>
      </c>
      <c r="F7" s="17">
        <v>2657</v>
      </c>
      <c r="G7" s="164">
        <f t="shared" si="0"/>
        <v>0.08061420345489444</v>
      </c>
      <c r="H7" s="166">
        <f t="shared" si="0"/>
        <v>0.08562790697674419</v>
      </c>
      <c r="I7" s="164">
        <f t="shared" si="0"/>
        <v>0.04827749109673668</v>
      </c>
    </row>
    <row r="8" spans="1:9" ht="18.75" customHeight="1" thickBot="1">
      <c r="A8" s="189"/>
      <c r="B8" s="66" t="s">
        <v>120</v>
      </c>
      <c r="C8" s="20">
        <f>SUM(C6:C7)</f>
        <v>165000</v>
      </c>
      <c r="D8" s="20">
        <f aca="true" t="shared" si="1" ref="D8:I8">SUM(D6:D7)</f>
        <v>2140</v>
      </c>
      <c r="E8" s="20">
        <f t="shared" si="1"/>
        <v>133004</v>
      </c>
      <c r="F8" s="20">
        <f>SUM(F6:F7)</f>
        <v>10059</v>
      </c>
      <c r="G8" s="163">
        <f t="shared" si="1"/>
        <v>0.20537428023032628</v>
      </c>
      <c r="H8" s="163">
        <f t="shared" si="1"/>
        <v>0.32559118727050185</v>
      </c>
      <c r="I8" s="163">
        <f t="shared" si="1"/>
        <v>0.18277127698233883</v>
      </c>
    </row>
    <row r="9" spans="1:9" s="3" customFormat="1" ht="18.75" customHeight="1">
      <c r="A9" s="196" t="s">
        <v>41</v>
      </c>
      <c r="B9" s="71" t="s">
        <v>1</v>
      </c>
      <c r="C9" s="15">
        <v>51033</v>
      </c>
      <c r="D9" s="117">
        <v>92</v>
      </c>
      <c r="E9" s="15">
        <v>6</v>
      </c>
      <c r="F9" s="15">
        <v>4</v>
      </c>
      <c r="G9" s="162">
        <f>D9/D$39</f>
        <v>0.008829174664107486</v>
      </c>
      <c r="H9" s="162">
        <f>E9/E$39</f>
        <v>1.4687882496940025E-05</v>
      </c>
      <c r="I9" s="162">
        <f aca="true" t="shared" si="2" ref="I9:I37">F9/F$39</f>
        <v>7.26797005596337E-05</v>
      </c>
    </row>
    <row r="10" spans="1:9" s="3" customFormat="1" ht="18.75" customHeight="1">
      <c r="A10" s="227"/>
      <c r="B10" s="73" t="s">
        <v>134</v>
      </c>
      <c r="C10" s="16">
        <v>400</v>
      </c>
      <c r="D10" s="16">
        <v>41</v>
      </c>
      <c r="E10" s="16">
        <v>1341</v>
      </c>
      <c r="F10" s="16">
        <v>13</v>
      </c>
      <c r="G10" s="165">
        <f aca="true" t="shared" si="3" ref="G10:G37">D10/D$39</f>
        <v>0.0039347408829174665</v>
      </c>
      <c r="H10" s="165">
        <f aca="true" t="shared" si="4" ref="H10:H37">E10/E$39</f>
        <v>0.0032827417380660953</v>
      </c>
      <c r="I10" s="165">
        <f t="shared" si="2"/>
        <v>0.00023620902681880952</v>
      </c>
    </row>
    <row r="11" spans="1:9" s="3" customFormat="1" ht="12.75" customHeight="1">
      <c r="A11" s="227"/>
      <c r="B11" s="73" t="s">
        <v>135</v>
      </c>
      <c r="C11" s="16">
        <v>550</v>
      </c>
      <c r="D11" s="118">
        <v>56</v>
      </c>
      <c r="E11" s="16">
        <v>3046</v>
      </c>
      <c r="F11" s="16">
        <v>30</v>
      </c>
      <c r="G11" s="165">
        <f t="shared" si="3"/>
        <v>0.005374280230326296</v>
      </c>
      <c r="H11" s="165">
        <f t="shared" si="4"/>
        <v>0.007456548347613219</v>
      </c>
      <c r="I11" s="165">
        <f t="shared" si="2"/>
        <v>0.0005450977541972527</v>
      </c>
    </row>
    <row r="12" spans="1:9" s="3" customFormat="1" ht="12.75" customHeight="1">
      <c r="A12" s="227"/>
      <c r="B12" s="73" t="s">
        <v>2</v>
      </c>
      <c r="C12" s="16">
        <v>349749</v>
      </c>
      <c r="D12" s="118">
        <v>2130</v>
      </c>
      <c r="E12" s="16">
        <v>91125</v>
      </c>
      <c r="F12" s="16">
        <v>15961</v>
      </c>
      <c r="G12" s="165">
        <f t="shared" si="3"/>
        <v>0.20441458733205375</v>
      </c>
      <c r="H12" s="165">
        <f t="shared" si="4"/>
        <v>0.22307221542227662</v>
      </c>
      <c r="I12" s="165">
        <f t="shared" si="2"/>
        <v>0.29001017515807836</v>
      </c>
    </row>
    <row r="13" spans="1:9" s="3" customFormat="1" ht="12.75" customHeight="1">
      <c r="A13" s="227"/>
      <c r="B13" s="73" t="s">
        <v>3</v>
      </c>
      <c r="C13" s="16">
        <v>102018</v>
      </c>
      <c r="D13" s="118">
        <v>642</v>
      </c>
      <c r="E13" s="16">
        <v>26374</v>
      </c>
      <c r="F13" s="16">
        <v>4186</v>
      </c>
      <c r="G13" s="165">
        <f t="shared" si="3"/>
        <v>0.06161228406909789</v>
      </c>
      <c r="H13" s="165">
        <f t="shared" si="4"/>
        <v>0.06456303549571603</v>
      </c>
      <c r="I13" s="165">
        <f t="shared" si="2"/>
        <v>0.07605930663565666</v>
      </c>
    </row>
    <row r="14" spans="1:9" s="3" customFormat="1" ht="12.75" customHeight="1">
      <c r="A14" s="227"/>
      <c r="B14" s="73" t="s">
        <v>4</v>
      </c>
      <c r="C14" s="16">
        <v>12500</v>
      </c>
      <c r="D14" s="118">
        <v>129</v>
      </c>
      <c r="E14" s="16">
        <v>3776</v>
      </c>
      <c r="F14" s="16">
        <v>372</v>
      </c>
      <c r="G14" s="165">
        <f t="shared" si="3"/>
        <v>0.012380038387715932</v>
      </c>
      <c r="H14" s="165">
        <f t="shared" si="4"/>
        <v>0.00924357405140759</v>
      </c>
      <c r="I14" s="165">
        <f t="shared" si="2"/>
        <v>0.006759212152045934</v>
      </c>
    </row>
    <row r="15" spans="1:9" s="3" customFormat="1" ht="12.75" customHeight="1">
      <c r="A15" s="227"/>
      <c r="B15" s="73" t="s">
        <v>118</v>
      </c>
      <c r="C15" s="16">
        <v>1250</v>
      </c>
      <c r="D15" s="118">
        <v>125</v>
      </c>
      <c r="E15" s="16">
        <v>8712</v>
      </c>
      <c r="F15" s="16">
        <v>87</v>
      </c>
      <c r="G15" s="165">
        <f t="shared" si="3"/>
        <v>0.01199616122840691</v>
      </c>
      <c r="H15" s="165">
        <f t="shared" si="4"/>
        <v>0.021326805385556917</v>
      </c>
      <c r="I15" s="165">
        <f t="shared" si="2"/>
        <v>0.0015807834871720329</v>
      </c>
    </row>
    <row r="16" spans="1:9" s="3" customFormat="1" ht="12.75" customHeight="1">
      <c r="A16" s="227"/>
      <c r="B16" s="73" t="s">
        <v>136</v>
      </c>
      <c r="C16" s="16">
        <v>1500</v>
      </c>
      <c r="D16" s="118">
        <v>150</v>
      </c>
      <c r="E16" s="16">
        <v>3243</v>
      </c>
      <c r="F16" s="16">
        <v>32</v>
      </c>
      <c r="G16" s="165">
        <f t="shared" si="3"/>
        <v>0.014395393474088292</v>
      </c>
      <c r="H16" s="165">
        <f t="shared" si="4"/>
        <v>0.007938800489596083</v>
      </c>
      <c r="I16" s="165">
        <f t="shared" si="2"/>
        <v>0.0005814376044770696</v>
      </c>
    </row>
    <row r="17" spans="1:9" s="3" customFormat="1" ht="12.75" customHeight="1">
      <c r="A17" s="227"/>
      <c r="B17" s="73" t="s">
        <v>5</v>
      </c>
      <c r="C17" s="16">
        <v>16822</v>
      </c>
      <c r="D17" s="118">
        <v>320</v>
      </c>
      <c r="E17" s="62">
        <v>3154</v>
      </c>
      <c r="F17" s="62">
        <v>166</v>
      </c>
      <c r="G17" s="165">
        <f t="shared" si="3"/>
        <v>0.030710172744721688</v>
      </c>
      <c r="H17" s="165">
        <f t="shared" si="4"/>
        <v>0.007720930232558139</v>
      </c>
      <c r="I17" s="165">
        <f t="shared" si="2"/>
        <v>0.0030162075732247983</v>
      </c>
    </row>
    <row r="18" spans="1:9" s="3" customFormat="1" ht="12.75" customHeight="1">
      <c r="A18" s="227"/>
      <c r="B18" s="73" t="s">
        <v>137</v>
      </c>
      <c r="C18" s="16"/>
      <c r="D18" s="118"/>
      <c r="E18" s="16">
        <v>7725</v>
      </c>
      <c r="F18" s="16">
        <v>296</v>
      </c>
      <c r="G18" s="165">
        <f t="shared" si="3"/>
        <v>0</v>
      </c>
      <c r="H18" s="165">
        <f t="shared" si="4"/>
        <v>0.018910648714810283</v>
      </c>
      <c r="I18" s="165">
        <f t="shared" si="2"/>
        <v>0.005378297841412893</v>
      </c>
    </row>
    <row r="19" spans="1:9" s="3" customFormat="1" ht="12.75" customHeight="1">
      <c r="A19" s="227"/>
      <c r="B19" s="73" t="s">
        <v>138</v>
      </c>
      <c r="C19" s="16">
        <v>2400</v>
      </c>
      <c r="D19" s="118">
        <v>62</v>
      </c>
      <c r="E19" s="16">
        <v>4692</v>
      </c>
      <c r="F19" s="16">
        <v>183</v>
      </c>
      <c r="G19" s="165">
        <f t="shared" si="3"/>
        <v>0.005950095969289827</v>
      </c>
      <c r="H19" s="165">
        <f t="shared" si="4"/>
        <v>0.011485924112607099</v>
      </c>
      <c r="I19" s="165">
        <f t="shared" si="2"/>
        <v>0.0033250963006032416</v>
      </c>
    </row>
    <row r="20" spans="1:9" s="3" customFormat="1" ht="12.75" customHeight="1">
      <c r="A20" s="227"/>
      <c r="B20" s="73" t="s">
        <v>139</v>
      </c>
      <c r="C20" s="16">
        <v>5400</v>
      </c>
      <c r="D20" s="118">
        <v>140</v>
      </c>
      <c r="E20" s="16">
        <v>7480</v>
      </c>
      <c r="F20" s="16">
        <v>294</v>
      </c>
      <c r="G20" s="165">
        <f t="shared" si="3"/>
        <v>0.013435700575815739</v>
      </c>
      <c r="H20" s="165">
        <f t="shared" si="4"/>
        <v>0.018310893512851898</v>
      </c>
      <c r="I20" s="165">
        <f t="shared" si="2"/>
        <v>0.005341957991133076</v>
      </c>
    </row>
    <row r="21" spans="1:9" s="3" customFormat="1" ht="12.75" customHeight="1">
      <c r="A21" s="227"/>
      <c r="B21" s="73" t="s">
        <v>7</v>
      </c>
      <c r="C21" s="16">
        <v>565515</v>
      </c>
      <c r="D21" s="118">
        <v>899</v>
      </c>
      <c r="E21" s="16">
        <v>15543</v>
      </c>
      <c r="F21" s="16">
        <v>9875</v>
      </c>
      <c r="G21" s="165">
        <f t="shared" si="3"/>
        <v>0.0862763915547025</v>
      </c>
      <c r="H21" s="165">
        <f t="shared" si="4"/>
        <v>0.038048959608323135</v>
      </c>
      <c r="I21" s="165">
        <f t="shared" si="2"/>
        <v>0.17942801075659567</v>
      </c>
    </row>
    <row r="22" spans="1:9" s="3" customFormat="1" ht="12.75" customHeight="1">
      <c r="A22" s="227"/>
      <c r="B22" s="73" t="s">
        <v>140</v>
      </c>
      <c r="C22" s="16">
        <v>2000</v>
      </c>
      <c r="D22" s="118">
        <v>203</v>
      </c>
      <c r="E22" s="16">
        <v>8899</v>
      </c>
      <c r="F22" s="16">
        <v>88</v>
      </c>
      <c r="G22" s="165">
        <f t="shared" si="3"/>
        <v>0.019481765834932822</v>
      </c>
      <c r="H22" s="165">
        <f t="shared" si="4"/>
        <v>0.021784577723378214</v>
      </c>
      <c r="I22" s="165">
        <f t="shared" si="2"/>
        <v>0.0015989534123119413</v>
      </c>
    </row>
    <row r="23" spans="1:9" s="3" customFormat="1" ht="12.75" customHeight="1">
      <c r="A23" s="227"/>
      <c r="B23" s="73" t="s">
        <v>141</v>
      </c>
      <c r="C23" s="16">
        <v>2000</v>
      </c>
      <c r="D23" s="118">
        <v>204</v>
      </c>
      <c r="E23" s="16">
        <v>13725</v>
      </c>
      <c r="F23" s="16">
        <v>135</v>
      </c>
      <c r="G23" s="165">
        <f t="shared" si="3"/>
        <v>0.019577735124760076</v>
      </c>
      <c r="H23" s="165">
        <f t="shared" si="4"/>
        <v>0.033598531211750306</v>
      </c>
      <c r="I23" s="165">
        <f t="shared" si="2"/>
        <v>0.002452939893887637</v>
      </c>
    </row>
    <row r="24" spans="1:9" s="3" customFormat="1" ht="12.75" customHeight="1">
      <c r="A24" s="227"/>
      <c r="B24" s="73" t="s">
        <v>15</v>
      </c>
      <c r="C24" s="16">
        <v>1309</v>
      </c>
      <c r="D24" s="118">
        <v>92</v>
      </c>
      <c r="E24" s="16">
        <v>72</v>
      </c>
      <c r="F24" s="16">
        <v>1</v>
      </c>
      <c r="G24" s="165">
        <f t="shared" si="3"/>
        <v>0.008829174664107486</v>
      </c>
      <c r="H24" s="165">
        <f t="shared" si="4"/>
        <v>0.0001762545899632803</v>
      </c>
      <c r="I24" s="165">
        <f t="shared" si="2"/>
        <v>1.8169925139908425E-05</v>
      </c>
    </row>
    <row r="25" spans="1:9" s="3" customFormat="1" ht="12.75" customHeight="1">
      <c r="A25" s="227"/>
      <c r="B25" s="73" t="s">
        <v>8</v>
      </c>
      <c r="C25" s="16">
        <v>51400</v>
      </c>
      <c r="D25" s="118">
        <v>97</v>
      </c>
      <c r="E25" s="16">
        <v>1545</v>
      </c>
      <c r="F25" s="16">
        <v>802</v>
      </c>
      <c r="G25" s="165">
        <f t="shared" si="3"/>
        <v>0.009309021113243762</v>
      </c>
      <c r="H25" s="165">
        <f t="shared" si="4"/>
        <v>0.0037821297429620564</v>
      </c>
      <c r="I25" s="165">
        <f t="shared" si="2"/>
        <v>0.014572279962206556</v>
      </c>
    </row>
    <row r="26" spans="1:9" s="3" customFormat="1" ht="12.75" customHeight="1">
      <c r="A26" s="227"/>
      <c r="B26" s="73" t="s">
        <v>9</v>
      </c>
      <c r="C26" s="16">
        <v>200</v>
      </c>
      <c r="D26" s="118">
        <v>20</v>
      </c>
      <c r="E26" s="16">
        <v>350</v>
      </c>
      <c r="F26" s="16">
        <v>4</v>
      </c>
      <c r="G26" s="165">
        <f t="shared" si="3"/>
        <v>0.0019193857965451055</v>
      </c>
      <c r="H26" s="165">
        <f t="shared" si="4"/>
        <v>0.0008567931456548348</v>
      </c>
      <c r="I26" s="165">
        <f t="shared" si="2"/>
        <v>7.26797005596337E-05</v>
      </c>
    </row>
    <row r="27" spans="1:9" s="3" customFormat="1" ht="12.75" customHeight="1">
      <c r="A27" s="227"/>
      <c r="B27" s="73" t="s">
        <v>10</v>
      </c>
      <c r="C27" s="16">
        <v>73896</v>
      </c>
      <c r="D27" s="118">
        <v>587</v>
      </c>
      <c r="E27" s="16">
        <v>31783</v>
      </c>
      <c r="F27" s="16">
        <v>4168</v>
      </c>
      <c r="G27" s="165">
        <f t="shared" si="3"/>
        <v>0.05633397312859885</v>
      </c>
      <c r="H27" s="165">
        <f t="shared" si="4"/>
        <v>0.07780416156670747</v>
      </c>
      <c r="I27" s="165">
        <f t="shared" si="2"/>
        <v>0.07573224798313831</v>
      </c>
    </row>
    <row r="28" spans="1:9" s="3" customFormat="1" ht="12.75" customHeight="1">
      <c r="A28" s="227"/>
      <c r="B28" s="73" t="s">
        <v>11</v>
      </c>
      <c r="C28" s="16">
        <v>215000</v>
      </c>
      <c r="D28" s="118">
        <v>1688</v>
      </c>
      <c r="E28" s="16">
        <v>25676</v>
      </c>
      <c r="F28" s="16">
        <v>3395</v>
      </c>
      <c r="G28" s="165">
        <f t="shared" si="3"/>
        <v>0.1619961612284069</v>
      </c>
      <c r="H28" s="165">
        <f t="shared" si="4"/>
        <v>0.06285434516523868</v>
      </c>
      <c r="I28" s="165">
        <f t="shared" si="2"/>
        <v>0.0616868958499891</v>
      </c>
    </row>
    <row r="29" spans="1:9" s="3" customFormat="1" ht="12.75" customHeight="1" thickBot="1">
      <c r="A29" s="227"/>
      <c r="B29" s="94" t="s">
        <v>126</v>
      </c>
      <c r="C29" s="116">
        <v>20000</v>
      </c>
      <c r="D29" s="158">
        <v>203</v>
      </c>
      <c r="E29" s="116">
        <v>4860</v>
      </c>
      <c r="F29" s="116">
        <v>477</v>
      </c>
      <c r="G29" s="164">
        <f t="shared" si="3"/>
        <v>0.019481765834932822</v>
      </c>
      <c r="H29" s="164">
        <f t="shared" si="4"/>
        <v>0.01189718482252142</v>
      </c>
      <c r="I29" s="164">
        <f t="shared" si="2"/>
        <v>0.008667054291736318</v>
      </c>
    </row>
    <row r="30" spans="1:9" s="3" customFormat="1" ht="12.75" customHeight="1" thickBot="1">
      <c r="A30" s="199"/>
      <c r="B30" s="66" t="s">
        <v>120</v>
      </c>
      <c r="C30" s="20">
        <f aca="true" t="shared" si="5" ref="C30:I30">SUM(C9:C29)</f>
        <v>1474942</v>
      </c>
      <c r="D30" s="20">
        <f t="shared" si="5"/>
        <v>7880</v>
      </c>
      <c r="E30" s="20">
        <f t="shared" si="5"/>
        <v>263127</v>
      </c>
      <c r="F30" s="20">
        <f t="shared" si="5"/>
        <v>40569</v>
      </c>
      <c r="G30" s="163">
        <f t="shared" si="5"/>
        <v>0.7562380038387716</v>
      </c>
      <c r="H30" s="163">
        <f t="shared" si="5"/>
        <v>0.6441297429620565</v>
      </c>
      <c r="I30" s="163">
        <f t="shared" si="5"/>
        <v>0.737135693000945</v>
      </c>
    </row>
    <row r="31" spans="1:9" s="3" customFormat="1" ht="12.75" customHeight="1">
      <c r="A31" s="188" t="s">
        <v>116</v>
      </c>
      <c r="B31" s="71" t="s">
        <v>73</v>
      </c>
      <c r="C31" s="15">
        <v>19516</v>
      </c>
      <c r="D31" s="117">
        <v>307</v>
      </c>
      <c r="E31" s="15">
        <v>852</v>
      </c>
      <c r="F31" s="15">
        <v>52</v>
      </c>
      <c r="G31" s="162">
        <f t="shared" si="3"/>
        <v>0.02946257197696737</v>
      </c>
      <c r="H31" s="162">
        <f t="shared" si="4"/>
        <v>0.0020856793145654835</v>
      </c>
      <c r="I31" s="162">
        <f t="shared" si="2"/>
        <v>0.0009448361072752381</v>
      </c>
    </row>
    <row r="32" spans="1:9" s="3" customFormat="1" ht="12.75" customHeight="1">
      <c r="A32" s="189"/>
      <c r="B32" s="73" t="s">
        <v>121</v>
      </c>
      <c r="C32" s="16">
        <v>6000</v>
      </c>
      <c r="D32" s="118">
        <v>20</v>
      </c>
      <c r="E32" s="16">
        <v>162</v>
      </c>
      <c r="F32" s="16">
        <v>48</v>
      </c>
      <c r="G32" s="165">
        <f t="shared" si="3"/>
        <v>0.0019193857965451055</v>
      </c>
      <c r="H32" s="165">
        <f t="shared" si="4"/>
        <v>0.00039657282741738063</v>
      </c>
      <c r="I32" s="165">
        <f t="shared" si="2"/>
        <v>0.0008721564067156044</v>
      </c>
    </row>
    <row r="33" spans="1:9" s="3" customFormat="1" ht="12.75" customHeight="1" thickBot="1">
      <c r="A33" s="189"/>
      <c r="B33" s="72" t="s">
        <v>122</v>
      </c>
      <c r="C33" s="17">
        <v>3000</v>
      </c>
      <c r="D33" s="119">
        <v>10</v>
      </c>
      <c r="E33" s="17">
        <v>73</v>
      </c>
      <c r="F33" s="17">
        <v>24</v>
      </c>
      <c r="G33" s="164">
        <f t="shared" si="3"/>
        <v>0.0009596928982725527</v>
      </c>
      <c r="H33" s="164">
        <f t="shared" si="4"/>
        <v>0.00017870257037943697</v>
      </c>
      <c r="I33" s="164">
        <f t="shared" si="2"/>
        <v>0.0004360782033578022</v>
      </c>
    </row>
    <row r="34" spans="1:9" s="74" customFormat="1" ht="12.75" customHeight="1" thickBot="1">
      <c r="A34" s="190"/>
      <c r="B34" s="66" t="s">
        <v>120</v>
      </c>
      <c r="C34" s="20">
        <f aca="true" t="shared" si="6" ref="C34:I34">SUM(C31:C33)</f>
        <v>28516</v>
      </c>
      <c r="D34" s="20">
        <f t="shared" si="6"/>
        <v>337</v>
      </c>
      <c r="E34" s="20">
        <f t="shared" si="6"/>
        <v>1087</v>
      </c>
      <c r="F34" s="20">
        <f t="shared" si="6"/>
        <v>124</v>
      </c>
      <c r="G34" s="163">
        <f t="shared" si="6"/>
        <v>0.03234165067178503</v>
      </c>
      <c r="H34" s="163">
        <f t="shared" si="6"/>
        <v>0.002660954712362301</v>
      </c>
      <c r="I34" s="163">
        <f t="shared" si="6"/>
        <v>0.0022530707173486447</v>
      </c>
    </row>
    <row r="35" spans="1:9" s="3" customFormat="1" ht="18" customHeight="1" thickBot="1">
      <c r="A35" s="223" t="s">
        <v>39</v>
      </c>
      <c r="B35" s="73" t="s">
        <v>20</v>
      </c>
      <c r="C35" s="16">
        <v>326</v>
      </c>
      <c r="D35" s="118">
        <v>34</v>
      </c>
      <c r="E35" s="16">
        <v>1053</v>
      </c>
      <c r="F35" s="16">
        <v>10</v>
      </c>
      <c r="G35" s="162">
        <f t="shared" si="3"/>
        <v>0.0032629558541266796</v>
      </c>
      <c r="H35" s="162">
        <f t="shared" si="4"/>
        <v>0.0025777233782129745</v>
      </c>
      <c r="I35" s="162">
        <f t="shared" si="2"/>
        <v>0.00018169925139908423</v>
      </c>
    </row>
    <row r="36" spans="1:9" ht="18" customHeight="1" thickBot="1">
      <c r="A36" s="224"/>
      <c r="B36" s="66" t="s">
        <v>120</v>
      </c>
      <c r="C36" s="20">
        <f aca="true" t="shared" si="7" ref="C36:I36">SUM(C35:C35)</f>
        <v>326</v>
      </c>
      <c r="D36" s="20">
        <f t="shared" si="7"/>
        <v>34</v>
      </c>
      <c r="E36" s="20">
        <f t="shared" si="7"/>
        <v>1053</v>
      </c>
      <c r="F36" s="20">
        <f t="shared" si="7"/>
        <v>10</v>
      </c>
      <c r="G36" s="163">
        <f t="shared" si="7"/>
        <v>0.0032629558541266796</v>
      </c>
      <c r="H36" s="53">
        <f t="shared" si="7"/>
        <v>0.0025777233782129745</v>
      </c>
      <c r="I36" s="163">
        <f t="shared" si="7"/>
        <v>0.00018169925139908423</v>
      </c>
    </row>
    <row r="37" spans="1:9" ht="18" customHeight="1" thickBot="1">
      <c r="A37" s="225" t="s">
        <v>117</v>
      </c>
      <c r="B37" s="75" t="s">
        <v>42</v>
      </c>
      <c r="C37" s="120">
        <v>10920</v>
      </c>
      <c r="D37" s="120">
        <v>29</v>
      </c>
      <c r="E37" s="120">
        <v>10229</v>
      </c>
      <c r="F37" s="120">
        <v>4274</v>
      </c>
      <c r="G37" s="162">
        <f t="shared" si="3"/>
        <v>0.002783109404990403</v>
      </c>
      <c r="H37" s="162">
        <f t="shared" si="4"/>
        <v>0.025040391676866586</v>
      </c>
      <c r="I37" s="162">
        <f t="shared" si="2"/>
        <v>0.07765826004796861</v>
      </c>
    </row>
    <row r="38" spans="1:9" ht="18" customHeight="1" thickBot="1">
      <c r="A38" s="226"/>
      <c r="B38" s="66" t="s">
        <v>120</v>
      </c>
      <c r="C38" s="20">
        <f>SUM(C37)</f>
        <v>10920</v>
      </c>
      <c r="D38" s="20">
        <f aca="true" t="shared" si="8" ref="D38:I38">SUM(D37)</f>
        <v>29</v>
      </c>
      <c r="E38" s="20">
        <f t="shared" si="8"/>
        <v>10229</v>
      </c>
      <c r="F38" s="20">
        <f t="shared" si="8"/>
        <v>4274</v>
      </c>
      <c r="G38" s="163">
        <f t="shared" si="8"/>
        <v>0.002783109404990403</v>
      </c>
      <c r="H38" s="163">
        <f>SUM(H37)</f>
        <v>0.025040391676866586</v>
      </c>
      <c r="I38" s="163">
        <f t="shared" si="8"/>
        <v>0.07765826004796861</v>
      </c>
    </row>
    <row r="39" spans="1:9" ht="18" customHeight="1" thickBot="1">
      <c r="A39" s="66" t="s">
        <v>114</v>
      </c>
      <c r="B39" s="66" t="s">
        <v>120</v>
      </c>
      <c r="C39" s="121">
        <f>C8+C30+C34+C36+C38</f>
        <v>1679704</v>
      </c>
      <c r="D39" s="121">
        <f>D8+D30+D34+D36+D38</f>
        <v>10420</v>
      </c>
      <c r="E39" s="121">
        <f>E8+E30+E34+E36+E38</f>
        <v>408500</v>
      </c>
      <c r="F39" s="121">
        <f>F8+F30+F34+F36+F38</f>
        <v>55036</v>
      </c>
      <c r="G39" s="122">
        <v>100</v>
      </c>
      <c r="H39" s="122">
        <v>100</v>
      </c>
      <c r="I39" s="122">
        <v>100</v>
      </c>
    </row>
    <row r="40" spans="1:8" ht="13.5" customHeight="1">
      <c r="A40" s="6" t="s">
        <v>21</v>
      </c>
      <c r="C40" s="96"/>
      <c r="H40" s="123"/>
    </row>
  </sheetData>
  <sheetProtection/>
  <mergeCells count="13">
    <mergeCell ref="C3:I3"/>
    <mergeCell ref="A37:A38"/>
    <mergeCell ref="A9:A30"/>
    <mergeCell ref="A31:A34"/>
    <mergeCell ref="F4:F5"/>
    <mergeCell ref="C4:C5"/>
    <mergeCell ref="E4:E5"/>
    <mergeCell ref="D4:D5"/>
    <mergeCell ref="B4:B5"/>
    <mergeCell ref="A6:A8"/>
    <mergeCell ref="G4:I4"/>
    <mergeCell ref="A35:A36"/>
    <mergeCell ref="A4:A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W89"/>
  <sheetViews>
    <sheetView zoomScalePageLayoutView="0" workbookViewId="0" topLeftCell="A1">
      <pane xSplit="2" ySplit="4" topLeftCell="C5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A1" sqref="A1"/>
    </sheetView>
  </sheetViews>
  <sheetFormatPr defaultColWidth="9.140625" defaultRowHeight="12.75"/>
  <cols>
    <col min="1" max="1" width="6.00390625" style="9" customWidth="1"/>
    <col min="2" max="2" width="24.7109375" style="64" customWidth="1"/>
    <col min="3" max="3" width="9.00390625" style="64" customWidth="1"/>
    <col min="4" max="4" width="6.421875" style="5" customWidth="1"/>
    <col min="5" max="16" width="7.7109375" style="2" customWidth="1"/>
    <col min="17" max="16384" width="9.140625" style="2" customWidth="1"/>
  </cols>
  <sheetData>
    <row r="1" spans="1:23" ht="19.5" customHeight="1">
      <c r="A1" s="60" t="s">
        <v>110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1"/>
      <c r="R1" s="11"/>
      <c r="S1" s="11"/>
      <c r="T1" s="11"/>
      <c r="U1" s="11"/>
      <c r="V1" s="11"/>
      <c r="W1" s="11"/>
    </row>
    <row r="2" spans="1:16" ht="6.75" customHeight="1" thickBot="1">
      <c r="A2" s="13"/>
      <c r="N2" s="9"/>
      <c r="O2" s="5"/>
      <c r="P2" s="5"/>
    </row>
    <row r="3" spans="1:16" ht="13.5" customHeight="1" thickBot="1">
      <c r="A3" s="13"/>
      <c r="B3" s="2"/>
      <c r="C3" s="2"/>
      <c r="D3" s="2"/>
      <c r="E3" s="200">
        <v>2012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</row>
    <row r="4" spans="1:16" ht="13.5" customHeight="1" thickBot="1">
      <c r="A4" s="18" t="s">
        <v>52</v>
      </c>
      <c r="B4" s="83" t="s">
        <v>53</v>
      </c>
      <c r="C4" s="21" t="s">
        <v>54</v>
      </c>
      <c r="D4" s="58" t="s">
        <v>74</v>
      </c>
      <c r="E4" s="79" t="s">
        <v>79</v>
      </c>
      <c r="F4" s="79" t="s">
        <v>80</v>
      </c>
      <c r="G4" s="79" t="s">
        <v>25</v>
      </c>
      <c r="H4" s="79" t="s">
        <v>26</v>
      </c>
      <c r="I4" s="79" t="s">
        <v>27</v>
      </c>
      <c r="J4" s="79" t="s">
        <v>28</v>
      </c>
      <c r="K4" s="79" t="s">
        <v>29</v>
      </c>
      <c r="L4" s="79" t="s">
        <v>81</v>
      </c>
      <c r="M4" s="79" t="s">
        <v>82</v>
      </c>
      <c r="N4" s="79" t="s">
        <v>83</v>
      </c>
      <c r="O4" s="79" t="s">
        <v>84</v>
      </c>
      <c r="P4" s="79" t="s">
        <v>85</v>
      </c>
    </row>
    <row r="5" spans="1:16" ht="12.75" customHeight="1">
      <c r="A5" s="188" t="s">
        <v>35</v>
      </c>
      <c r="B5" s="212" t="s">
        <v>36</v>
      </c>
      <c r="C5" s="76" t="s">
        <v>0</v>
      </c>
      <c r="D5" s="41" t="s">
        <v>75</v>
      </c>
      <c r="E5" s="50">
        <v>14.75</v>
      </c>
      <c r="F5" s="26">
        <v>14.18</v>
      </c>
      <c r="G5" s="50">
        <v>15.35</v>
      </c>
      <c r="H5" s="50">
        <v>14.5</v>
      </c>
      <c r="I5" s="50">
        <v>13.92</v>
      </c>
      <c r="J5" s="50">
        <v>13.25</v>
      </c>
      <c r="K5" s="50">
        <v>14.19</v>
      </c>
      <c r="L5" s="50">
        <v>14.01</v>
      </c>
      <c r="M5" s="26">
        <v>12.97</v>
      </c>
      <c r="N5" s="26">
        <v>12.8</v>
      </c>
      <c r="O5" s="26">
        <v>12.45</v>
      </c>
      <c r="P5" s="26">
        <v>13.75</v>
      </c>
    </row>
    <row r="6" spans="1:16" ht="12.75" customHeight="1">
      <c r="A6" s="189"/>
      <c r="B6" s="228"/>
      <c r="C6" s="77" t="s">
        <v>0</v>
      </c>
      <c r="D6" s="46" t="s">
        <v>76</v>
      </c>
      <c r="E6" s="51">
        <v>14</v>
      </c>
      <c r="F6" s="27">
        <v>13.76</v>
      </c>
      <c r="G6" s="51">
        <v>14</v>
      </c>
      <c r="H6" s="51">
        <v>13.15</v>
      </c>
      <c r="I6" s="51">
        <v>12.35</v>
      </c>
      <c r="J6" s="51">
        <v>12.4</v>
      </c>
      <c r="K6" s="51">
        <v>13</v>
      </c>
      <c r="L6" s="51">
        <v>12.63</v>
      </c>
      <c r="M6" s="27">
        <v>15.53</v>
      </c>
      <c r="N6" s="27">
        <v>12.15</v>
      </c>
      <c r="O6" s="27">
        <v>12.1</v>
      </c>
      <c r="P6" s="27">
        <v>12.11</v>
      </c>
    </row>
    <row r="7" spans="1:16" ht="12.75" customHeight="1" thickBot="1">
      <c r="A7" s="189"/>
      <c r="B7" s="213"/>
      <c r="C7" s="78" t="s">
        <v>0</v>
      </c>
      <c r="D7" s="43" t="s">
        <v>77</v>
      </c>
      <c r="E7" s="49">
        <v>14.11</v>
      </c>
      <c r="F7" s="49">
        <v>14</v>
      </c>
      <c r="G7" s="49">
        <v>14.28</v>
      </c>
      <c r="H7" s="49">
        <v>13.7</v>
      </c>
      <c r="I7" s="49">
        <v>12.71</v>
      </c>
      <c r="J7" s="49">
        <v>13.17</v>
      </c>
      <c r="K7" s="49">
        <v>13.75</v>
      </c>
      <c r="L7" s="49">
        <v>12.69</v>
      </c>
      <c r="M7" s="49">
        <v>12.61</v>
      </c>
      <c r="N7" s="49">
        <v>12.29</v>
      </c>
      <c r="O7" s="49">
        <v>12.27</v>
      </c>
      <c r="P7" s="49">
        <v>13</v>
      </c>
    </row>
    <row r="8" spans="1:16" ht="18.75" customHeight="1">
      <c r="A8" s="189"/>
      <c r="B8" s="212" t="s">
        <v>37</v>
      </c>
      <c r="C8" s="76" t="s">
        <v>0</v>
      </c>
      <c r="D8" s="41" t="s">
        <v>75</v>
      </c>
      <c r="E8" s="50">
        <v>14.55</v>
      </c>
      <c r="F8" s="26">
        <v>14.21</v>
      </c>
      <c r="G8" s="50">
        <v>15</v>
      </c>
      <c r="H8" s="50">
        <v>14.3</v>
      </c>
      <c r="I8" s="50">
        <v>13.85</v>
      </c>
      <c r="J8" s="50">
        <v>13.25</v>
      </c>
      <c r="K8" s="50">
        <v>14.09</v>
      </c>
      <c r="L8" s="50">
        <v>14</v>
      </c>
      <c r="M8" s="26">
        <v>13</v>
      </c>
      <c r="N8" s="26">
        <v>12.6</v>
      </c>
      <c r="O8" s="26">
        <v>12.43</v>
      </c>
      <c r="P8" s="26">
        <v>13.65</v>
      </c>
    </row>
    <row r="9" spans="1:16" ht="18.75" customHeight="1">
      <c r="A9" s="189"/>
      <c r="B9" s="228"/>
      <c r="C9" s="77" t="s">
        <v>0</v>
      </c>
      <c r="D9" s="46" t="s">
        <v>76</v>
      </c>
      <c r="E9" s="51">
        <v>14</v>
      </c>
      <c r="F9" s="27">
        <v>13.8</v>
      </c>
      <c r="G9" s="51">
        <v>14</v>
      </c>
      <c r="H9" s="51">
        <v>13.01</v>
      </c>
      <c r="I9" s="51">
        <v>12.3</v>
      </c>
      <c r="J9" s="51">
        <v>12.4</v>
      </c>
      <c r="K9" s="51">
        <v>12.82</v>
      </c>
      <c r="L9" s="51">
        <v>12.6</v>
      </c>
      <c r="M9" s="27">
        <v>12.36</v>
      </c>
      <c r="N9" s="27">
        <v>12.21</v>
      </c>
      <c r="O9" s="27">
        <v>12.04</v>
      </c>
      <c r="P9" s="27">
        <v>12.1</v>
      </c>
    </row>
    <row r="10" spans="1:16" s="7" customFormat="1" ht="18.75" customHeight="1" thickBot="1">
      <c r="A10" s="190"/>
      <c r="B10" s="213"/>
      <c r="C10" s="78" t="s">
        <v>0</v>
      </c>
      <c r="D10" s="43" t="s">
        <v>77</v>
      </c>
      <c r="E10" s="49">
        <v>14.1</v>
      </c>
      <c r="F10" s="49">
        <v>14.1</v>
      </c>
      <c r="G10" s="49">
        <v>14.17</v>
      </c>
      <c r="H10" s="49">
        <v>13.64</v>
      </c>
      <c r="I10" s="49">
        <v>12.56</v>
      </c>
      <c r="J10" s="49">
        <v>13.01</v>
      </c>
      <c r="K10" s="49">
        <v>13.8</v>
      </c>
      <c r="L10" s="49">
        <v>12.66</v>
      </c>
      <c r="M10" s="49">
        <v>12.54</v>
      </c>
      <c r="N10" s="49">
        <v>12.26</v>
      </c>
      <c r="O10" s="49">
        <v>12.2</v>
      </c>
      <c r="P10" s="49">
        <v>12.93</v>
      </c>
    </row>
    <row r="11" spans="1:16" s="3" customFormat="1" ht="12.75" customHeight="1">
      <c r="A11" s="196" t="s">
        <v>41</v>
      </c>
      <c r="B11" s="212" t="s">
        <v>18</v>
      </c>
      <c r="C11" s="76" t="s">
        <v>0</v>
      </c>
      <c r="D11" s="41" t="s">
        <v>75</v>
      </c>
      <c r="E11" s="50">
        <v>1.9</v>
      </c>
      <c r="F11" s="26">
        <v>1.9</v>
      </c>
      <c r="G11" s="50">
        <v>1.9</v>
      </c>
      <c r="H11" s="50">
        <v>1.9</v>
      </c>
      <c r="I11" s="50">
        <v>1.9</v>
      </c>
      <c r="J11" s="50">
        <v>1.9</v>
      </c>
      <c r="K11" s="50">
        <v>1.9</v>
      </c>
      <c r="L11" s="50">
        <v>1.9</v>
      </c>
      <c r="M11" s="91">
        <v>1.9</v>
      </c>
      <c r="N11" s="26">
        <v>1.9</v>
      </c>
      <c r="O11" s="26">
        <v>1.9</v>
      </c>
      <c r="P11" s="26">
        <v>1.81</v>
      </c>
    </row>
    <row r="12" spans="1:16" s="3" customFormat="1" ht="12.75" customHeight="1">
      <c r="A12" s="197"/>
      <c r="B12" s="228"/>
      <c r="C12" s="77" t="s">
        <v>0</v>
      </c>
      <c r="D12" s="46" t="s">
        <v>76</v>
      </c>
      <c r="E12" s="51">
        <v>1.81</v>
      </c>
      <c r="F12" s="27">
        <v>1.9</v>
      </c>
      <c r="G12" s="51">
        <v>1.9</v>
      </c>
      <c r="H12" s="51">
        <v>1.9</v>
      </c>
      <c r="I12" s="51">
        <v>1.9</v>
      </c>
      <c r="J12" s="51">
        <v>1.9</v>
      </c>
      <c r="K12" s="51">
        <v>1.9</v>
      </c>
      <c r="L12" s="51">
        <v>1.9</v>
      </c>
      <c r="M12" s="51">
        <v>1.9</v>
      </c>
      <c r="N12" s="27">
        <v>1.9</v>
      </c>
      <c r="O12" s="27">
        <v>1.9</v>
      </c>
      <c r="P12" s="27">
        <v>1.81</v>
      </c>
    </row>
    <row r="13" spans="1:16" s="3" customFormat="1" ht="12.75" customHeight="1" thickBot="1">
      <c r="A13" s="197"/>
      <c r="B13" s="213"/>
      <c r="C13" s="78" t="s">
        <v>0</v>
      </c>
      <c r="D13" s="43" t="s">
        <v>77</v>
      </c>
      <c r="E13" s="49">
        <v>1.9</v>
      </c>
      <c r="F13" s="49">
        <v>1.9</v>
      </c>
      <c r="G13" s="49">
        <v>1.9</v>
      </c>
      <c r="H13" s="49">
        <v>1.9</v>
      </c>
      <c r="I13" s="49">
        <v>1.9</v>
      </c>
      <c r="J13" s="49">
        <v>1.9</v>
      </c>
      <c r="K13" s="49">
        <v>1.9</v>
      </c>
      <c r="L13" s="49">
        <v>1.9</v>
      </c>
      <c r="M13" s="49">
        <v>1.9</v>
      </c>
      <c r="N13" s="49">
        <v>1.9</v>
      </c>
      <c r="O13" s="49">
        <v>1.9</v>
      </c>
      <c r="P13" s="49">
        <v>1.81</v>
      </c>
    </row>
    <row r="14" spans="1:16" s="3" customFormat="1" ht="12.75" customHeight="1">
      <c r="A14" s="197"/>
      <c r="B14" s="212" t="s">
        <v>143</v>
      </c>
      <c r="C14" s="76" t="s">
        <v>0</v>
      </c>
      <c r="D14" s="41" t="s">
        <v>75</v>
      </c>
      <c r="E14" s="50">
        <v>100</v>
      </c>
      <c r="F14" s="26">
        <v>100</v>
      </c>
      <c r="G14" s="50">
        <v>100</v>
      </c>
      <c r="H14" s="50">
        <v>100</v>
      </c>
      <c r="I14" s="50">
        <v>100</v>
      </c>
      <c r="J14" s="50">
        <v>100</v>
      </c>
      <c r="K14" s="50">
        <v>100</v>
      </c>
      <c r="L14" s="50">
        <v>100</v>
      </c>
      <c r="M14" s="91">
        <v>100</v>
      </c>
      <c r="N14" s="26">
        <v>103</v>
      </c>
      <c r="O14" s="26">
        <v>103</v>
      </c>
      <c r="P14" s="26">
        <v>102</v>
      </c>
    </row>
    <row r="15" spans="1:16" s="3" customFormat="1" ht="12.75" customHeight="1">
      <c r="A15" s="197"/>
      <c r="B15" s="228"/>
      <c r="C15" s="77" t="s">
        <v>0</v>
      </c>
      <c r="D15" s="46" t="s">
        <v>76</v>
      </c>
      <c r="E15" s="51">
        <v>100</v>
      </c>
      <c r="F15" s="27">
        <v>100</v>
      </c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51">
        <v>100</v>
      </c>
      <c r="N15" s="27">
        <v>103</v>
      </c>
      <c r="O15" s="27">
        <v>103</v>
      </c>
      <c r="P15" s="27">
        <v>102</v>
      </c>
    </row>
    <row r="16" spans="1:16" s="3" customFormat="1" ht="12.75" customHeight="1" thickBot="1">
      <c r="A16" s="197"/>
      <c r="B16" s="213"/>
      <c r="C16" s="78" t="s">
        <v>0</v>
      </c>
      <c r="D16" s="43" t="s">
        <v>77</v>
      </c>
      <c r="E16" s="49">
        <v>100</v>
      </c>
      <c r="F16" s="49">
        <v>100</v>
      </c>
      <c r="G16" s="49">
        <v>100</v>
      </c>
      <c r="H16" s="49">
        <v>100</v>
      </c>
      <c r="I16" s="49">
        <v>100</v>
      </c>
      <c r="J16" s="49">
        <v>100</v>
      </c>
      <c r="K16" s="49">
        <v>100</v>
      </c>
      <c r="L16" s="49">
        <v>100</v>
      </c>
      <c r="M16" s="49">
        <v>100</v>
      </c>
      <c r="N16" s="49">
        <v>103</v>
      </c>
      <c r="O16" s="49">
        <v>103</v>
      </c>
      <c r="P16" s="49">
        <v>102</v>
      </c>
    </row>
    <row r="17" spans="1:16" s="3" customFormat="1" ht="12.75" customHeight="1">
      <c r="A17" s="197"/>
      <c r="B17" s="212" t="s">
        <v>144</v>
      </c>
      <c r="C17" s="76" t="s">
        <v>0</v>
      </c>
      <c r="D17" s="41" t="s">
        <v>75</v>
      </c>
      <c r="E17" s="50">
        <v>100</v>
      </c>
      <c r="F17" s="26">
        <v>100</v>
      </c>
      <c r="G17" s="50">
        <v>101.3</v>
      </c>
      <c r="H17" s="50">
        <v>100</v>
      </c>
      <c r="I17" s="50">
        <v>100</v>
      </c>
      <c r="J17" s="50">
        <v>100</v>
      </c>
      <c r="K17" s="50">
        <v>100</v>
      </c>
      <c r="L17" s="50">
        <v>100</v>
      </c>
      <c r="M17" s="91">
        <v>100</v>
      </c>
      <c r="N17" s="26">
        <v>100</v>
      </c>
      <c r="O17" s="26">
        <v>102</v>
      </c>
      <c r="P17" s="26">
        <v>102</v>
      </c>
    </row>
    <row r="18" spans="1:16" s="3" customFormat="1" ht="12.75" customHeight="1">
      <c r="A18" s="197"/>
      <c r="B18" s="228"/>
      <c r="C18" s="77" t="s">
        <v>0</v>
      </c>
      <c r="D18" s="46" t="s">
        <v>76</v>
      </c>
      <c r="E18" s="51">
        <v>100</v>
      </c>
      <c r="F18" s="27">
        <v>100</v>
      </c>
      <c r="G18" s="51">
        <v>100</v>
      </c>
      <c r="H18" s="51">
        <v>100</v>
      </c>
      <c r="I18" s="51">
        <v>100</v>
      </c>
      <c r="J18" s="51">
        <v>100</v>
      </c>
      <c r="K18" s="51">
        <v>100</v>
      </c>
      <c r="L18" s="51">
        <v>100</v>
      </c>
      <c r="M18" s="51">
        <v>100</v>
      </c>
      <c r="N18" s="27">
        <v>100</v>
      </c>
      <c r="O18" s="27">
        <v>102</v>
      </c>
      <c r="P18" s="27">
        <v>102</v>
      </c>
    </row>
    <row r="19" spans="1:16" s="3" customFormat="1" ht="12.75" customHeight="1" thickBot="1">
      <c r="A19" s="197"/>
      <c r="B19" s="213"/>
      <c r="C19" s="78" t="s">
        <v>0</v>
      </c>
      <c r="D19" s="43" t="s">
        <v>77</v>
      </c>
      <c r="E19" s="49">
        <v>100</v>
      </c>
      <c r="F19" s="49">
        <v>100</v>
      </c>
      <c r="G19" s="49">
        <v>100</v>
      </c>
      <c r="H19" s="49">
        <v>100</v>
      </c>
      <c r="I19" s="49">
        <v>100</v>
      </c>
      <c r="J19" s="49">
        <v>100</v>
      </c>
      <c r="K19" s="49">
        <v>100</v>
      </c>
      <c r="L19" s="49">
        <v>100</v>
      </c>
      <c r="M19" s="49">
        <v>100</v>
      </c>
      <c r="N19" s="49">
        <v>100</v>
      </c>
      <c r="O19" s="49">
        <v>102</v>
      </c>
      <c r="P19" s="49">
        <v>102</v>
      </c>
    </row>
    <row r="20" spans="1:16" s="3" customFormat="1" ht="12.75" customHeight="1">
      <c r="A20" s="197"/>
      <c r="B20" s="212" t="s">
        <v>19</v>
      </c>
      <c r="C20" s="76" t="s">
        <v>0</v>
      </c>
      <c r="D20" s="41" t="s">
        <v>75</v>
      </c>
      <c r="E20" s="50">
        <v>5.8</v>
      </c>
      <c r="F20" s="26">
        <v>6.4</v>
      </c>
      <c r="G20" s="50">
        <v>6.5</v>
      </c>
      <c r="H20" s="50">
        <v>6.5</v>
      </c>
      <c r="I20" s="50">
        <v>6.15</v>
      </c>
      <c r="J20" s="50">
        <v>5.9</v>
      </c>
      <c r="K20" s="50">
        <v>5.88</v>
      </c>
      <c r="L20" s="50">
        <v>5.57</v>
      </c>
      <c r="M20" s="26">
        <v>5.56</v>
      </c>
      <c r="N20" s="26">
        <v>5.68</v>
      </c>
      <c r="O20" s="26">
        <v>5.55</v>
      </c>
      <c r="P20" s="26">
        <v>6.2</v>
      </c>
    </row>
    <row r="21" spans="1:16" s="3" customFormat="1" ht="12.75" customHeight="1">
      <c r="A21" s="197"/>
      <c r="B21" s="228"/>
      <c r="C21" s="77" t="s">
        <v>0</v>
      </c>
      <c r="D21" s="46" t="s">
        <v>76</v>
      </c>
      <c r="E21" s="51">
        <v>5.6</v>
      </c>
      <c r="F21" s="27">
        <v>5.7</v>
      </c>
      <c r="G21" s="51">
        <v>6.1</v>
      </c>
      <c r="H21" s="51">
        <v>5.9</v>
      </c>
      <c r="I21" s="51">
        <v>5.9</v>
      </c>
      <c r="J21" s="51">
        <v>5.45</v>
      </c>
      <c r="K21" s="51">
        <v>5.42</v>
      </c>
      <c r="L21" s="51">
        <v>5.15</v>
      </c>
      <c r="M21" s="27">
        <v>5.45</v>
      </c>
      <c r="N21" s="27">
        <v>5.26</v>
      </c>
      <c r="O21" s="27">
        <v>5.35</v>
      </c>
      <c r="P21" s="27">
        <v>5.5</v>
      </c>
    </row>
    <row r="22" spans="1:16" s="3" customFormat="1" ht="12.75" customHeight="1" thickBot="1">
      <c r="A22" s="197"/>
      <c r="B22" s="213"/>
      <c r="C22" s="78" t="s">
        <v>0</v>
      </c>
      <c r="D22" s="43" t="s">
        <v>77</v>
      </c>
      <c r="E22" s="49">
        <v>5.7</v>
      </c>
      <c r="F22" s="49">
        <v>6.21</v>
      </c>
      <c r="G22" s="49">
        <v>6.5</v>
      </c>
      <c r="H22" s="49">
        <v>6.06</v>
      </c>
      <c r="I22" s="49">
        <v>5.9</v>
      </c>
      <c r="J22" s="49">
        <v>5.66</v>
      </c>
      <c r="K22" s="49">
        <v>5.48</v>
      </c>
      <c r="L22" s="49">
        <v>5.49</v>
      </c>
      <c r="M22" s="49">
        <v>5.5</v>
      </c>
      <c r="N22" s="49">
        <v>5.46</v>
      </c>
      <c r="O22" s="49">
        <v>5.5</v>
      </c>
      <c r="P22" s="49">
        <v>6.09</v>
      </c>
    </row>
    <row r="23" spans="1:16" s="3" customFormat="1" ht="12.75" customHeight="1">
      <c r="A23" s="197"/>
      <c r="B23" s="212" t="s">
        <v>3</v>
      </c>
      <c r="C23" s="76" t="s">
        <v>0</v>
      </c>
      <c r="D23" s="41" t="s">
        <v>75</v>
      </c>
      <c r="E23" s="50">
        <v>6</v>
      </c>
      <c r="F23" s="26">
        <v>6.45</v>
      </c>
      <c r="G23" s="50">
        <v>6.7</v>
      </c>
      <c r="H23" s="50">
        <v>6.74</v>
      </c>
      <c r="I23" s="50">
        <v>6.51</v>
      </c>
      <c r="J23" s="50">
        <v>6.5</v>
      </c>
      <c r="K23" s="50">
        <v>6.25</v>
      </c>
      <c r="L23" s="50">
        <v>6.05</v>
      </c>
      <c r="M23" s="26">
        <v>5.83</v>
      </c>
      <c r="N23" s="26">
        <v>5.99</v>
      </c>
      <c r="O23" s="26">
        <v>6</v>
      </c>
      <c r="P23" s="26">
        <v>6.49</v>
      </c>
    </row>
    <row r="24" spans="1:16" s="3" customFormat="1" ht="12.75" customHeight="1">
      <c r="A24" s="197"/>
      <c r="B24" s="228"/>
      <c r="C24" s="77" t="s">
        <v>0</v>
      </c>
      <c r="D24" s="46" t="s">
        <v>76</v>
      </c>
      <c r="E24" s="51">
        <v>5.9</v>
      </c>
      <c r="F24" s="27">
        <v>5.99</v>
      </c>
      <c r="G24" s="51">
        <v>6.33</v>
      </c>
      <c r="H24" s="51">
        <v>6.02</v>
      </c>
      <c r="I24" s="51">
        <v>6.4</v>
      </c>
      <c r="J24" s="51">
        <v>5.9</v>
      </c>
      <c r="K24" s="51">
        <v>6</v>
      </c>
      <c r="L24" s="51">
        <v>5.8</v>
      </c>
      <c r="M24" s="27">
        <v>5.5</v>
      </c>
      <c r="N24" s="27">
        <v>5.51</v>
      </c>
      <c r="O24" s="27">
        <v>5.62</v>
      </c>
      <c r="P24" s="27">
        <v>5.91</v>
      </c>
    </row>
    <row r="25" spans="1:16" s="3" customFormat="1" ht="12.75" customHeight="1" thickBot="1">
      <c r="A25" s="197"/>
      <c r="B25" s="213"/>
      <c r="C25" s="78" t="s">
        <v>0</v>
      </c>
      <c r="D25" s="43" t="s">
        <v>77</v>
      </c>
      <c r="E25" s="49">
        <v>5.99</v>
      </c>
      <c r="F25" s="49">
        <v>6.45</v>
      </c>
      <c r="G25" s="49">
        <v>6.7</v>
      </c>
      <c r="H25" s="49">
        <v>6.49</v>
      </c>
      <c r="I25" s="49">
        <v>6.49</v>
      </c>
      <c r="J25" s="49">
        <v>6.15</v>
      </c>
      <c r="K25" s="49">
        <v>6</v>
      </c>
      <c r="L25" s="49">
        <v>6</v>
      </c>
      <c r="M25" s="49">
        <v>5.52</v>
      </c>
      <c r="N25" s="49">
        <v>5.75</v>
      </c>
      <c r="O25" s="49">
        <v>5.97</v>
      </c>
      <c r="P25" s="49">
        <v>6.29</v>
      </c>
    </row>
    <row r="26" spans="1:16" s="3" customFormat="1" ht="12.75" customHeight="1">
      <c r="A26" s="197"/>
      <c r="B26" s="212" t="s">
        <v>4</v>
      </c>
      <c r="C26" s="76" t="s">
        <v>0</v>
      </c>
      <c r="D26" s="41" t="s">
        <v>75</v>
      </c>
      <c r="E26" s="50">
        <v>10.5</v>
      </c>
      <c r="F26" s="26">
        <v>10.5</v>
      </c>
      <c r="G26" s="50">
        <v>10.5</v>
      </c>
      <c r="H26" s="50">
        <v>10.1</v>
      </c>
      <c r="I26" s="50">
        <v>10</v>
      </c>
      <c r="J26" s="50">
        <v>10</v>
      </c>
      <c r="K26" s="50">
        <v>10.1</v>
      </c>
      <c r="L26" s="50">
        <v>10</v>
      </c>
      <c r="M26" s="26">
        <v>10</v>
      </c>
      <c r="N26" s="26">
        <v>10.2</v>
      </c>
      <c r="O26" s="26">
        <v>10.25</v>
      </c>
      <c r="P26" s="26">
        <v>10.35</v>
      </c>
    </row>
    <row r="27" spans="1:16" s="3" customFormat="1" ht="12.75" customHeight="1">
      <c r="A27" s="197"/>
      <c r="B27" s="228"/>
      <c r="C27" s="77" t="s">
        <v>0</v>
      </c>
      <c r="D27" s="46" t="s">
        <v>76</v>
      </c>
      <c r="E27" s="51">
        <v>10.5</v>
      </c>
      <c r="F27" s="27">
        <v>10.5</v>
      </c>
      <c r="G27" s="51">
        <v>10.5</v>
      </c>
      <c r="H27" s="51">
        <v>10</v>
      </c>
      <c r="I27" s="51">
        <v>10</v>
      </c>
      <c r="J27" s="51">
        <v>10</v>
      </c>
      <c r="K27" s="51">
        <v>10</v>
      </c>
      <c r="L27" s="51">
        <v>10</v>
      </c>
      <c r="M27" s="27">
        <v>10</v>
      </c>
      <c r="N27" s="27">
        <v>10.2</v>
      </c>
      <c r="O27" s="27">
        <v>10.25</v>
      </c>
      <c r="P27" s="27">
        <v>10.25</v>
      </c>
    </row>
    <row r="28" spans="1:16" s="3" customFormat="1" ht="12.75" customHeight="1" thickBot="1">
      <c r="A28" s="197"/>
      <c r="B28" s="213"/>
      <c r="C28" s="78" t="s">
        <v>0</v>
      </c>
      <c r="D28" s="43" t="s">
        <v>77</v>
      </c>
      <c r="E28" s="49">
        <v>10.5</v>
      </c>
      <c r="F28" s="49">
        <v>10.5</v>
      </c>
      <c r="G28" s="49">
        <v>10.5</v>
      </c>
      <c r="H28" s="49">
        <v>10</v>
      </c>
      <c r="I28" s="49">
        <v>10</v>
      </c>
      <c r="J28" s="49">
        <v>10</v>
      </c>
      <c r="K28" s="49">
        <v>10</v>
      </c>
      <c r="L28" s="49">
        <v>10</v>
      </c>
      <c r="M28" s="49">
        <v>10</v>
      </c>
      <c r="N28" s="49">
        <v>10.2</v>
      </c>
      <c r="O28" s="49">
        <v>10.25</v>
      </c>
      <c r="P28" s="49">
        <v>10.35</v>
      </c>
    </row>
    <row r="29" spans="1:16" s="3" customFormat="1" ht="12.75" customHeight="1">
      <c r="A29" s="197"/>
      <c r="B29" s="214" t="s">
        <v>118</v>
      </c>
      <c r="C29" s="76" t="s">
        <v>0</v>
      </c>
      <c r="D29" s="41" t="s">
        <v>75</v>
      </c>
      <c r="E29" s="50">
        <v>100.5</v>
      </c>
      <c r="F29" s="50">
        <v>100.4</v>
      </c>
      <c r="G29" s="50">
        <v>100.5</v>
      </c>
      <c r="H29" s="50">
        <v>100</v>
      </c>
      <c r="I29" s="50">
        <v>100</v>
      </c>
      <c r="J29" s="50">
        <v>100</v>
      </c>
      <c r="K29" s="50">
        <v>100</v>
      </c>
      <c r="L29" s="50">
        <v>100</v>
      </c>
      <c r="M29" s="50">
        <v>100</v>
      </c>
      <c r="N29" s="50">
        <v>100</v>
      </c>
      <c r="O29" s="50">
        <v>100</v>
      </c>
      <c r="P29" s="50">
        <v>100</v>
      </c>
    </row>
    <row r="30" spans="1:16" s="3" customFormat="1" ht="12.75" customHeight="1">
      <c r="A30" s="197"/>
      <c r="B30" s="229"/>
      <c r="C30" s="77" t="s">
        <v>0</v>
      </c>
      <c r="D30" s="46" t="s">
        <v>76</v>
      </c>
      <c r="E30" s="51">
        <v>100.5</v>
      </c>
      <c r="F30" s="51">
        <v>100.4</v>
      </c>
      <c r="G30" s="51">
        <v>100.4</v>
      </c>
      <c r="H30" s="51">
        <v>100</v>
      </c>
      <c r="I30" s="51">
        <v>100</v>
      </c>
      <c r="J30" s="51">
        <v>100</v>
      </c>
      <c r="K30" s="51">
        <v>100</v>
      </c>
      <c r="L30" s="51">
        <v>100</v>
      </c>
      <c r="M30" s="51">
        <v>100</v>
      </c>
      <c r="N30" s="51">
        <v>100</v>
      </c>
      <c r="O30" s="51">
        <v>100</v>
      </c>
      <c r="P30" s="51">
        <v>100</v>
      </c>
    </row>
    <row r="31" spans="1:16" s="3" customFormat="1" ht="12.75" customHeight="1" thickBot="1">
      <c r="A31" s="197"/>
      <c r="B31" s="215"/>
      <c r="C31" s="78" t="s">
        <v>0</v>
      </c>
      <c r="D31" s="43" t="s">
        <v>77</v>
      </c>
      <c r="E31" s="49">
        <v>100.5</v>
      </c>
      <c r="F31" s="49">
        <v>100.4</v>
      </c>
      <c r="G31" s="49">
        <v>100.5</v>
      </c>
      <c r="H31" s="49">
        <v>100</v>
      </c>
      <c r="I31" s="49">
        <v>100</v>
      </c>
      <c r="J31" s="49">
        <v>100</v>
      </c>
      <c r="K31" s="49">
        <v>100</v>
      </c>
      <c r="L31" s="49">
        <v>100</v>
      </c>
      <c r="M31" s="49">
        <v>100</v>
      </c>
      <c r="N31" s="49">
        <v>100</v>
      </c>
      <c r="O31" s="49">
        <v>100</v>
      </c>
      <c r="P31" s="49">
        <v>100</v>
      </c>
    </row>
    <row r="32" spans="1:16" s="3" customFormat="1" ht="12.75" customHeight="1">
      <c r="A32" s="197"/>
      <c r="B32" s="214" t="s">
        <v>136</v>
      </c>
      <c r="C32" s="76" t="s">
        <v>0</v>
      </c>
      <c r="D32" s="41" t="s">
        <v>75</v>
      </c>
      <c r="E32" s="50"/>
      <c r="F32" s="50"/>
      <c r="G32" s="50"/>
      <c r="H32" s="50"/>
      <c r="I32" s="50"/>
      <c r="J32" s="50"/>
      <c r="K32" s="50">
        <v>100</v>
      </c>
      <c r="L32" s="50">
        <v>100</v>
      </c>
      <c r="M32" s="50">
        <v>100</v>
      </c>
      <c r="N32" s="50">
        <v>100</v>
      </c>
      <c r="O32" s="50">
        <v>100</v>
      </c>
      <c r="P32" s="50">
        <v>100</v>
      </c>
    </row>
    <row r="33" spans="1:16" s="3" customFormat="1" ht="12.75" customHeight="1">
      <c r="A33" s="197"/>
      <c r="B33" s="229"/>
      <c r="C33" s="77" t="s">
        <v>0</v>
      </c>
      <c r="D33" s="46" t="s">
        <v>76</v>
      </c>
      <c r="E33" s="51"/>
      <c r="F33" s="51"/>
      <c r="G33" s="51"/>
      <c r="H33" s="51"/>
      <c r="I33" s="51"/>
      <c r="J33" s="51"/>
      <c r="K33" s="51">
        <v>100</v>
      </c>
      <c r="L33" s="51">
        <v>100</v>
      </c>
      <c r="M33" s="51">
        <v>100</v>
      </c>
      <c r="N33" s="51">
        <v>100</v>
      </c>
      <c r="O33" s="51">
        <v>100</v>
      </c>
      <c r="P33" s="51">
        <v>100</v>
      </c>
    </row>
    <row r="34" spans="1:16" s="3" customFormat="1" ht="12.75" customHeight="1" thickBot="1">
      <c r="A34" s="197"/>
      <c r="B34" s="215"/>
      <c r="C34" s="78" t="s">
        <v>0</v>
      </c>
      <c r="D34" s="43" t="s">
        <v>77</v>
      </c>
      <c r="E34" s="49"/>
      <c r="F34" s="49"/>
      <c r="G34" s="49"/>
      <c r="H34" s="49"/>
      <c r="I34" s="49"/>
      <c r="J34" s="49"/>
      <c r="K34" s="49">
        <v>100</v>
      </c>
      <c r="L34" s="49">
        <v>100</v>
      </c>
      <c r="M34" s="49">
        <v>100</v>
      </c>
      <c r="N34" s="49">
        <v>100</v>
      </c>
      <c r="O34" s="49">
        <v>100</v>
      </c>
      <c r="P34" s="49">
        <v>100</v>
      </c>
    </row>
    <row r="35" spans="1:16" s="3" customFormat="1" ht="12.75" customHeight="1">
      <c r="A35" s="197"/>
      <c r="B35" s="212" t="s">
        <v>5</v>
      </c>
      <c r="C35" s="76" t="s">
        <v>0</v>
      </c>
      <c r="D35" s="41" t="s">
        <v>75</v>
      </c>
      <c r="E35" s="50">
        <v>19.4</v>
      </c>
      <c r="F35" s="26">
        <v>19.3</v>
      </c>
      <c r="G35" s="50">
        <v>19.4</v>
      </c>
      <c r="H35" s="50">
        <v>19.3</v>
      </c>
      <c r="I35" s="50">
        <v>19.29</v>
      </c>
      <c r="J35" s="50">
        <v>19</v>
      </c>
      <c r="K35" s="50">
        <v>19.3</v>
      </c>
      <c r="L35" s="50">
        <v>19</v>
      </c>
      <c r="M35" s="26">
        <v>19</v>
      </c>
      <c r="N35" s="26">
        <v>19</v>
      </c>
      <c r="O35" s="26">
        <v>19</v>
      </c>
      <c r="P35" s="26">
        <v>19</v>
      </c>
    </row>
    <row r="36" spans="1:16" s="3" customFormat="1" ht="12.75" customHeight="1">
      <c r="A36" s="197"/>
      <c r="B36" s="228"/>
      <c r="C36" s="77" t="s">
        <v>0</v>
      </c>
      <c r="D36" s="46" t="s">
        <v>76</v>
      </c>
      <c r="E36" s="51">
        <v>19.3</v>
      </c>
      <c r="F36" s="27">
        <v>19.05</v>
      </c>
      <c r="G36" s="51">
        <v>19.29</v>
      </c>
      <c r="H36" s="51">
        <v>19.2</v>
      </c>
      <c r="I36" s="51">
        <v>19</v>
      </c>
      <c r="J36" s="51">
        <v>19</v>
      </c>
      <c r="K36" s="51">
        <v>19</v>
      </c>
      <c r="L36" s="51">
        <v>18.8</v>
      </c>
      <c r="M36" s="27">
        <v>19</v>
      </c>
      <c r="N36" s="27">
        <v>18.9</v>
      </c>
      <c r="O36" s="27">
        <v>18.95</v>
      </c>
      <c r="P36" s="27">
        <v>18.95</v>
      </c>
    </row>
    <row r="37" spans="1:16" s="3" customFormat="1" ht="12.75" customHeight="1" thickBot="1">
      <c r="A37" s="197"/>
      <c r="B37" s="213"/>
      <c r="C37" s="78" t="s">
        <v>0</v>
      </c>
      <c r="D37" s="43" t="s">
        <v>77</v>
      </c>
      <c r="E37" s="49">
        <v>19.3</v>
      </c>
      <c r="F37" s="49">
        <v>19.3</v>
      </c>
      <c r="G37" s="49">
        <v>19.29</v>
      </c>
      <c r="H37" s="49">
        <v>19.29</v>
      </c>
      <c r="I37" s="49">
        <v>19</v>
      </c>
      <c r="J37" s="49">
        <v>19</v>
      </c>
      <c r="K37" s="49">
        <v>19</v>
      </c>
      <c r="L37" s="49">
        <v>19</v>
      </c>
      <c r="M37" s="49">
        <v>19</v>
      </c>
      <c r="N37" s="49">
        <v>19</v>
      </c>
      <c r="O37" s="49">
        <v>19</v>
      </c>
      <c r="P37" s="49">
        <v>19</v>
      </c>
    </row>
    <row r="38" spans="1:16" s="3" customFormat="1" ht="12.75" customHeight="1">
      <c r="A38" s="197"/>
      <c r="B38" s="212" t="s">
        <v>149</v>
      </c>
      <c r="C38" s="76" t="s">
        <v>0</v>
      </c>
      <c r="D38" s="41" t="s">
        <v>75</v>
      </c>
      <c r="E38" s="50">
        <v>26.25</v>
      </c>
      <c r="F38" s="26">
        <v>26.25</v>
      </c>
      <c r="G38" s="50">
        <v>26.25</v>
      </c>
      <c r="H38" s="50">
        <v>26.25</v>
      </c>
      <c r="I38" s="50">
        <v>25.6</v>
      </c>
      <c r="J38" s="50">
        <v>25.6</v>
      </c>
      <c r="K38" s="50">
        <v>25.6</v>
      </c>
      <c r="L38" s="50">
        <v>25.9</v>
      </c>
      <c r="M38" s="26">
        <v>26</v>
      </c>
      <c r="N38" s="26">
        <v>26</v>
      </c>
      <c r="O38" s="26">
        <v>26</v>
      </c>
      <c r="P38" s="26">
        <v>27.1</v>
      </c>
    </row>
    <row r="39" spans="1:16" s="3" customFormat="1" ht="12.75" customHeight="1">
      <c r="A39" s="197"/>
      <c r="B39" s="228"/>
      <c r="C39" s="77" t="s">
        <v>0</v>
      </c>
      <c r="D39" s="46" t="s">
        <v>76</v>
      </c>
      <c r="E39" s="51">
        <v>26.25</v>
      </c>
      <c r="F39" s="27">
        <v>26.25</v>
      </c>
      <c r="G39" s="51">
        <v>26.25</v>
      </c>
      <c r="H39" s="51">
        <v>26.25</v>
      </c>
      <c r="I39" s="51">
        <v>25</v>
      </c>
      <c r="J39" s="51">
        <v>25.6</v>
      </c>
      <c r="K39" s="51">
        <v>25.6</v>
      </c>
      <c r="L39" s="51">
        <v>25.9</v>
      </c>
      <c r="M39" s="27">
        <v>26</v>
      </c>
      <c r="N39" s="27">
        <v>26</v>
      </c>
      <c r="O39" s="27">
        <v>26</v>
      </c>
      <c r="P39" s="27">
        <v>27.1</v>
      </c>
    </row>
    <row r="40" spans="1:16" s="3" customFormat="1" ht="12.75" customHeight="1" thickBot="1">
      <c r="A40" s="197"/>
      <c r="B40" s="213"/>
      <c r="C40" s="78" t="s">
        <v>0</v>
      </c>
      <c r="D40" s="43" t="s">
        <v>77</v>
      </c>
      <c r="E40" s="49">
        <v>26.25</v>
      </c>
      <c r="F40" s="49">
        <v>26.25</v>
      </c>
      <c r="G40" s="49">
        <v>26.25</v>
      </c>
      <c r="H40" s="49">
        <v>26.25</v>
      </c>
      <c r="I40" s="49">
        <v>25.04</v>
      </c>
      <c r="J40" s="49">
        <v>25.6</v>
      </c>
      <c r="K40" s="49">
        <v>25.6</v>
      </c>
      <c r="L40" s="49">
        <v>25.9</v>
      </c>
      <c r="M40" s="49">
        <v>26</v>
      </c>
      <c r="N40" s="49">
        <v>26</v>
      </c>
      <c r="O40" s="49">
        <v>26</v>
      </c>
      <c r="P40" s="54" t="s">
        <v>142</v>
      </c>
    </row>
    <row r="41" spans="1:16" s="3" customFormat="1" ht="12.75" customHeight="1">
      <c r="A41" s="197"/>
      <c r="B41" s="212" t="s">
        <v>150</v>
      </c>
      <c r="C41" s="76" t="s">
        <v>0</v>
      </c>
      <c r="D41" s="41" t="s">
        <v>75</v>
      </c>
      <c r="E41" s="50">
        <v>26</v>
      </c>
      <c r="F41" s="26">
        <v>26</v>
      </c>
      <c r="G41" s="50">
        <v>26</v>
      </c>
      <c r="H41" s="50">
        <v>25.75</v>
      </c>
      <c r="I41" s="50">
        <v>25.75</v>
      </c>
      <c r="J41" s="50">
        <v>25.65</v>
      </c>
      <c r="K41" s="50">
        <v>25.65</v>
      </c>
      <c r="L41" s="50">
        <v>25.8</v>
      </c>
      <c r="M41" s="26">
        <v>25.8</v>
      </c>
      <c r="N41" s="26">
        <v>26</v>
      </c>
      <c r="O41" s="26">
        <v>26</v>
      </c>
      <c r="P41" s="26">
        <v>26.2</v>
      </c>
    </row>
    <row r="42" spans="1:16" s="3" customFormat="1" ht="12.75" customHeight="1">
      <c r="A42" s="197"/>
      <c r="B42" s="228"/>
      <c r="C42" s="77" t="s">
        <v>0</v>
      </c>
      <c r="D42" s="46" t="s">
        <v>76</v>
      </c>
      <c r="E42" s="51">
        <v>26</v>
      </c>
      <c r="F42" s="27">
        <v>26</v>
      </c>
      <c r="G42" s="51">
        <v>26</v>
      </c>
      <c r="H42" s="51">
        <v>25.5</v>
      </c>
      <c r="I42" s="51">
        <v>25</v>
      </c>
      <c r="J42" s="51">
        <v>25</v>
      </c>
      <c r="K42" s="51">
        <v>25.65</v>
      </c>
      <c r="L42" s="51">
        <v>25.75</v>
      </c>
      <c r="M42" s="27">
        <v>25.8</v>
      </c>
      <c r="N42" s="27">
        <v>25.8</v>
      </c>
      <c r="O42" s="27">
        <v>26</v>
      </c>
      <c r="P42" s="27">
        <v>25.7</v>
      </c>
    </row>
    <row r="43" spans="1:16" s="3" customFormat="1" ht="12.75" customHeight="1" thickBot="1">
      <c r="A43" s="197"/>
      <c r="B43" s="213"/>
      <c r="C43" s="78" t="s">
        <v>0</v>
      </c>
      <c r="D43" s="43" t="s">
        <v>77</v>
      </c>
      <c r="E43" s="49">
        <v>26</v>
      </c>
      <c r="F43" s="49">
        <v>26</v>
      </c>
      <c r="G43" s="49">
        <v>26</v>
      </c>
      <c r="H43" s="49">
        <v>25.73</v>
      </c>
      <c r="I43" s="49">
        <v>25</v>
      </c>
      <c r="J43" s="49">
        <v>25.5</v>
      </c>
      <c r="K43" s="49">
        <v>25.65</v>
      </c>
      <c r="L43" s="49">
        <v>25.8</v>
      </c>
      <c r="M43" s="49">
        <v>25.8</v>
      </c>
      <c r="N43" s="49">
        <v>26</v>
      </c>
      <c r="O43" s="49">
        <v>26</v>
      </c>
      <c r="P43" s="49">
        <v>25.7</v>
      </c>
    </row>
    <row r="44" spans="1:16" s="3" customFormat="1" ht="12.75" customHeight="1">
      <c r="A44" s="197"/>
      <c r="B44" s="212" t="s">
        <v>151</v>
      </c>
      <c r="C44" s="76" t="s">
        <v>0</v>
      </c>
      <c r="D44" s="41" t="s">
        <v>75</v>
      </c>
      <c r="E44" s="50">
        <v>25</v>
      </c>
      <c r="F44" s="26">
        <v>25.1</v>
      </c>
      <c r="G44" s="50">
        <v>25</v>
      </c>
      <c r="H44" s="50">
        <v>25</v>
      </c>
      <c r="I44" s="50">
        <v>25.3</v>
      </c>
      <c r="J44" s="50">
        <v>25.3</v>
      </c>
      <c r="K44" s="50">
        <v>25.45</v>
      </c>
      <c r="L44" s="50">
        <v>25.55</v>
      </c>
      <c r="M44" s="26">
        <v>26.3</v>
      </c>
      <c r="N44" s="26">
        <v>26.2</v>
      </c>
      <c r="O44" s="26">
        <v>26</v>
      </c>
      <c r="P44" s="26">
        <v>26.2</v>
      </c>
    </row>
    <row r="45" spans="1:16" s="3" customFormat="1" ht="12.75" customHeight="1">
      <c r="A45" s="197"/>
      <c r="B45" s="228"/>
      <c r="C45" s="77" t="s">
        <v>0</v>
      </c>
      <c r="D45" s="46" t="s">
        <v>76</v>
      </c>
      <c r="E45" s="51">
        <v>25</v>
      </c>
      <c r="F45" s="27">
        <v>25</v>
      </c>
      <c r="G45" s="51">
        <v>25</v>
      </c>
      <c r="H45" s="51">
        <v>25</v>
      </c>
      <c r="I45" s="51">
        <v>25</v>
      </c>
      <c r="J45" s="51">
        <v>25.1</v>
      </c>
      <c r="K45" s="51">
        <v>25.25</v>
      </c>
      <c r="L45" s="51">
        <v>25.3</v>
      </c>
      <c r="M45" s="27">
        <v>25.55</v>
      </c>
      <c r="N45" s="27">
        <v>25.9</v>
      </c>
      <c r="O45" s="27">
        <v>25.9</v>
      </c>
      <c r="P45" s="27">
        <v>26</v>
      </c>
    </row>
    <row r="46" spans="1:16" s="3" customFormat="1" ht="12.75" customHeight="1" thickBot="1">
      <c r="A46" s="197"/>
      <c r="B46" s="213"/>
      <c r="C46" s="78" t="s">
        <v>0</v>
      </c>
      <c r="D46" s="43" t="s">
        <v>77</v>
      </c>
      <c r="E46" s="49">
        <v>25</v>
      </c>
      <c r="F46" s="49">
        <v>25</v>
      </c>
      <c r="G46" s="49">
        <v>25</v>
      </c>
      <c r="H46" s="49">
        <v>25</v>
      </c>
      <c r="I46" s="49">
        <v>25.25</v>
      </c>
      <c r="J46" s="49">
        <v>25.25</v>
      </c>
      <c r="K46" s="49">
        <v>25.4</v>
      </c>
      <c r="L46" s="49">
        <v>25.55</v>
      </c>
      <c r="M46" s="49">
        <v>25.7</v>
      </c>
      <c r="N46" s="49">
        <v>25.9</v>
      </c>
      <c r="O46" s="49">
        <v>25.98</v>
      </c>
      <c r="P46" s="49">
        <v>26</v>
      </c>
    </row>
    <row r="47" spans="1:16" s="3" customFormat="1" ht="12.75" customHeight="1">
      <c r="A47" s="197"/>
      <c r="B47" s="212" t="s">
        <v>7</v>
      </c>
      <c r="C47" s="76" t="s">
        <v>0</v>
      </c>
      <c r="D47" s="41" t="s">
        <v>75</v>
      </c>
      <c r="E47" s="50">
        <v>1.64</v>
      </c>
      <c r="F47" s="26">
        <v>1.65</v>
      </c>
      <c r="G47" s="50">
        <v>1.74</v>
      </c>
      <c r="H47" s="50">
        <v>1.72</v>
      </c>
      <c r="I47" s="50">
        <v>1.61</v>
      </c>
      <c r="J47" s="50">
        <v>1.58</v>
      </c>
      <c r="K47" s="50">
        <v>1.55</v>
      </c>
      <c r="L47" s="50">
        <v>1.6</v>
      </c>
      <c r="M47" s="26">
        <v>1.52</v>
      </c>
      <c r="N47" s="26">
        <v>1.51</v>
      </c>
      <c r="O47" s="26">
        <v>1.51</v>
      </c>
      <c r="P47" s="26">
        <v>1.6</v>
      </c>
    </row>
    <row r="48" spans="1:16" s="3" customFormat="1" ht="12.75" customHeight="1">
      <c r="A48" s="197"/>
      <c r="B48" s="228"/>
      <c r="C48" s="77" t="s">
        <v>0</v>
      </c>
      <c r="D48" s="46" t="s">
        <v>76</v>
      </c>
      <c r="E48" s="51">
        <v>1.57</v>
      </c>
      <c r="F48" s="27">
        <v>1.57</v>
      </c>
      <c r="G48" s="51">
        <v>1.63</v>
      </c>
      <c r="H48" s="51">
        <v>1.6</v>
      </c>
      <c r="I48" s="51">
        <v>1.55</v>
      </c>
      <c r="J48" s="51">
        <v>1.48</v>
      </c>
      <c r="K48" s="51">
        <v>1.48</v>
      </c>
      <c r="L48" s="51">
        <v>1.5</v>
      </c>
      <c r="M48" s="27">
        <v>1.48</v>
      </c>
      <c r="N48" s="27">
        <v>1.47</v>
      </c>
      <c r="O48" s="27">
        <v>1.49</v>
      </c>
      <c r="P48" s="27">
        <v>1.5</v>
      </c>
    </row>
    <row r="49" spans="1:16" s="3" customFormat="1" ht="12.75" customHeight="1" thickBot="1">
      <c r="A49" s="197"/>
      <c r="B49" s="213"/>
      <c r="C49" s="78" t="s">
        <v>0</v>
      </c>
      <c r="D49" s="43" t="s">
        <v>77</v>
      </c>
      <c r="E49" s="49">
        <v>1.6</v>
      </c>
      <c r="F49" s="49">
        <v>1.64</v>
      </c>
      <c r="G49" s="49">
        <v>1.72</v>
      </c>
      <c r="H49" s="49">
        <v>1.6</v>
      </c>
      <c r="I49" s="49">
        <v>1.58</v>
      </c>
      <c r="J49" s="49">
        <v>1.5</v>
      </c>
      <c r="K49" s="49">
        <v>1.51</v>
      </c>
      <c r="L49" s="49">
        <v>1.52</v>
      </c>
      <c r="M49" s="49">
        <v>1.5</v>
      </c>
      <c r="N49" s="49">
        <v>1.49</v>
      </c>
      <c r="O49" s="49">
        <v>1.5</v>
      </c>
      <c r="P49" s="49">
        <v>1.59</v>
      </c>
    </row>
    <row r="50" spans="1:16" s="3" customFormat="1" ht="13.5" customHeight="1">
      <c r="A50" s="197"/>
      <c r="B50" s="212" t="s">
        <v>145</v>
      </c>
      <c r="C50" s="76" t="s">
        <v>0</v>
      </c>
      <c r="D50" s="41" t="s">
        <v>75</v>
      </c>
      <c r="E50" s="50">
        <v>101.5</v>
      </c>
      <c r="F50" s="26">
        <v>10</v>
      </c>
      <c r="G50" s="50">
        <v>106</v>
      </c>
      <c r="H50" s="50">
        <v>105</v>
      </c>
      <c r="I50" s="50">
        <v>101.5</v>
      </c>
      <c r="J50" s="50">
        <v>101</v>
      </c>
      <c r="K50" s="50">
        <v>100</v>
      </c>
      <c r="L50" s="50">
        <v>101.3</v>
      </c>
      <c r="M50" s="26">
        <v>102.3</v>
      </c>
      <c r="N50" s="26">
        <v>102.7</v>
      </c>
      <c r="O50" s="26">
        <v>102.7</v>
      </c>
      <c r="P50" s="26">
        <v>102.7</v>
      </c>
    </row>
    <row r="51" spans="1:16" s="3" customFormat="1" ht="13.5" customHeight="1">
      <c r="A51" s="197"/>
      <c r="B51" s="228"/>
      <c r="C51" s="77" t="s">
        <v>0</v>
      </c>
      <c r="D51" s="46" t="s">
        <v>76</v>
      </c>
      <c r="E51" s="51">
        <v>101.5</v>
      </c>
      <c r="F51" s="27">
        <v>102</v>
      </c>
      <c r="G51" s="51">
        <v>103</v>
      </c>
      <c r="H51" s="51">
        <v>100</v>
      </c>
      <c r="I51" s="51">
        <v>101</v>
      </c>
      <c r="J51" s="51">
        <v>100</v>
      </c>
      <c r="K51" s="51">
        <v>100</v>
      </c>
      <c r="L51" s="51">
        <v>101</v>
      </c>
      <c r="M51" s="27">
        <v>101.8</v>
      </c>
      <c r="N51" s="27">
        <v>102.3</v>
      </c>
      <c r="O51" s="27">
        <v>102.6</v>
      </c>
      <c r="P51" s="27">
        <v>101</v>
      </c>
    </row>
    <row r="52" spans="1:16" s="3" customFormat="1" ht="13.5" customHeight="1" thickBot="1">
      <c r="A52" s="197"/>
      <c r="B52" s="213"/>
      <c r="C52" s="78" t="s">
        <v>0</v>
      </c>
      <c r="D52" s="43" t="s">
        <v>77</v>
      </c>
      <c r="E52" s="49">
        <v>101.5</v>
      </c>
      <c r="F52" s="49">
        <v>102</v>
      </c>
      <c r="G52" s="49">
        <v>105.1</v>
      </c>
      <c r="H52" s="49">
        <v>100</v>
      </c>
      <c r="I52" s="49">
        <v>101.3</v>
      </c>
      <c r="J52" s="49">
        <v>100</v>
      </c>
      <c r="K52" s="49">
        <v>100</v>
      </c>
      <c r="L52" s="49">
        <v>101.3</v>
      </c>
      <c r="M52" s="49">
        <v>102.3</v>
      </c>
      <c r="N52" s="49">
        <v>102.6</v>
      </c>
      <c r="O52" s="49">
        <v>102.6</v>
      </c>
      <c r="P52" s="49">
        <v>101.7</v>
      </c>
    </row>
    <row r="53" spans="1:16" s="3" customFormat="1" ht="13.5" customHeight="1">
      <c r="A53" s="197"/>
      <c r="B53" s="212" t="s">
        <v>146</v>
      </c>
      <c r="C53" s="76" t="s">
        <v>0</v>
      </c>
      <c r="D53" s="41" t="s">
        <v>75</v>
      </c>
      <c r="E53" s="50">
        <v>101.5</v>
      </c>
      <c r="F53" s="26">
        <v>102</v>
      </c>
      <c r="G53" s="50">
        <v>103.1</v>
      </c>
      <c r="H53" s="50">
        <v>106</v>
      </c>
      <c r="I53" s="50">
        <v>101.1</v>
      </c>
      <c r="J53" s="50">
        <v>101</v>
      </c>
      <c r="K53" s="50">
        <v>100.6</v>
      </c>
      <c r="L53" s="50">
        <v>102.1</v>
      </c>
      <c r="M53" s="26">
        <v>103.1</v>
      </c>
      <c r="N53" s="26">
        <v>103.6</v>
      </c>
      <c r="O53" s="50">
        <v>103.7</v>
      </c>
      <c r="P53" s="26">
        <v>103.7</v>
      </c>
    </row>
    <row r="54" spans="1:16" s="3" customFormat="1" ht="13.5" customHeight="1">
      <c r="A54" s="197"/>
      <c r="B54" s="228"/>
      <c r="C54" s="77" t="s">
        <v>0</v>
      </c>
      <c r="D54" s="46" t="s">
        <v>76</v>
      </c>
      <c r="E54" s="51">
        <v>101.5</v>
      </c>
      <c r="F54" s="27">
        <v>102</v>
      </c>
      <c r="G54" s="51">
        <v>103.1</v>
      </c>
      <c r="H54" s="51">
        <v>100</v>
      </c>
      <c r="I54" s="51">
        <v>101</v>
      </c>
      <c r="J54" s="51">
        <v>100.3</v>
      </c>
      <c r="K54" s="51">
        <v>100.3</v>
      </c>
      <c r="L54" s="51">
        <v>101.6</v>
      </c>
      <c r="M54" s="27">
        <v>102.5</v>
      </c>
      <c r="N54" s="27">
        <v>103.2</v>
      </c>
      <c r="O54" s="51">
        <v>103.6</v>
      </c>
      <c r="P54" s="27">
        <v>101</v>
      </c>
    </row>
    <row r="55" spans="1:16" s="3" customFormat="1" ht="13.5" customHeight="1" thickBot="1">
      <c r="A55" s="197"/>
      <c r="B55" s="213"/>
      <c r="C55" s="78" t="s">
        <v>0</v>
      </c>
      <c r="D55" s="43" t="s">
        <v>77</v>
      </c>
      <c r="E55" s="49">
        <v>101.5</v>
      </c>
      <c r="F55" s="49">
        <v>102</v>
      </c>
      <c r="G55" s="49">
        <v>103.1</v>
      </c>
      <c r="H55" s="49">
        <v>101</v>
      </c>
      <c r="I55" s="49">
        <v>101</v>
      </c>
      <c r="J55" s="49">
        <v>100.3</v>
      </c>
      <c r="K55" s="49">
        <v>100.6</v>
      </c>
      <c r="L55" s="49">
        <v>102</v>
      </c>
      <c r="M55" s="49">
        <v>103.1</v>
      </c>
      <c r="N55" s="49">
        <v>103.6</v>
      </c>
      <c r="O55" s="49">
        <v>103.7</v>
      </c>
      <c r="P55" s="49">
        <v>102.1</v>
      </c>
    </row>
    <row r="56" spans="1:16" s="3" customFormat="1" ht="13.5" customHeight="1">
      <c r="A56" s="197"/>
      <c r="B56" s="212" t="s">
        <v>15</v>
      </c>
      <c r="C56" s="76" t="s">
        <v>0</v>
      </c>
      <c r="D56" s="41" t="s">
        <v>75</v>
      </c>
      <c r="E56" s="50">
        <v>77.5</v>
      </c>
      <c r="F56" s="26">
        <v>77.5</v>
      </c>
      <c r="G56" s="50">
        <v>77.5</v>
      </c>
      <c r="H56" s="50">
        <v>77.5</v>
      </c>
      <c r="I56" s="50">
        <v>75</v>
      </c>
      <c r="J56" s="50">
        <v>75</v>
      </c>
      <c r="K56" s="50">
        <v>75</v>
      </c>
      <c r="L56" s="50">
        <v>75</v>
      </c>
      <c r="M56" s="26">
        <v>75</v>
      </c>
      <c r="N56" s="26">
        <v>70</v>
      </c>
      <c r="O56" s="26">
        <v>70</v>
      </c>
      <c r="P56" s="26">
        <v>70</v>
      </c>
    </row>
    <row r="57" spans="1:16" s="3" customFormat="1" ht="13.5" customHeight="1">
      <c r="A57" s="197"/>
      <c r="B57" s="228"/>
      <c r="C57" s="77" t="s">
        <v>0</v>
      </c>
      <c r="D57" s="46" t="s">
        <v>76</v>
      </c>
      <c r="E57" s="51">
        <v>77.5</v>
      </c>
      <c r="F57" s="27">
        <v>77.5</v>
      </c>
      <c r="G57" s="51">
        <v>77.5</v>
      </c>
      <c r="H57" s="51">
        <v>75</v>
      </c>
      <c r="I57" s="51">
        <v>75</v>
      </c>
      <c r="J57" s="51">
        <v>75</v>
      </c>
      <c r="K57" s="51">
        <v>75</v>
      </c>
      <c r="L57" s="51">
        <v>75</v>
      </c>
      <c r="M57" s="27">
        <v>75</v>
      </c>
      <c r="N57" s="27">
        <v>70</v>
      </c>
      <c r="O57" s="27">
        <v>70</v>
      </c>
      <c r="P57" s="27">
        <v>70</v>
      </c>
    </row>
    <row r="58" spans="1:16" s="3" customFormat="1" ht="13.5" customHeight="1" thickBot="1">
      <c r="A58" s="197"/>
      <c r="B58" s="213"/>
      <c r="C58" s="78" t="s">
        <v>0</v>
      </c>
      <c r="D58" s="43" t="s">
        <v>77</v>
      </c>
      <c r="E58" s="49">
        <v>77.5</v>
      </c>
      <c r="F58" s="49">
        <v>77.5</v>
      </c>
      <c r="G58" s="49">
        <v>77.5</v>
      </c>
      <c r="H58" s="49">
        <v>75</v>
      </c>
      <c r="I58" s="49">
        <v>75</v>
      </c>
      <c r="J58" s="49">
        <v>75</v>
      </c>
      <c r="K58" s="49">
        <v>75</v>
      </c>
      <c r="L58" s="49">
        <v>75</v>
      </c>
      <c r="M58" s="49">
        <v>75</v>
      </c>
      <c r="N58" s="49">
        <v>70</v>
      </c>
      <c r="O58" s="49">
        <v>70</v>
      </c>
      <c r="P58" s="49">
        <v>70</v>
      </c>
    </row>
    <row r="59" spans="1:16" s="3" customFormat="1" ht="13.5" customHeight="1">
      <c r="A59" s="197"/>
      <c r="B59" s="214" t="s">
        <v>8</v>
      </c>
      <c r="C59" s="76" t="s">
        <v>0</v>
      </c>
      <c r="D59" s="41" t="s">
        <v>75</v>
      </c>
      <c r="E59" s="50">
        <v>2.4</v>
      </c>
      <c r="F59" s="26">
        <v>2.2</v>
      </c>
      <c r="G59" s="50">
        <v>2.2</v>
      </c>
      <c r="H59" s="50">
        <v>2.2</v>
      </c>
      <c r="I59" s="50">
        <v>2.09</v>
      </c>
      <c r="J59" s="50">
        <v>1.99</v>
      </c>
      <c r="K59" s="50">
        <v>1.99</v>
      </c>
      <c r="L59" s="50">
        <v>1.99</v>
      </c>
      <c r="M59" s="26">
        <v>1.99</v>
      </c>
      <c r="N59" s="26">
        <v>1.89</v>
      </c>
      <c r="O59" s="26">
        <v>1.89</v>
      </c>
      <c r="P59" s="26">
        <v>1.89</v>
      </c>
    </row>
    <row r="60" spans="1:16" s="3" customFormat="1" ht="13.5" customHeight="1">
      <c r="A60" s="197"/>
      <c r="B60" s="229"/>
      <c r="C60" s="77" t="s">
        <v>0</v>
      </c>
      <c r="D60" s="46" t="s">
        <v>76</v>
      </c>
      <c r="E60" s="51">
        <v>2</v>
      </c>
      <c r="F60" s="27">
        <v>2.2</v>
      </c>
      <c r="G60" s="51">
        <v>2.2</v>
      </c>
      <c r="H60" s="51">
        <v>2.2</v>
      </c>
      <c r="I60" s="51">
        <v>2.09</v>
      </c>
      <c r="J60" s="51">
        <v>1.99</v>
      </c>
      <c r="K60" s="51">
        <v>1.99</v>
      </c>
      <c r="L60" s="51">
        <v>1.99</v>
      </c>
      <c r="M60" s="27">
        <v>1.99</v>
      </c>
      <c r="N60" s="27">
        <v>1.89</v>
      </c>
      <c r="O60" s="27">
        <v>1.89</v>
      </c>
      <c r="P60" s="27">
        <v>1.89</v>
      </c>
    </row>
    <row r="61" spans="1:16" s="3" customFormat="1" ht="13.5" customHeight="1" thickBot="1">
      <c r="A61" s="197"/>
      <c r="B61" s="215"/>
      <c r="C61" s="78" t="s">
        <v>0</v>
      </c>
      <c r="D61" s="43" t="s">
        <v>77</v>
      </c>
      <c r="E61" s="49">
        <v>2.2</v>
      </c>
      <c r="F61" s="49">
        <v>2.2</v>
      </c>
      <c r="G61" s="49">
        <v>2.2</v>
      </c>
      <c r="H61" s="49">
        <v>2.2</v>
      </c>
      <c r="I61" s="49">
        <v>2.09</v>
      </c>
      <c r="J61" s="49">
        <v>1.99</v>
      </c>
      <c r="K61" s="49">
        <v>1.99</v>
      </c>
      <c r="L61" s="49">
        <v>1.99</v>
      </c>
      <c r="M61" s="49">
        <v>1.99</v>
      </c>
      <c r="N61" s="49">
        <v>1.89</v>
      </c>
      <c r="O61" s="49">
        <v>1.89</v>
      </c>
      <c r="P61" s="49">
        <v>1.89</v>
      </c>
    </row>
    <row r="62" spans="1:16" s="3" customFormat="1" ht="13.5" customHeight="1">
      <c r="A62" s="197"/>
      <c r="B62" s="214" t="s">
        <v>9</v>
      </c>
      <c r="C62" s="76" t="s">
        <v>0</v>
      </c>
      <c r="D62" s="41" t="s">
        <v>75</v>
      </c>
      <c r="E62" s="50">
        <v>100</v>
      </c>
      <c r="F62" s="26">
        <v>100</v>
      </c>
      <c r="G62" s="50">
        <v>100</v>
      </c>
      <c r="H62" s="50">
        <v>100</v>
      </c>
      <c r="I62" s="50">
        <v>100</v>
      </c>
      <c r="J62" s="50">
        <v>100</v>
      </c>
      <c r="K62" s="50">
        <v>100</v>
      </c>
      <c r="L62" s="50">
        <v>100</v>
      </c>
      <c r="M62" s="50">
        <v>100</v>
      </c>
      <c r="N62" s="50">
        <v>100</v>
      </c>
      <c r="O62" s="50">
        <v>100</v>
      </c>
      <c r="P62" s="50">
        <v>100</v>
      </c>
    </row>
    <row r="63" spans="1:16" s="3" customFormat="1" ht="13.5" customHeight="1">
      <c r="A63" s="197"/>
      <c r="B63" s="229"/>
      <c r="C63" s="77" t="s">
        <v>0</v>
      </c>
      <c r="D63" s="46" t="s">
        <v>76</v>
      </c>
      <c r="E63" s="51">
        <v>100</v>
      </c>
      <c r="F63" s="27">
        <v>100</v>
      </c>
      <c r="G63" s="51">
        <v>100</v>
      </c>
      <c r="H63" s="51">
        <v>100</v>
      </c>
      <c r="I63" s="51">
        <v>100</v>
      </c>
      <c r="J63" s="51">
        <v>100</v>
      </c>
      <c r="K63" s="51">
        <v>100</v>
      </c>
      <c r="L63" s="51">
        <v>100</v>
      </c>
      <c r="M63" s="51">
        <v>100</v>
      </c>
      <c r="N63" s="51">
        <v>100</v>
      </c>
      <c r="O63" s="51">
        <v>100</v>
      </c>
      <c r="P63" s="51">
        <v>100</v>
      </c>
    </row>
    <row r="64" spans="1:16" s="3" customFormat="1" ht="13.5" customHeight="1" thickBot="1">
      <c r="A64" s="197"/>
      <c r="B64" s="215"/>
      <c r="C64" s="78" t="s">
        <v>0</v>
      </c>
      <c r="D64" s="43" t="s">
        <v>77</v>
      </c>
      <c r="E64" s="49">
        <v>100</v>
      </c>
      <c r="F64" s="49">
        <v>100</v>
      </c>
      <c r="G64" s="49">
        <v>100</v>
      </c>
      <c r="H64" s="49">
        <v>100</v>
      </c>
      <c r="I64" s="49">
        <v>100</v>
      </c>
      <c r="J64" s="49">
        <v>100</v>
      </c>
      <c r="K64" s="49">
        <v>100</v>
      </c>
      <c r="L64" s="49">
        <v>100</v>
      </c>
      <c r="M64" s="49">
        <v>100</v>
      </c>
      <c r="N64" s="49">
        <v>100</v>
      </c>
      <c r="O64" s="49">
        <v>100</v>
      </c>
      <c r="P64" s="49">
        <v>100</v>
      </c>
    </row>
    <row r="65" spans="1:16" s="3" customFormat="1" ht="13.5" customHeight="1">
      <c r="A65" s="197"/>
      <c r="B65" s="214" t="s">
        <v>10</v>
      </c>
      <c r="C65" s="76" t="s">
        <v>0</v>
      </c>
      <c r="D65" s="41" t="s">
        <v>75</v>
      </c>
      <c r="E65" s="50">
        <v>7.49</v>
      </c>
      <c r="F65" s="26">
        <v>7.8</v>
      </c>
      <c r="G65" s="50">
        <v>8</v>
      </c>
      <c r="H65" s="50">
        <v>8</v>
      </c>
      <c r="I65" s="50">
        <v>7.89</v>
      </c>
      <c r="J65" s="50">
        <v>7.85</v>
      </c>
      <c r="K65" s="50">
        <v>7.85</v>
      </c>
      <c r="L65" s="50">
        <v>7.84</v>
      </c>
      <c r="M65" s="26">
        <v>7.8</v>
      </c>
      <c r="N65" s="26">
        <v>7.85</v>
      </c>
      <c r="O65" s="26">
        <v>7.8</v>
      </c>
      <c r="P65" s="26">
        <v>7.95</v>
      </c>
    </row>
    <row r="66" spans="1:16" s="3" customFormat="1" ht="13.5" customHeight="1">
      <c r="A66" s="197"/>
      <c r="B66" s="229"/>
      <c r="C66" s="77" t="s">
        <v>0</v>
      </c>
      <c r="D66" s="46" t="s">
        <v>76</v>
      </c>
      <c r="E66" s="51">
        <v>7.2</v>
      </c>
      <c r="F66" s="27">
        <v>7.5</v>
      </c>
      <c r="G66" s="51">
        <v>7.82</v>
      </c>
      <c r="H66" s="51">
        <v>7.6</v>
      </c>
      <c r="I66" s="51">
        <v>7.65</v>
      </c>
      <c r="J66" s="51">
        <v>7.5</v>
      </c>
      <c r="K66" s="51">
        <v>7.51</v>
      </c>
      <c r="L66" s="51">
        <v>7.7</v>
      </c>
      <c r="M66" s="27">
        <v>7.6</v>
      </c>
      <c r="N66" s="27">
        <v>7.7</v>
      </c>
      <c r="O66" s="27">
        <v>7.8</v>
      </c>
      <c r="P66" s="27">
        <v>7.7</v>
      </c>
    </row>
    <row r="67" spans="1:16" s="3" customFormat="1" ht="13.5" customHeight="1" thickBot="1">
      <c r="A67" s="197"/>
      <c r="B67" s="215"/>
      <c r="C67" s="78" t="s">
        <v>0</v>
      </c>
      <c r="D67" s="43" t="s">
        <v>77</v>
      </c>
      <c r="E67" s="49">
        <v>7.47</v>
      </c>
      <c r="F67" s="49">
        <v>7.8</v>
      </c>
      <c r="G67" s="49">
        <v>7.98</v>
      </c>
      <c r="H67" s="49">
        <v>7.75</v>
      </c>
      <c r="I67" s="49">
        <v>7.85</v>
      </c>
      <c r="J67" s="49">
        <v>7.7</v>
      </c>
      <c r="K67" s="49">
        <v>7.84</v>
      </c>
      <c r="L67" s="49">
        <v>7.7</v>
      </c>
      <c r="M67" s="49">
        <v>7.8</v>
      </c>
      <c r="N67" s="49">
        <v>7.8</v>
      </c>
      <c r="O67" s="49">
        <v>7.8</v>
      </c>
      <c r="P67" s="49">
        <v>7.95</v>
      </c>
    </row>
    <row r="68" spans="1:16" s="3" customFormat="1" ht="13.5" customHeight="1">
      <c r="A68" s="197"/>
      <c r="B68" s="214" t="s">
        <v>11</v>
      </c>
      <c r="C68" s="76" t="s">
        <v>0</v>
      </c>
      <c r="D68" s="41" t="s">
        <v>75</v>
      </c>
      <c r="E68" s="50">
        <v>7.4</v>
      </c>
      <c r="F68" s="26">
        <v>7.45</v>
      </c>
      <c r="G68" s="50">
        <v>7.8</v>
      </c>
      <c r="H68" s="50">
        <v>7.81</v>
      </c>
      <c r="I68" s="50">
        <v>7.8</v>
      </c>
      <c r="J68" s="50">
        <v>7.7</v>
      </c>
      <c r="K68" s="50">
        <v>7.4</v>
      </c>
      <c r="L68" s="50">
        <v>7.4</v>
      </c>
      <c r="M68" s="26">
        <v>7.4</v>
      </c>
      <c r="N68" s="26">
        <v>7.4</v>
      </c>
      <c r="O68" s="26">
        <v>7.7</v>
      </c>
      <c r="P68" s="26">
        <v>7.85</v>
      </c>
    </row>
    <row r="69" spans="1:16" s="3" customFormat="1" ht="13.5" customHeight="1">
      <c r="A69" s="197"/>
      <c r="B69" s="229"/>
      <c r="C69" s="77" t="s">
        <v>0</v>
      </c>
      <c r="D69" s="46" t="s">
        <v>76</v>
      </c>
      <c r="E69" s="51">
        <v>7.25</v>
      </c>
      <c r="F69" s="27">
        <v>7.4</v>
      </c>
      <c r="G69" s="51">
        <v>7.26</v>
      </c>
      <c r="H69" s="51">
        <v>7.63</v>
      </c>
      <c r="I69" s="51">
        <v>7.6</v>
      </c>
      <c r="J69" s="51">
        <v>7.4</v>
      </c>
      <c r="K69" s="51">
        <v>7.4</v>
      </c>
      <c r="L69" s="51">
        <v>7.4</v>
      </c>
      <c r="M69" s="27">
        <v>7.4</v>
      </c>
      <c r="N69" s="27">
        <v>7.3</v>
      </c>
      <c r="O69" s="27">
        <v>7.4</v>
      </c>
      <c r="P69" s="27">
        <v>7.4</v>
      </c>
    </row>
    <row r="70" spans="1:16" s="3" customFormat="1" ht="13.5" customHeight="1" thickBot="1">
      <c r="A70" s="197"/>
      <c r="B70" s="215"/>
      <c r="C70" s="78" t="s">
        <v>0</v>
      </c>
      <c r="D70" s="43" t="s">
        <v>77</v>
      </c>
      <c r="E70" s="49">
        <v>7.4</v>
      </c>
      <c r="F70" s="49">
        <v>7.45</v>
      </c>
      <c r="G70" s="49">
        <v>7.65</v>
      </c>
      <c r="H70" s="49">
        <v>7.69</v>
      </c>
      <c r="I70" s="49">
        <v>7.6</v>
      </c>
      <c r="J70" s="49">
        <v>7.4</v>
      </c>
      <c r="K70" s="49">
        <v>7.4</v>
      </c>
      <c r="L70" s="49">
        <v>7.4</v>
      </c>
      <c r="M70" s="49">
        <v>7.4</v>
      </c>
      <c r="N70" s="49">
        <v>7.35</v>
      </c>
      <c r="O70" s="49">
        <v>7.4</v>
      </c>
      <c r="P70" s="49">
        <v>7.85</v>
      </c>
    </row>
    <row r="71" spans="1:16" s="3" customFormat="1" ht="13.5" customHeight="1">
      <c r="A71" s="197"/>
      <c r="B71" s="214" t="s">
        <v>126</v>
      </c>
      <c r="C71" s="76" t="s">
        <v>0</v>
      </c>
      <c r="D71" s="41" t="s">
        <v>75</v>
      </c>
      <c r="E71" s="50">
        <v>10.13</v>
      </c>
      <c r="F71" s="26">
        <v>10.13</v>
      </c>
      <c r="G71" s="50">
        <v>10.3</v>
      </c>
      <c r="H71" s="50">
        <v>10.35</v>
      </c>
      <c r="I71" s="50">
        <v>10.17</v>
      </c>
      <c r="J71" s="50">
        <v>10.17</v>
      </c>
      <c r="K71" s="50">
        <v>10.21</v>
      </c>
      <c r="L71" s="50">
        <v>10.25</v>
      </c>
      <c r="M71" s="26">
        <v>10.17</v>
      </c>
      <c r="N71" s="26">
        <v>10.17</v>
      </c>
      <c r="O71" s="26">
        <v>10.17</v>
      </c>
      <c r="P71" s="26">
        <v>10.17</v>
      </c>
    </row>
    <row r="72" spans="1:16" s="3" customFormat="1" ht="13.5" customHeight="1">
      <c r="A72" s="197"/>
      <c r="B72" s="229"/>
      <c r="C72" s="77" t="s">
        <v>0</v>
      </c>
      <c r="D72" s="46" t="s">
        <v>76</v>
      </c>
      <c r="E72" s="51">
        <v>10.13</v>
      </c>
      <c r="F72" s="27">
        <v>10.13</v>
      </c>
      <c r="G72" s="51">
        <v>10.3</v>
      </c>
      <c r="H72" s="51">
        <v>10.35</v>
      </c>
      <c r="I72" s="51">
        <v>10</v>
      </c>
      <c r="J72" s="51">
        <v>10.14</v>
      </c>
      <c r="K72" s="51">
        <v>10.2</v>
      </c>
      <c r="L72" s="51">
        <v>10.15</v>
      </c>
      <c r="M72" s="27">
        <v>10.17</v>
      </c>
      <c r="N72" s="27">
        <v>10.17</v>
      </c>
      <c r="O72" s="27">
        <v>10.17</v>
      </c>
      <c r="P72" s="27">
        <v>10.17</v>
      </c>
    </row>
    <row r="73" spans="1:16" s="3" customFormat="1" ht="13.5" customHeight="1" thickBot="1">
      <c r="A73" s="199"/>
      <c r="B73" s="215"/>
      <c r="C73" s="78" t="s">
        <v>0</v>
      </c>
      <c r="D73" s="43" t="s">
        <v>77</v>
      </c>
      <c r="E73" s="49">
        <v>10.13</v>
      </c>
      <c r="F73" s="49">
        <v>10.13</v>
      </c>
      <c r="G73" s="49">
        <v>10.3</v>
      </c>
      <c r="H73" s="49">
        <v>10.35</v>
      </c>
      <c r="I73" s="49">
        <v>10.14</v>
      </c>
      <c r="J73" s="49">
        <v>10.17</v>
      </c>
      <c r="K73" s="49">
        <v>10.21</v>
      </c>
      <c r="L73" s="49">
        <v>10.17</v>
      </c>
      <c r="M73" s="49">
        <v>10.17</v>
      </c>
      <c r="N73" s="49">
        <v>10.17</v>
      </c>
      <c r="O73" s="49">
        <v>10.17</v>
      </c>
      <c r="P73" s="49">
        <v>10.17</v>
      </c>
    </row>
    <row r="74" spans="1:16" s="3" customFormat="1" ht="13.5" customHeight="1">
      <c r="A74" s="188" t="s">
        <v>40</v>
      </c>
      <c r="B74" s="212" t="s">
        <v>42</v>
      </c>
      <c r="C74" s="76" t="s">
        <v>0</v>
      </c>
      <c r="D74" s="41" t="s">
        <v>75</v>
      </c>
      <c r="E74" s="50">
        <v>2.5</v>
      </c>
      <c r="F74" s="26">
        <v>2.5</v>
      </c>
      <c r="G74" s="50">
        <v>2.5</v>
      </c>
      <c r="H74" s="50">
        <v>2.44</v>
      </c>
      <c r="I74" s="50">
        <v>2.44</v>
      </c>
      <c r="J74" s="50">
        <v>2.44</v>
      </c>
      <c r="K74" s="50" t="s">
        <v>154</v>
      </c>
      <c r="L74" s="50">
        <v>2.34</v>
      </c>
      <c r="M74" s="50">
        <v>2.2</v>
      </c>
      <c r="N74" s="50">
        <v>2.2</v>
      </c>
      <c r="O74" s="26">
        <v>2.2</v>
      </c>
      <c r="P74" s="26">
        <v>2.64</v>
      </c>
    </row>
    <row r="75" spans="1:16" s="3" customFormat="1" ht="13.5" customHeight="1">
      <c r="A75" s="189"/>
      <c r="B75" s="228"/>
      <c r="C75" s="77" t="s">
        <v>0</v>
      </c>
      <c r="D75" s="46" t="s">
        <v>76</v>
      </c>
      <c r="E75" s="51">
        <v>2.5</v>
      </c>
      <c r="F75" s="27">
        <v>2.5</v>
      </c>
      <c r="G75" s="51">
        <v>2.13</v>
      </c>
      <c r="H75" s="51">
        <v>2.44</v>
      </c>
      <c r="I75" s="51">
        <v>2.44</v>
      </c>
      <c r="J75" s="51">
        <v>2.44</v>
      </c>
      <c r="K75" s="51">
        <v>2.44</v>
      </c>
      <c r="L75" s="51">
        <v>2.29</v>
      </c>
      <c r="M75" s="51">
        <v>2.2</v>
      </c>
      <c r="N75" s="51">
        <v>2.2</v>
      </c>
      <c r="O75" s="27">
        <v>2.2</v>
      </c>
      <c r="P75" s="27">
        <v>2.2</v>
      </c>
    </row>
    <row r="76" spans="1:16" s="3" customFormat="1" ht="13.5" customHeight="1" thickBot="1">
      <c r="A76" s="189"/>
      <c r="B76" s="213"/>
      <c r="C76" s="78" t="s">
        <v>0</v>
      </c>
      <c r="D76" s="43" t="s">
        <v>77</v>
      </c>
      <c r="E76" s="49">
        <v>2.5</v>
      </c>
      <c r="F76" s="49">
        <v>2.5</v>
      </c>
      <c r="G76" s="49">
        <v>2.13</v>
      </c>
      <c r="H76" s="49">
        <v>2.44</v>
      </c>
      <c r="I76" s="49">
        <v>2.44</v>
      </c>
      <c r="J76" s="49">
        <v>2.44</v>
      </c>
      <c r="K76" s="49">
        <v>2.44</v>
      </c>
      <c r="L76" s="49">
        <v>2.29</v>
      </c>
      <c r="M76" s="49">
        <v>2.2</v>
      </c>
      <c r="N76" s="49">
        <v>2.2</v>
      </c>
      <c r="O76" s="49">
        <v>2.2</v>
      </c>
      <c r="P76" s="49">
        <v>2.64</v>
      </c>
    </row>
    <row r="77" spans="1:16" s="3" customFormat="1" ht="13.5" customHeight="1">
      <c r="A77" s="189"/>
      <c r="B77" s="212" t="s">
        <v>12</v>
      </c>
      <c r="C77" s="76" t="s">
        <v>0</v>
      </c>
      <c r="D77" s="41" t="s">
        <v>75</v>
      </c>
      <c r="E77" s="50">
        <v>16.89</v>
      </c>
      <c r="F77" s="26">
        <v>16.65</v>
      </c>
      <c r="G77" s="50">
        <v>16.7</v>
      </c>
      <c r="H77" s="50">
        <v>18</v>
      </c>
      <c r="I77" s="50">
        <v>17.27</v>
      </c>
      <c r="J77" s="50">
        <v>17.5</v>
      </c>
      <c r="K77" s="50">
        <v>17.75</v>
      </c>
      <c r="L77" s="50">
        <v>17</v>
      </c>
      <c r="M77" s="26">
        <v>15.69</v>
      </c>
      <c r="N77" s="26">
        <v>15.51</v>
      </c>
      <c r="O77" s="26">
        <v>15.61</v>
      </c>
      <c r="P77" s="26">
        <v>15.75</v>
      </c>
    </row>
    <row r="78" spans="1:16" s="3" customFormat="1" ht="13.5" customHeight="1">
      <c r="A78" s="189"/>
      <c r="B78" s="228"/>
      <c r="C78" s="77" t="s">
        <v>0</v>
      </c>
      <c r="D78" s="46" t="s">
        <v>76</v>
      </c>
      <c r="E78" s="51">
        <v>16</v>
      </c>
      <c r="F78" s="27">
        <v>16.01</v>
      </c>
      <c r="G78" s="51">
        <v>16.5</v>
      </c>
      <c r="H78" s="51">
        <v>16.55</v>
      </c>
      <c r="I78" s="51">
        <v>16.02</v>
      </c>
      <c r="J78" s="51">
        <v>16.11</v>
      </c>
      <c r="K78" s="51">
        <v>15.52</v>
      </c>
      <c r="L78" s="51">
        <v>15.5</v>
      </c>
      <c r="M78" s="27">
        <v>15.27</v>
      </c>
      <c r="N78" s="27">
        <v>15.51</v>
      </c>
      <c r="O78" s="27">
        <v>15.55</v>
      </c>
      <c r="P78" s="27">
        <v>15</v>
      </c>
    </row>
    <row r="79" spans="1:16" s="3" customFormat="1" ht="13.5" customHeight="1" thickBot="1">
      <c r="A79" s="189"/>
      <c r="B79" s="213"/>
      <c r="C79" s="78" t="s">
        <v>0</v>
      </c>
      <c r="D79" s="43" t="s">
        <v>77</v>
      </c>
      <c r="E79" s="49">
        <v>16.2</v>
      </c>
      <c r="F79" s="49">
        <v>16.65</v>
      </c>
      <c r="G79" s="49">
        <v>16.5</v>
      </c>
      <c r="H79" s="49">
        <v>18</v>
      </c>
      <c r="I79" s="49">
        <v>16.02</v>
      </c>
      <c r="J79" s="49">
        <v>16.8</v>
      </c>
      <c r="K79" s="49">
        <v>16</v>
      </c>
      <c r="L79" s="49">
        <v>16.72</v>
      </c>
      <c r="M79" s="49">
        <v>15.51</v>
      </c>
      <c r="N79" s="49">
        <v>15.51</v>
      </c>
      <c r="O79" s="49">
        <v>15.55</v>
      </c>
      <c r="P79" s="49">
        <v>15.75</v>
      </c>
    </row>
    <row r="80" spans="1:16" s="3" customFormat="1" ht="13.5" customHeight="1">
      <c r="A80" s="189"/>
      <c r="B80" s="212" t="s">
        <v>152</v>
      </c>
      <c r="C80" s="76" t="s">
        <v>0</v>
      </c>
      <c r="D80" s="41" t="s">
        <v>75</v>
      </c>
      <c r="E80" s="50">
        <v>3.4</v>
      </c>
      <c r="F80" s="26">
        <v>3.4</v>
      </c>
      <c r="G80" s="50">
        <v>3.35</v>
      </c>
      <c r="H80" s="26">
        <v>3.2</v>
      </c>
      <c r="I80" s="50">
        <v>3.15</v>
      </c>
      <c r="J80" s="50">
        <v>3.5</v>
      </c>
      <c r="K80" s="50">
        <v>3.5</v>
      </c>
      <c r="L80" s="50">
        <v>3.5</v>
      </c>
      <c r="M80" s="50">
        <v>3.5</v>
      </c>
      <c r="N80" s="26">
        <v>3.5</v>
      </c>
      <c r="O80" s="26">
        <v>3.5</v>
      </c>
      <c r="P80" s="26">
        <v>3.26</v>
      </c>
    </row>
    <row r="81" spans="1:16" s="3" customFormat="1" ht="13.5" customHeight="1">
      <c r="A81" s="189"/>
      <c r="B81" s="228"/>
      <c r="C81" s="77" t="s">
        <v>0</v>
      </c>
      <c r="D81" s="46" t="s">
        <v>76</v>
      </c>
      <c r="E81" s="51">
        <v>3.4</v>
      </c>
      <c r="F81" s="27">
        <v>3.4</v>
      </c>
      <c r="G81" s="51">
        <v>3.15</v>
      </c>
      <c r="H81" s="27">
        <v>3.15</v>
      </c>
      <c r="I81" s="51">
        <v>3.15</v>
      </c>
      <c r="J81" s="51">
        <v>3.5</v>
      </c>
      <c r="K81" s="51">
        <v>3.5</v>
      </c>
      <c r="L81" s="51">
        <v>3.5</v>
      </c>
      <c r="M81" s="51">
        <v>3.5</v>
      </c>
      <c r="N81" s="27">
        <v>3.5</v>
      </c>
      <c r="O81" s="27">
        <v>3.5</v>
      </c>
      <c r="P81" s="27">
        <v>3.26</v>
      </c>
    </row>
    <row r="82" spans="1:16" s="3" customFormat="1" ht="13.5" customHeight="1" thickBot="1">
      <c r="A82" s="189"/>
      <c r="B82" s="213"/>
      <c r="C82" s="78" t="s">
        <v>0</v>
      </c>
      <c r="D82" s="43" t="s">
        <v>77</v>
      </c>
      <c r="E82" s="49">
        <v>3.4</v>
      </c>
      <c r="F82" s="49">
        <v>3.4</v>
      </c>
      <c r="G82" s="49">
        <v>3.15</v>
      </c>
      <c r="H82" s="49">
        <v>3.15</v>
      </c>
      <c r="I82" s="49">
        <v>3.15</v>
      </c>
      <c r="J82" s="49">
        <v>3.5</v>
      </c>
      <c r="K82" s="49">
        <v>3.5</v>
      </c>
      <c r="L82" s="49">
        <v>3.5</v>
      </c>
      <c r="M82" s="49">
        <v>3.5</v>
      </c>
      <c r="N82" s="49">
        <v>3.5</v>
      </c>
      <c r="O82" s="49">
        <v>3.5</v>
      </c>
      <c r="P82" s="49">
        <v>3.26</v>
      </c>
    </row>
    <row r="83" spans="1:16" s="3" customFormat="1" ht="13.5" customHeight="1">
      <c r="A83" s="189"/>
      <c r="B83" s="212" t="s">
        <v>153</v>
      </c>
      <c r="C83" s="76" t="s">
        <v>0</v>
      </c>
      <c r="D83" s="41" t="s">
        <v>75</v>
      </c>
      <c r="E83" s="50">
        <v>2.41</v>
      </c>
      <c r="F83" s="26">
        <v>2.96</v>
      </c>
      <c r="G83" s="26">
        <v>3.1</v>
      </c>
      <c r="H83" s="50">
        <v>3.1</v>
      </c>
      <c r="I83" s="50">
        <v>3.1</v>
      </c>
      <c r="J83" s="50">
        <v>3.05</v>
      </c>
      <c r="K83" s="50">
        <v>3.05</v>
      </c>
      <c r="L83" s="50">
        <v>3.05</v>
      </c>
      <c r="M83" s="50">
        <v>3.05</v>
      </c>
      <c r="N83" s="50">
        <v>3.05</v>
      </c>
      <c r="O83" s="50">
        <v>3.3</v>
      </c>
      <c r="P83" s="50">
        <v>3.3</v>
      </c>
    </row>
    <row r="84" spans="1:16" s="3" customFormat="1" ht="13.5" customHeight="1">
      <c r="A84" s="189"/>
      <c r="B84" s="228"/>
      <c r="C84" s="77" t="s">
        <v>0</v>
      </c>
      <c r="D84" s="46" t="s">
        <v>76</v>
      </c>
      <c r="E84" s="51">
        <v>2.41</v>
      </c>
      <c r="F84" s="27">
        <v>2.58</v>
      </c>
      <c r="G84" s="27">
        <v>3.1</v>
      </c>
      <c r="H84" s="51">
        <v>3.1</v>
      </c>
      <c r="I84" s="51">
        <v>3.1</v>
      </c>
      <c r="J84" s="51">
        <v>3.05</v>
      </c>
      <c r="K84" s="51">
        <v>3.05</v>
      </c>
      <c r="L84" s="51">
        <v>3.05</v>
      </c>
      <c r="M84" s="51">
        <v>3.05</v>
      </c>
      <c r="N84" s="51">
        <v>3.05</v>
      </c>
      <c r="O84" s="51">
        <v>3.3</v>
      </c>
      <c r="P84" s="51">
        <v>3.3</v>
      </c>
    </row>
    <row r="85" spans="1:16" s="3" customFormat="1" ht="13.5" customHeight="1" thickBot="1">
      <c r="A85" s="189"/>
      <c r="B85" s="213"/>
      <c r="C85" s="78" t="s">
        <v>0</v>
      </c>
      <c r="D85" s="43" t="s">
        <v>77</v>
      </c>
      <c r="E85" s="49">
        <v>2.41</v>
      </c>
      <c r="F85" s="49">
        <v>2.96</v>
      </c>
      <c r="G85" s="49">
        <v>3.1</v>
      </c>
      <c r="H85" s="49">
        <v>3.1</v>
      </c>
      <c r="I85" s="49">
        <v>3.1</v>
      </c>
      <c r="J85" s="49">
        <v>3.05</v>
      </c>
      <c r="K85" s="49">
        <v>3.05</v>
      </c>
      <c r="L85" s="49">
        <v>3.05</v>
      </c>
      <c r="M85" s="49">
        <v>3.05</v>
      </c>
      <c r="N85" s="49">
        <v>3.05</v>
      </c>
      <c r="O85" s="49">
        <v>3.3</v>
      </c>
      <c r="P85" s="49">
        <v>3.3</v>
      </c>
    </row>
    <row r="86" spans="1:16" s="3" customFormat="1" ht="13.5" customHeight="1">
      <c r="A86" s="188" t="s">
        <v>39</v>
      </c>
      <c r="B86" s="212" t="s">
        <v>13</v>
      </c>
      <c r="C86" s="76" t="s">
        <v>0</v>
      </c>
      <c r="D86" s="41" t="s">
        <v>75</v>
      </c>
      <c r="E86" s="50">
        <v>103.8</v>
      </c>
      <c r="F86" s="26">
        <v>103.8</v>
      </c>
      <c r="G86" s="50">
        <v>102.2</v>
      </c>
      <c r="H86" s="50">
        <v>103.1</v>
      </c>
      <c r="I86" s="26">
        <v>104.1</v>
      </c>
      <c r="J86" s="50">
        <v>103.5</v>
      </c>
      <c r="K86" s="50">
        <v>103.5</v>
      </c>
      <c r="L86" s="50">
        <v>102.8</v>
      </c>
      <c r="M86" s="56">
        <v>102.8</v>
      </c>
      <c r="N86" s="56">
        <v>103</v>
      </c>
      <c r="O86" s="56">
        <v>103</v>
      </c>
      <c r="P86" s="56">
        <v>103.5</v>
      </c>
    </row>
    <row r="87" spans="1:16" s="3" customFormat="1" ht="13.5" customHeight="1">
      <c r="A87" s="189"/>
      <c r="B87" s="228"/>
      <c r="C87" s="77" t="s">
        <v>0</v>
      </c>
      <c r="D87" s="46" t="s">
        <v>76</v>
      </c>
      <c r="E87" s="51">
        <v>103.8</v>
      </c>
      <c r="F87" s="27">
        <v>103.8</v>
      </c>
      <c r="G87" s="51">
        <v>102.2</v>
      </c>
      <c r="H87" s="51">
        <v>103.1</v>
      </c>
      <c r="I87" s="27">
        <v>103.5</v>
      </c>
      <c r="J87" s="51">
        <v>103.5</v>
      </c>
      <c r="K87" s="51">
        <v>103.5</v>
      </c>
      <c r="L87" s="51">
        <v>102.8</v>
      </c>
      <c r="M87" s="54">
        <v>102.8</v>
      </c>
      <c r="N87" s="54">
        <v>103</v>
      </c>
      <c r="O87" s="54">
        <v>103</v>
      </c>
      <c r="P87" s="54">
        <v>103.5</v>
      </c>
    </row>
    <row r="88" spans="1:16" s="3" customFormat="1" ht="13.5" customHeight="1" thickBot="1">
      <c r="A88" s="190"/>
      <c r="B88" s="213"/>
      <c r="C88" s="78" t="s">
        <v>0</v>
      </c>
      <c r="D88" s="43" t="s">
        <v>77</v>
      </c>
      <c r="E88" s="49">
        <v>103.8</v>
      </c>
      <c r="F88" s="49">
        <v>103.8</v>
      </c>
      <c r="G88" s="49">
        <v>102.2</v>
      </c>
      <c r="H88" s="49">
        <v>103.1</v>
      </c>
      <c r="I88" s="49">
        <v>103.5</v>
      </c>
      <c r="J88" s="49">
        <v>103.5</v>
      </c>
      <c r="K88" s="49">
        <v>103.5</v>
      </c>
      <c r="L88" s="49">
        <v>102.8</v>
      </c>
      <c r="M88" s="49">
        <v>102.8</v>
      </c>
      <c r="N88" s="49">
        <v>103</v>
      </c>
      <c r="O88" s="49">
        <v>103</v>
      </c>
      <c r="P88" s="49">
        <v>103.5</v>
      </c>
    </row>
    <row r="89" spans="1:9" ht="13.5" customHeight="1">
      <c r="A89" s="13" t="s">
        <v>21</v>
      </c>
      <c r="B89" s="9"/>
      <c r="C89" s="9"/>
      <c r="I89" s="8"/>
    </row>
  </sheetData>
  <sheetProtection/>
  <mergeCells count="33">
    <mergeCell ref="B23:B25"/>
    <mergeCell ref="B26:B28"/>
    <mergeCell ref="B35:B37"/>
    <mergeCell ref="B38:B40"/>
    <mergeCell ref="B41:B43"/>
    <mergeCell ref="A11:A73"/>
    <mergeCell ref="B29:B31"/>
    <mergeCell ref="B68:B70"/>
    <mergeCell ref="B71:B73"/>
    <mergeCell ref="B14:B16"/>
    <mergeCell ref="B17:B19"/>
    <mergeCell ref="B32:B34"/>
    <mergeCell ref="B44:B46"/>
    <mergeCell ref="B56:B58"/>
    <mergeCell ref="B20:B22"/>
    <mergeCell ref="E3:P3"/>
    <mergeCell ref="A86:A88"/>
    <mergeCell ref="B86:B88"/>
    <mergeCell ref="A74:A85"/>
    <mergeCell ref="B74:B76"/>
    <mergeCell ref="B77:B79"/>
    <mergeCell ref="A5:A10"/>
    <mergeCell ref="B5:B7"/>
    <mergeCell ref="B8:B10"/>
    <mergeCell ref="B11:B13"/>
    <mergeCell ref="B80:B82"/>
    <mergeCell ref="B83:B85"/>
    <mergeCell ref="B62:B64"/>
    <mergeCell ref="B65:B67"/>
    <mergeCell ref="B47:B49"/>
    <mergeCell ref="B50:B52"/>
    <mergeCell ref="B53:B55"/>
    <mergeCell ref="B59:B61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2" customWidth="1"/>
    <col min="2" max="2" width="4.140625" style="9" customWidth="1"/>
    <col min="3" max="3" width="24.7109375" style="9" bestFit="1" customWidth="1"/>
    <col min="4" max="4" width="9.00390625" style="2" customWidth="1"/>
    <col min="5" max="5" width="9.8515625" style="2" customWidth="1"/>
    <col min="6" max="6" width="9.28125" style="2" customWidth="1"/>
    <col min="7" max="7" width="9.00390625" style="2" customWidth="1"/>
    <col min="8" max="8" width="9.28125" style="2" customWidth="1"/>
    <col min="9" max="9" width="9.00390625" style="2" customWidth="1"/>
    <col min="10" max="12" width="9.28125" style="2" customWidth="1"/>
    <col min="13" max="14" width="9.00390625" style="2" customWidth="1"/>
    <col min="15" max="15" width="10.57421875" style="2" bestFit="1" customWidth="1"/>
    <col min="16" max="16" width="11.00390625" style="8" bestFit="1" customWidth="1"/>
    <col min="17" max="16384" width="9.140625" style="2" customWidth="1"/>
  </cols>
  <sheetData>
    <row r="1" spans="1:15" ht="19.5" customHeight="1">
      <c r="A1" s="60" t="s">
        <v>87</v>
      </c>
      <c r="B1" s="60"/>
      <c r="C1" s="7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ht="6.75" customHeight="1" thickBot="1"/>
    <row r="3" spans="4:16" ht="13.5" customHeight="1" thickBot="1">
      <c r="D3" s="193">
        <v>2012</v>
      </c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</row>
    <row r="4" spans="1:16" ht="13.5" customHeight="1" thickBot="1">
      <c r="A4" s="4"/>
      <c r="B4" s="84"/>
      <c r="C4" s="83" t="s">
        <v>53</v>
      </c>
      <c r="D4" s="79" t="s">
        <v>79</v>
      </c>
      <c r="E4" s="79" t="s">
        <v>80</v>
      </c>
      <c r="F4" s="79" t="s">
        <v>25</v>
      </c>
      <c r="G4" s="79" t="s">
        <v>26</v>
      </c>
      <c r="H4" s="79" t="s">
        <v>27</v>
      </c>
      <c r="I4" s="79" t="s">
        <v>28</v>
      </c>
      <c r="J4" s="79" t="s">
        <v>29</v>
      </c>
      <c r="K4" s="79" t="s">
        <v>81</v>
      </c>
      <c r="L4" s="79" t="s">
        <v>82</v>
      </c>
      <c r="M4" s="79" t="s">
        <v>83</v>
      </c>
      <c r="N4" s="79" t="s">
        <v>84</v>
      </c>
      <c r="O4" s="79" t="s">
        <v>85</v>
      </c>
      <c r="P4" s="79" t="s">
        <v>131</v>
      </c>
    </row>
    <row r="5" spans="1:16" ht="30" customHeight="1">
      <c r="A5" s="194" t="s">
        <v>35</v>
      </c>
      <c r="B5" s="191" t="s">
        <v>35</v>
      </c>
      <c r="C5" s="67" t="s">
        <v>36</v>
      </c>
      <c r="D5" s="15">
        <v>316554</v>
      </c>
      <c r="E5" s="15">
        <v>574876</v>
      </c>
      <c r="F5" s="15">
        <v>384636</v>
      </c>
      <c r="G5" s="15">
        <v>830576</v>
      </c>
      <c r="H5" s="15">
        <v>914069</v>
      </c>
      <c r="I5" s="15">
        <v>1439305</v>
      </c>
      <c r="J5" s="15">
        <v>374592</v>
      </c>
      <c r="K5" s="15">
        <v>560473</v>
      </c>
      <c r="L5" s="15">
        <v>410638</v>
      </c>
      <c r="M5" s="15">
        <v>459929</v>
      </c>
      <c r="N5" s="15">
        <v>526102</v>
      </c>
      <c r="O5" s="15">
        <v>609808</v>
      </c>
      <c r="P5" s="23">
        <f>SUM(D5:O5)</f>
        <v>7401558</v>
      </c>
    </row>
    <row r="6" spans="1:16" s="7" customFormat="1" ht="30" customHeight="1" thickBot="1">
      <c r="A6" s="195"/>
      <c r="B6" s="192"/>
      <c r="C6" s="69" t="s">
        <v>37</v>
      </c>
      <c r="D6" s="17">
        <v>42889</v>
      </c>
      <c r="E6" s="17">
        <v>124699</v>
      </c>
      <c r="F6" s="17">
        <v>118421</v>
      </c>
      <c r="G6" s="17">
        <v>234086</v>
      </c>
      <c r="H6" s="17">
        <v>198020</v>
      </c>
      <c r="I6" s="17">
        <v>1071081</v>
      </c>
      <c r="J6" s="17">
        <v>141677</v>
      </c>
      <c r="K6" s="17">
        <v>87300</v>
      </c>
      <c r="L6" s="17">
        <v>101627</v>
      </c>
      <c r="M6" s="17">
        <v>81433</v>
      </c>
      <c r="N6" s="17">
        <v>86261</v>
      </c>
      <c r="O6" s="17">
        <v>369601</v>
      </c>
      <c r="P6" s="24">
        <f aca="true" t="shared" si="0" ref="P6:P32">SUM(D6:O6)</f>
        <v>2657095</v>
      </c>
    </row>
    <row r="7" spans="1:16" s="3" customFormat="1" ht="10.5" customHeight="1">
      <c r="A7" s="195"/>
      <c r="B7" s="196" t="s">
        <v>41</v>
      </c>
      <c r="C7" s="71" t="s">
        <v>1</v>
      </c>
      <c r="D7" s="15">
        <v>1054</v>
      </c>
      <c r="E7" s="15"/>
      <c r="F7" s="15"/>
      <c r="G7" s="15"/>
      <c r="H7" s="15"/>
      <c r="I7" s="15"/>
      <c r="J7" s="15"/>
      <c r="K7" s="15"/>
      <c r="L7" s="15"/>
      <c r="M7" s="15">
        <v>2</v>
      </c>
      <c r="N7" s="15"/>
      <c r="O7" s="15">
        <v>2446</v>
      </c>
      <c r="P7" s="23">
        <f t="shared" si="0"/>
        <v>3502</v>
      </c>
    </row>
    <row r="8" spans="1:16" s="3" customFormat="1" ht="18.75" customHeight="1">
      <c r="A8" s="195"/>
      <c r="B8" s="197"/>
      <c r="C8" s="73" t="s">
        <v>134</v>
      </c>
      <c r="D8" s="16"/>
      <c r="E8" s="16"/>
      <c r="F8" s="16"/>
      <c r="G8" s="16">
        <v>3652</v>
      </c>
      <c r="H8" s="16">
        <v>3400</v>
      </c>
      <c r="I8" s="16">
        <v>4950</v>
      </c>
      <c r="J8" s="16"/>
      <c r="K8" s="16"/>
      <c r="L8" s="16">
        <v>1000</v>
      </c>
      <c r="M8" s="16">
        <v>200</v>
      </c>
      <c r="N8" s="16"/>
      <c r="O8" s="16">
        <v>200</v>
      </c>
      <c r="P8" s="59">
        <f t="shared" si="0"/>
        <v>13402</v>
      </c>
    </row>
    <row r="9" spans="1:16" s="3" customFormat="1" ht="18.75" customHeight="1">
      <c r="A9" s="195"/>
      <c r="B9" s="197"/>
      <c r="C9" s="73" t="s">
        <v>135</v>
      </c>
      <c r="D9" s="16">
        <v>13700</v>
      </c>
      <c r="E9" s="16"/>
      <c r="F9" s="16">
        <v>2714</v>
      </c>
      <c r="G9" s="16"/>
      <c r="H9" s="16"/>
      <c r="I9" s="16">
        <v>5250</v>
      </c>
      <c r="J9" s="16"/>
      <c r="K9" s="16">
        <v>2300</v>
      </c>
      <c r="L9" s="16">
        <v>3000</v>
      </c>
      <c r="M9" s="16"/>
      <c r="N9" s="16">
        <v>3400</v>
      </c>
      <c r="O9" s="16"/>
      <c r="P9" s="59">
        <f t="shared" si="0"/>
        <v>30364</v>
      </c>
    </row>
    <row r="10" spans="1:16" s="3" customFormat="1" ht="18.75" customHeight="1">
      <c r="A10" s="195"/>
      <c r="B10" s="197"/>
      <c r="C10" s="73" t="s">
        <v>2</v>
      </c>
      <c r="D10" s="16">
        <v>1266687</v>
      </c>
      <c r="E10" s="16">
        <v>504253</v>
      </c>
      <c r="F10" s="16">
        <v>108946</v>
      </c>
      <c r="G10" s="16">
        <v>155145</v>
      </c>
      <c r="H10" s="16">
        <v>995116</v>
      </c>
      <c r="I10" s="16">
        <v>1652575</v>
      </c>
      <c r="J10" s="16">
        <v>7978096</v>
      </c>
      <c r="K10" s="16">
        <v>180242</v>
      </c>
      <c r="L10" s="16">
        <v>498205</v>
      </c>
      <c r="M10" s="16">
        <v>1480981</v>
      </c>
      <c r="N10" s="16">
        <v>592860</v>
      </c>
      <c r="O10" s="16">
        <v>548056</v>
      </c>
      <c r="P10" s="59">
        <f t="shared" si="0"/>
        <v>15961162</v>
      </c>
    </row>
    <row r="11" spans="1:16" s="3" customFormat="1" ht="10.5" customHeight="1">
      <c r="A11" s="195"/>
      <c r="B11" s="197"/>
      <c r="C11" s="73" t="s">
        <v>3</v>
      </c>
      <c r="D11" s="16">
        <v>134558</v>
      </c>
      <c r="E11" s="16">
        <v>176060</v>
      </c>
      <c r="F11" s="16">
        <v>2065099</v>
      </c>
      <c r="G11" s="16">
        <v>1115710</v>
      </c>
      <c r="H11" s="16">
        <v>76514</v>
      </c>
      <c r="I11" s="16">
        <v>74265</v>
      </c>
      <c r="J11" s="16">
        <v>42624</v>
      </c>
      <c r="K11" s="16">
        <v>32170</v>
      </c>
      <c r="L11" s="16">
        <v>332790</v>
      </c>
      <c r="M11" s="16">
        <v>42935</v>
      </c>
      <c r="N11" s="16">
        <v>16791</v>
      </c>
      <c r="O11" s="16">
        <v>76331</v>
      </c>
      <c r="P11" s="59">
        <f t="shared" si="0"/>
        <v>4185847</v>
      </c>
    </row>
    <row r="12" spans="1:16" s="3" customFormat="1" ht="10.5" customHeight="1">
      <c r="A12" s="195"/>
      <c r="B12" s="197"/>
      <c r="C12" s="73" t="s">
        <v>4</v>
      </c>
      <c r="D12" s="16">
        <v>3450</v>
      </c>
      <c r="E12" s="16">
        <v>32400</v>
      </c>
      <c r="F12" s="16"/>
      <c r="G12" s="16">
        <v>39725</v>
      </c>
      <c r="H12" s="16">
        <v>65770</v>
      </c>
      <c r="I12" s="16"/>
      <c r="J12" s="16">
        <v>69100</v>
      </c>
      <c r="K12" s="16">
        <v>21525</v>
      </c>
      <c r="L12" s="16"/>
      <c r="M12" s="16">
        <v>82600</v>
      </c>
      <c r="N12" s="16">
        <v>1000</v>
      </c>
      <c r="O12" s="16">
        <v>56500</v>
      </c>
      <c r="P12" s="59">
        <f t="shared" si="0"/>
        <v>372070</v>
      </c>
    </row>
    <row r="13" spans="1:16" s="3" customFormat="1" ht="10.5" customHeight="1">
      <c r="A13" s="195"/>
      <c r="B13" s="197"/>
      <c r="C13" s="73" t="s">
        <v>118</v>
      </c>
      <c r="D13" s="16">
        <v>1000</v>
      </c>
      <c r="E13" s="16">
        <v>8809</v>
      </c>
      <c r="F13" s="16">
        <v>317</v>
      </c>
      <c r="G13" s="16">
        <v>7124</v>
      </c>
      <c r="H13" s="16">
        <v>20650</v>
      </c>
      <c r="I13" s="16">
        <v>17882</v>
      </c>
      <c r="J13" s="16">
        <v>1610</v>
      </c>
      <c r="K13" s="16">
        <v>10605</v>
      </c>
      <c r="L13" s="16">
        <v>1600</v>
      </c>
      <c r="M13" s="16">
        <v>9743</v>
      </c>
      <c r="N13" s="16">
        <v>7050</v>
      </c>
      <c r="O13" s="16">
        <v>691</v>
      </c>
      <c r="P13" s="59">
        <f t="shared" si="0"/>
        <v>87081</v>
      </c>
    </row>
    <row r="14" spans="1:16" s="3" customFormat="1" ht="10.5" customHeight="1">
      <c r="A14" s="195"/>
      <c r="B14" s="197"/>
      <c r="C14" s="73" t="s">
        <v>136</v>
      </c>
      <c r="D14" s="16"/>
      <c r="E14" s="16"/>
      <c r="F14" s="16"/>
      <c r="G14" s="16"/>
      <c r="H14" s="16"/>
      <c r="I14" s="16"/>
      <c r="J14" s="16">
        <v>6365</v>
      </c>
      <c r="K14" s="16">
        <v>13801</v>
      </c>
      <c r="L14" s="16"/>
      <c r="M14" s="16">
        <v>6627</v>
      </c>
      <c r="N14" s="16">
        <v>5634</v>
      </c>
      <c r="O14" s="16"/>
      <c r="P14" s="59">
        <f t="shared" si="0"/>
        <v>32427</v>
      </c>
    </row>
    <row r="15" spans="1:16" s="3" customFormat="1" ht="10.5" customHeight="1">
      <c r="A15" s="195"/>
      <c r="B15" s="197"/>
      <c r="C15" s="73" t="s">
        <v>5</v>
      </c>
      <c r="D15" s="16">
        <v>4023</v>
      </c>
      <c r="E15" s="16">
        <v>15000</v>
      </c>
      <c r="F15" s="16">
        <v>10677</v>
      </c>
      <c r="G15" s="16">
        <v>5948</v>
      </c>
      <c r="H15" s="16">
        <v>2425</v>
      </c>
      <c r="I15" s="16">
        <v>4000</v>
      </c>
      <c r="J15" s="16">
        <v>94708</v>
      </c>
      <c r="K15" s="16">
        <v>580</v>
      </c>
      <c r="L15" s="16"/>
      <c r="M15" s="16">
        <v>17244</v>
      </c>
      <c r="N15" s="16">
        <v>4100</v>
      </c>
      <c r="O15" s="16">
        <v>6856</v>
      </c>
      <c r="P15" s="59">
        <f t="shared" si="0"/>
        <v>165561</v>
      </c>
    </row>
    <row r="16" spans="1:16" s="3" customFormat="1" ht="10.5" customHeight="1">
      <c r="A16" s="195"/>
      <c r="B16" s="197"/>
      <c r="C16" s="73" t="s">
        <v>137</v>
      </c>
      <c r="D16" s="16">
        <v>8300</v>
      </c>
      <c r="E16" s="16"/>
      <c r="F16" s="16"/>
      <c r="G16" s="16"/>
      <c r="H16" s="16">
        <v>20400</v>
      </c>
      <c r="I16" s="16">
        <v>7020</v>
      </c>
      <c r="J16" s="16">
        <v>1000</v>
      </c>
      <c r="K16" s="16">
        <v>169200</v>
      </c>
      <c r="L16" s="16">
        <v>7800</v>
      </c>
      <c r="M16" s="16">
        <v>25000</v>
      </c>
      <c r="N16" s="16"/>
      <c r="O16" s="16">
        <v>57200</v>
      </c>
      <c r="P16" s="59">
        <f t="shared" si="0"/>
        <v>295920</v>
      </c>
    </row>
    <row r="17" spans="1:16" s="3" customFormat="1" ht="10.5" customHeight="1">
      <c r="A17" s="195"/>
      <c r="B17" s="197"/>
      <c r="C17" s="73" t="s">
        <v>138</v>
      </c>
      <c r="D17" s="16">
        <v>7700</v>
      </c>
      <c r="E17" s="16">
        <v>7700</v>
      </c>
      <c r="F17" s="16"/>
      <c r="G17" s="16">
        <v>63800</v>
      </c>
      <c r="H17" s="16">
        <v>17270</v>
      </c>
      <c r="I17" s="16">
        <v>33400</v>
      </c>
      <c r="J17" s="16">
        <v>18400</v>
      </c>
      <c r="K17" s="16">
        <v>6960</v>
      </c>
      <c r="L17" s="16"/>
      <c r="M17" s="16">
        <v>15123</v>
      </c>
      <c r="N17" s="16">
        <v>400</v>
      </c>
      <c r="O17" s="16">
        <v>12000</v>
      </c>
      <c r="P17" s="59">
        <f t="shared" si="0"/>
        <v>182753</v>
      </c>
    </row>
    <row r="18" spans="1:16" s="3" customFormat="1" ht="10.5" customHeight="1">
      <c r="A18" s="195"/>
      <c r="B18" s="197"/>
      <c r="C18" s="73" t="s">
        <v>139</v>
      </c>
      <c r="D18" s="16">
        <v>13600</v>
      </c>
      <c r="E18" s="16">
        <v>11900</v>
      </c>
      <c r="F18" s="16">
        <v>160</v>
      </c>
      <c r="G18" s="16">
        <v>1000</v>
      </c>
      <c r="H18" s="16">
        <v>61483</v>
      </c>
      <c r="I18" s="16">
        <v>98217</v>
      </c>
      <c r="J18" s="16">
        <v>7200</v>
      </c>
      <c r="K18" s="16">
        <v>780</v>
      </c>
      <c r="L18" s="16">
        <v>19400</v>
      </c>
      <c r="M18" s="16">
        <v>24000</v>
      </c>
      <c r="N18" s="16">
        <v>40200</v>
      </c>
      <c r="O18" s="16">
        <v>16000</v>
      </c>
      <c r="P18" s="59">
        <f t="shared" si="0"/>
        <v>293940</v>
      </c>
    </row>
    <row r="19" spans="1:16" s="3" customFormat="1" ht="10.5" customHeight="1">
      <c r="A19" s="195"/>
      <c r="B19" s="197"/>
      <c r="C19" s="73" t="s">
        <v>7</v>
      </c>
      <c r="D19" s="16">
        <v>1353791</v>
      </c>
      <c r="E19" s="16">
        <v>254650</v>
      </c>
      <c r="F19" s="16">
        <v>1599407</v>
      </c>
      <c r="G19" s="16">
        <v>1147409</v>
      </c>
      <c r="H19" s="16">
        <v>775556</v>
      </c>
      <c r="I19" s="16">
        <v>678150</v>
      </c>
      <c r="J19" s="16">
        <v>168987</v>
      </c>
      <c r="K19" s="16">
        <v>526103</v>
      </c>
      <c r="L19" s="16">
        <v>269562</v>
      </c>
      <c r="M19" s="16">
        <v>390577</v>
      </c>
      <c r="N19" s="16">
        <v>85855</v>
      </c>
      <c r="O19" s="16">
        <v>2625253</v>
      </c>
      <c r="P19" s="59">
        <f t="shared" si="0"/>
        <v>9875300</v>
      </c>
    </row>
    <row r="20" spans="1:16" s="3" customFormat="1" ht="10.5" customHeight="1">
      <c r="A20" s="195"/>
      <c r="B20" s="197"/>
      <c r="C20" s="73" t="s">
        <v>140</v>
      </c>
      <c r="D20" s="16">
        <v>1250</v>
      </c>
      <c r="E20" s="16">
        <v>900</v>
      </c>
      <c r="F20" s="16">
        <v>1737</v>
      </c>
      <c r="G20" s="16">
        <v>29060</v>
      </c>
      <c r="H20" s="16">
        <v>2000</v>
      </c>
      <c r="I20" s="16">
        <v>17630</v>
      </c>
      <c r="J20" s="16">
        <v>1150</v>
      </c>
      <c r="K20" s="16">
        <v>5000</v>
      </c>
      <c r="L20" s="16">
        <v>6558</v>
      </c>
      <c r="M20" s="16">
        <v>6100</v>
      </c>
      <c r="N20" s="16">
        <v>4380</v>
      </c>
      <c r="O20" s="16">
        <v>12148</v>
      </c>
      <c r="P20" s="59">
        <f t="shared" si="0"/>
        <v>87913</v>
      </c>
    </row>
    <row r="21" spans="1:16" s="3" customFormat="1" ht="10.5" customHeight="1">
      <c r="A21" s="195"/>
      <c r="B21" s="197"/>
      <c r="C21" s="73" t="s">
        <v>141</v>
      </c>
      <c r="D21" s="16">
        <v>10497</v>
      </c>
      <c r="E21" s="16">
        <v>3240</v>
      </c>
      <c r="F21" s="16">
        <v>261</v>
      </c>
      <c r="G21" s="16">
        <v>30170</v>
      </c>
      <c r="H21" s="16">
        <v>4306</v>
      </c>
      <c r="I21" s="16">
        <v>7152</v>
      </c>
      <c r="J21" s="16">
        <v>6431</v>
      </c>
      <c r="K21" s="16">
        <v>26546</v>
      </c>
      <c r="L21" s="3">
        <v>4592</v>
      </c>
      <c r="M21" s="16">
        <v>9332</v>
      </c>
      <c r="N21" s="3">
        <v>15952</v>
      </c>
      <c r="O21" s="16">
        <v>16271</v>
      </c>
      <c r="P21" s="59">
        <f t="shared" si="0"/>
        <v>134750</v>
      </c>
    </row>
    <row r="22" spans="1:16" s="3" customFormat="1" ht="10.5" customHeight="1">
      <c r="A22" s="195"/>
      <c r="B22" s="197"/>
      <c r="C22" s="73" t="s">
        <v>15</v>
      </c>
      <c r="D22" s="16"/>
      <c r="E22" s="16"/>
      <c r="F22" s="16"/>
      <c r="G22" s="16">
        <v>644</v>
      </c>
      <c r="H22" s="16">
        <v>160</v>
      </c>
      <c r="I22" s="16"/>
      <c r="J22" s="16"/>
      <c r="K22" s="16"/>
      <c r="L22" s="16"/>
      <c r="M22" s="16">
        <v>30</v>
      </c>
      <c r="N22" s="16">
        <v>72</v>
      </c>
      <c r="O22" s="16">
        <v>60</v>
      </c>
      <c r="P22" s="59">
        <f t="shared" si="0"/>
        <v>966</v>
      </c>
    </row>
    <row r="23" spans="1:16" s="3" customFormat="1" ht="10.5" customHeight="1">
      <c r="A23" s="195"/>
      <c r="B23" s="197"/>
      <c r="C23" s="73" t="s">
        <v>8</v>
      </c>
      <c r="D23" s="16">
        <v>6000</v>
      </c>
      <c r="E23" s="16"/>
      <c r="F23" s="16">
        <v>1000</v>
      </c>
      <c r="G23" s="16"/>
      <c r="H23" s="16">
        <v>32114</v>
      </c>
      <c r="I23" s="16">
        <v>212700</v>
      </c>
      <c r="J23" s="16"/>
      <c r="K23" s="16"/>
      <c r="L23" s="16"/>
      <c r="M23" s="16">
        <v>324845</v>
      </c>
      <c r="N23" s="16">
        <v>224868</v>
      </c>
      <c r="O23" s="16"/>
      <c r="P23" s="59">
        <f t="shared" si="0"/>
        <v>801527</v>
      </c>
    </row>
    <row r="24" spans="1:16" s="3" customFormat="1" ht="10.5" customHeight="1">
      <c r="A24" s="195"/>
      <c r="B24" s="197"/>
      <c r="C24" s="73" t="s">
        <v>9</v>
      </c>
      <c r="D24" s="16"/>
      <c r="E24" s="16">
        <v>1000</v>
      </c>
      <c r="F24" s="16"/>
      <c r="G24" s="16"/>
      <c r="H24" s="16">
        <v>1000</v>
      </c>
      <c r="I24" s="16"/>
      <c r="J24" s="16"/>
      <c r="K24" s="16">
        <v>1500</v>
      </c>
      <c r="L24" s="16"/>
      <c r="M24" s="16"/>
      <c r="N24" s="16"/>
      <c r="O24" s="16"/>
      <c r="P24" s="59">
        <f t="shared" si="0"/>
        <v>3500</v>
      </c>
    </row>
    <row r="25" spans="1:16" s="3" customFormat="1" ht="10.5" customHeight="1">
      <c r="A25" s="195"/>
      <c r="B25" s="197"/>
      <c r="C25" s="73" t="s">
        <v>10</v>
      </c>
      <c r="D25" s="16">
        <v>1200963</v>
      </c>
      <c r="E25" s="16">
        <v>983717</v>
      </c>
      <c r="F25" s="16">
        <v>179348</v>
      </c>
      <c r="G25" s="16">
        <v>139750</v>
      </c>
      <c r="H25" s="16">
        <v>93899</v>
      </c>
      <c r="I25" s="16">
        <v>562940</v>
      </c>
      <c r="J25" s="16">
        <v>560715</v>
      </c>
      <c r="K25" s="16">
        <v>63250</v>
      </c>
      <c r="L25" s="16">
        <v>25345</v>
      </c>
      <c r="M25" s="16">
        <v>114200</v>
      </c>
      <c r="N25" s="16">
        <v>116701</v>
      </c>
      <c r="O25" s="16">
        <v>127594</v>
      </c>
      <c r="P25" s="59">
        <f t="shared" si="0"/>
        <v>4168422</v>
      </c>
    </row>
    <row r="26" spans="1:16" s="3" customFormat="1" ht="10.5" customHeight="1">
      <c r="A26" s="195"/>
      <c r="B26" s="197"/>
      <c r="C26" s="73" t="s">
        <v>11</v>
      </c>
      <c r="D26" s="16">
        <v>308117</v>
      </c>
      <c r="E26" s="16">
        <v>575901</v>
      </c>
      <c r="F26" s="16">
        <v>631282</v>
      </c>
      <c r="G26" s="16">
        <v>29405</v>
      </c>
      <c r="H26" s="16">
        <v>991470</v>
      </c>
      <c r="I26" s="16">
        <v>265714</v>
      </c>
      <c r="J26" s="16">
        <v>5000</v>
      </c>
      <c r="K26" s="16">
        <v>245260</v>
      </c>
      <c r="L26" s="3">
        <v>234330</v>
      </c>
      <c r="M26" s="3">
        <v>49720</v>
      </c>
      <c r="N26" s="16">
        <v>28250</v>
      </c>
      <c r="O26" s="3">
        <v>30451</v>
      </c>
      <c r="P26" s="59">
        <f t="shared" si="0"/>
        <v>3394900</v>
      </c>
    </row>
    <row r="27" spans="1:16" s="3" customFormat="1" ht="12.75" customHeight="1" thickBot="1">
      <c r="A27" s="195"/>
      <c r="B27" s="197"/>
      <c r="C27" s="94" t="s">
        <v>126</v>
      </c>
      <c r="D27" s="16"/>
      <c r="E27" s="16"/>
      <c r="F27" s="16">
        <v>9096</v>
      </c>
      <c r="G27" s="16">
        <v>25212</v>
      </c>
      <c r="H27" s="16">
        <v>45783</v>
      </c>
      <c r="I27" s="16">
        <v>83932</v>
      </c>
      <c r="J27" s="16">
        <v>11460</v>
      </c>
      <c r="K27" s="16">
        <v>135443</v>
      </c>
      <c r="L27" s="16">
        <v>8272</v>
      </c>
      <c r="M27" s="16">
        <v>105392</v>
      </c>
      <c r="N27" s="16">
        <v>50232</v>
      </c>
      <c r="O27" s="16">
        <v>2292</v>
      </c>
      <c r="P27" s="24">
        <f t="shared" si="0"/>
        <v>477114</v>
      </c>
    </row>
    <row r="28" spans="1:16" s="3" customFormat="1" ht="10.5" customHeight="1">
      <c r="A28" s="195"/>
      <c r="B28" s="188" t="s">
        <v>40</v>
      </c>
      <c r="C28" s="67" t="s">
        <v>42</v>
      </c>
      <c r="D28" s="15"/>
      <c r="E28" s="15"/>
      <c r="F28" s="15">
        <v>273163</v>
      </c>
      <c r="G28" s="15">
        <v>2000</v>
      </c>
      <c r="H28" s="15">
        <v>2006301</v>
      </c>
      <c r="I28" s="15"/>
      <c r="J28" s="15"/>
      <c r="K28" s="15">
        <v>3186</v>
      </c>
      <c r="L28" s="15">
        <v>183002</v>
      </c>
      <c r="M28" s="15"/>
      <c r="N28" s="15"/>
      <c r="O28" s="15">
        <v>1805864</v>
      </c>
      <c r="P28" s="23">
        <f t="shared" si="0"/>
        <v>4273516</v>
      </c>
    </row>
    <row r="29" spans="1:16" s="3" customFormat="1" ht="13.5" customHeight="1">
      <c r="A29" s="195"/>
      <c r="B29" s="189"/>
      <c r="C29" s="68" t="s">
        <v>12</v>
      </c>
      <c r="D29" s="16">
        <v>3420</v>
      </c>
      <c r="E29" s="16">
        <v>6925</v>
      </c>
      <c r="F29" s="16">
        <v>8747</v>
      </c>
      <c r="G29" s="16">
        <v>1776</v>
      </c>
      <c r="H29" s="16">
        <v>14483</v>
      </c>
      <c r="I29" s="16">
        <v>1001</v>
      </c>
      <c r="J29" s="16">
        <v>4871</v>
      </c>
      <c r="K29" s="16">
        <v>2873</v>
      </c>
      <c r="L29" s="16">
        <v>997</v>
      </c>
      <c r="M29" s="16">
        <v>100</v>
      </c>
      <c r="N29" s="16">
        <v>3831</v>
      </c>
      <c r="O29" s="16">
        <v>2550</v>
      </c>
      <c r="P29" s="59">
        <f t="shared" si="0"/>
        <v>51574</v>
      </c>
    </row>
    <row r="30" spans="1:16" s="3" customFormat="1" ht="13.5" customHeight="1">
      <c r="A30" s="195"/>
      <c r="B30" s="189"/>
      <c r="C30" s="68" t="s">
        <v>78</v>
      </c>
      <c r="D30" s="16">
        <v>1000</v>
      </c>
      <c r="E30" s="16"/>
      <c r="F30" s="16">
        <v>7100</v>
      </c>
      <c r="G30" s="16">
        <v>4770</v>
      </c>
      <c r="H30" s="16"/>
      <c r="I30" s="16">
        <v>677</v>
      </c>
      <c r="J30" s="16">
        <v>625</v>
      </c>
      <c r="K30" s="16">
        <v>28500</v>
      </c>
      <c r="L30" s="16"/>
      <c r="M30" s="16"/>
      <c r="N30" s="16"/>
      <c r="O30" s="16">
        <v>5000</v>
      </c>
      <c r="P30" s="59">
        <f>SUM(D30:O30)</f>
        <v>47672</v>
      </c>
    </row>
    <row r="31" spans="1:16" s="3" customFormat="1" ht="10.5" customHeight="1" thickBot="1">
      <c r="A31" s="195"/>
      <c r="B31" s="190"/>
      <c r="C31" s="139" t="s">
        <v>119</v>
      </c>
      <c r="D31" s="17"/>
      <c r="E31" s="17">
        <v>6000</v>
      </c>
      <c r="F31" s="17">
        <v>1000</v>
      </c>
      <c r="G31" s="17"/>
      <c r="H31" s="17"/>
      <c r="I31" s="17">
        <v>6900</v>
      </c>
      <c r="J31" s="17"/>
      <c r="K31" s="17"/>
      <c r="L31" s="156"/>
      <c r="M31" s="156"/>
      <c r="N31" s="170">
        <v>10000</v>
      </c>
      <c r="O31" s="156"/>
      <c r="P31" s="24">
        <f t="shared" si="0"/>
        <v>23900</v>
      </c>
    </row>
    <row r="32" spans="1:16" s="3" customFormat="1" ht="49.5" customHeight="1" thickBot="1">
      <c r="A32" s="195"/>
      <c r="B32" s="131" t="s">
        <v>43</v>
      </c>
      <c r="C32" s="169" t="s">
        <v>128</v>
      </c>
      <c r="D32" s="116"/>
      <c r="E32" s="116"/>
      <c r="F32" s="116">
        <v>140</v>
      </c>
      <c r="G32" s="116">
        <v>1350</v>
      </c>
      <c r="H32" s="116">
        <v>2100</v>
      </c>
      <c r="I32" s="116"/>
      <c r="J32" s="116"/>
      <c r="K32" s="116">
        <v>1000</v>
      </c>
      <c r="L32" s="116"/>
      <c r="M32" s="116">
        <v>600</v>
      </c>
      <c r="N32" s="116"/>
      <c r="O32" s="116">
        <v>5000</v>
      </c>
      <c r="P32" s="129">
        <f t="shared" si="0"/>
        <v>10190</v>
      </c>
    </row>
    <row r="33" spans="1:16" ht="10.5" customHeight="1" thickBot="1">
      <c r="A33" s="187" t="s">
        <v>38</v>
      </c>
      <c r="B33" s="187"/>
      <c r="C33" s="187"/>
      <c r="D33" s="124">
        <f>SUM(D5:D32)</f>
        <v>4698553</v>
      </c>
      <c r="E33" s="124">
        <f aca="true" t="shared" si="1" ref="E33:P33">SUM(E5:E32)</f>
        <v>3288030</v>
      </c>
      <c r="F33" s="124">
        <f t="shared" si="1"/>
        <v>5403251</v>
      </c>
      <c r="G33" s="124">
        <f t="shared" si="1"/>
        <v>3868312</v>
      </c>
      <c r="H33" s="124">
        <f t="shared" si="1"/>
        <v>6344289</v>
      </c>
      <c r="I33" s="124">
        <f t="shared" si="1"/>
        <v>6244741</v>
      </c>
      <c r="J33" s="124">
        <f t="shared" si="1"/>
        <v>9494611</v>
      </c>
      <c r="K33" s="124">
        <f t="shared" si="1"/>
        <v>2124597</v>
      </c>
      <c r="L33" s="124">
        <f t="shared" si="1"/>
        <v>2108718</v>
      </c>
      <c r="M33" s="124">
        <f t="shared" si="1"/>
        <v>3246713</v>
      </c>
      <c r="N33" s="124">
        <f t="shared" si="1"/>
        <v>1823939</v>
      </c>
      <c r="O33" s="124">
        <f t="shared" si="1"/>
        <v>6388172</v>
      </c>
      <c r="P33" s="124">
        <f t="shared" si="1"/>
        <v>55033926</v>
      </c>
    </row>
    <row r="34" spans="1:11" ht="13.5" customHeight="1">
      <c r="A34" s="13" t="s">
        <v>21</v>
      </c>
      <c r="C34" s="64"/>
      <c r="K34" s="2" t="s">
        <v>22</v>
      </c>
    </row>
    <row r="35" spans="15:16" ht="12.75">
      <c r="O35" s="125"/>
      <c r="P35" s="126"/>
    </row>
  </sheetData>
  <sheetProtection/>
  <mergeCells count="6">
    <mergeCell ref="A33:C33"/>
    <mergeCell ref="B28:B31"/>
    <mergeCell ref="B5:B6"/>
    <mergeCell ref="D3:P3"/>
    <mergeCell ref="A5:A32"/>
    <mergeCell ref="B7:B27"/>
  </mergeCells>
  <printOptions horizontalCentered="1"/>
  <pageMargins left="0" right="0" top="0.5" bottom="0.5" header="0.5" footer="0.5"/>
  <pageSetup firstPageNumber="7" useFirstPageNumber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9" customWidth="1"/>
    <col min="2" max="2" width="24.7109375" style="9" bestFit="1" customWidth="1"/>
    <col min="3" max="3" width="10.140625" style="2" customWidth="1"/>
    <col min="4" max="4" width="10.7109375" style="2" customWidth="1"/>
    <col min="5" max="5" width="10.140625" style="2" customWidth="1"/>
    <col min="6" max="6" width="9.8515625" style="2" customWidth="1"/>
    <col min="7" max="7" width="10.421875" style="2" customWidth="1"/>
    <col min="8" max="8" width="9.8515625" style="2" customWidth="1"/>
    <col min="9" max="9" width="10.421875" style="2" customWidth="1"/>
    <col min="10" max="10" width="10.57421875" style="2" customWidth="1"/>
    <col min="11" max="11" width="9.8515625" style="2" customWidth="1"/>
    <col min="12" max="12" width="10.140625" style="2" customWidth="1"/>
    <col min="13" max="13" width="10.421875" style="2" customWidth="1"/>
    <col min="14" max="14" width="10.140625" style="2" bestFit="1" customWidth="1"/>
    <col min="15" max="15" width="12.421875" style="8" bestFit="1" customWidth="1"/>
    <col min="16" max="16384" width="9.140625" style="2" customWidth="1"/>
  </cols>
  <sheetData>
    <row r="1" spans="1:14" ht="19.5" customHeight="1">
      <c r="A1" s="60" t="s">
        <v>111</v>
      </c>
      <c r="B1" s="7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ht="6.75" customHeight="1" thickBot="1"/>
    <row r="3" spans="3:15" ht="13.5" customHeight="1" thickBot="1">
      <c r="C3" s="193">
        <v>2012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</row>
    <row r="4" spans="1:15" ht="13.5" customHeight="1" thickBot="1">
      <c r="A4" s="19" t="s">
        <v>52</v>
      </c>
      <c r="B4" s="83" t="s">
        <v>53</v>
      </c>
      <c r="C4" s="79" t="s">
        <v>79</v>
      </c>
      <c r="D4" s="79" t="s">
        <v>80</v>
      </c>
      <c r="E4" s="79" t="s">
        <v>25</v>
      </c>
      <c r="F4" s="79" t="s">
        <v>26</v>
      </c>
      <c r="G4" s="79" t="s">
        <v>27</v>
      </c>
      <c r="H4" s="79" t="s">
        <v>28</v>
      </c>
      <c r="I4" s="79" t="s">
        <v>29</v>
      </c>
      <c r="J4" s="79" t="s">
        <v>81</v>
      </c>
      <c r="K4" s="79" t="s">
        <v>82</v>
      </c>
      <c r="L4" s="79" t="s">
        <v>83</v>
      </c>
      <c r="M4" s="79" t="s">
        <v>84</v>
      </c>
      <c r="N4" s="79" t="s">
        <v>85</v>
      </c>
      <c r="O4" s="79" t="s">
        <v>131</v>
      </c>
    </row>
    <row r="5" spans="1:15" ht="34.5" customHeight="1">
      <c r="A5" s="188" t="s">
        <v>35</v>
      </c>
      <c r="B5" s="67" t="s">
        <v>36</v>
      </c>
      <c r="C5" s="15">
        <v>4518581</v>
      </c>
      <c r="D5" s="15">
        <v>8024442</v>
      </c>
      <c r="E5" s="15">
        <v>5565161</v>
      </c>
      <c r="F5" s="15">
        <v>11375873</v>
      </c>
      <c r="G5" s="15">
        <v>11974116</v>
      </c>
      <c r="H5" s="15">
        <v>18740379</v>
      </c>
      <c r="I5" s="15">
        <v>5066346</v>
      </c>
      <c r="J5" s="15">
        <v>7606357</v>
      </c>
      <c r="K5" s="15">
        <v>5231442</v>
      </c>
      <c r="L5" s="15">
        <v>5739117</v>
      </c>
      <c r="M5" s="15">
        <v>6420843</v>
      </c>
      <c r="N5" s="15">
        <v>7762315</v>
      </c>
      <c r="O5" s="23">
        <f>SUM(C5:N5)</f>
        <v>98024972</v>
      </c>
    </row>
    <row r="6" spans="1:15" s="7" customFormat="1" ht="34.5" customHeight="1" thickBot="1">
      <c r="A6" s="189"/>
      <c r="B6" s="69" t="s">
        <v>37</v>
      </c>
      <c r="C6" s="17">
        <v>608351</v>
      </c>
      <c r="D6" s="17">
        <v>1741842</v>
      </c>
      <c r="E6" s="17">
        <v>1703702</v>
      </c>
      <c r="F6" s="17">
        <v>3196628</v>
      </c>
      <c r="G6" s="17">
        <v>2605361</v>
      </c>
      <c r="H6" s="17">
        <v>13934221</v>
      </c>
      <c r="I6" s="17">
        <v>1918228</v>
      </c>
      <c r="J6" s="17">
        <v>1157669</v>
      </c>
      <c r="K6" s="17">
        <v>1295820</v>
      </c>
      <c r="L6" s="17">
        <v>1011908</v>
      </c>
      <c r="M6" s="17">
        <v>1054891</v>
      </c>
      <c r="N6" s="17">
        <v>4749926</v>
      </c>
      <c r="O6" s="24">
        <f aca="true" t="shared" si="0" ref="O6:O33">SUM(C6:N6)</f>
        <v>34978547</v>
      </c>
    </row>
    <row r="7" spans="1:15" s="3" customFormat="1" ht="19.5" customHeight="1">
      <c r="A7" s="196" t="s">
        <v>41</v>
      </c>
      <c r="B7" s="71" t="s">
        <v>1</v>
      </c>
      <c r="C7" s="3">
        <v>1998</v>
      </c>
      <c r="D7" s="15"/>
      <c r="E7" s="15"/>
      <c r="F7" s="15"/>
      <c r="G7" s="15"/>
      <c r="H7" s="15"/>
      <c r="I7" s="15"/>
      <c r="J7" s="15"/>
      <c r="K7" s="15"/>
      <c r="L7" s="15">
        <v>4</v>
      </c>
      <c r="M7" s="15"/>
      <c r="N7" s="15">
        <v>4427</v>
      </c>
      <c r="O7" s="23">
        <f t="shared" si="0"/>
        <v>6429</v>
      </c>
    </row>
    <row r="8" spans="1:15" s="3" customFormat="1" ht="18.75" customHeight="1">
      <c r="A8" s="197"/>
      <c r="B8" s="73" t="s">
        <v>134</v>
      </c>
      <c r="C8" s="16"/>
      <c r="D8" s="16"/>
      <c r="E8" s="16"/>
      <c r="F8" s="16">
        <v>365200</v>
      </c>
      <c r="G8" s="16">
        <v>340000</v>
      </c>
      <c r="H8" s="16">
        <v>495000</v>
      </c>
      <c r="I8" s="16"/>
      <c r="J8" s="16"/>
      <c r="K8" s="16">
        <v>100000</v>
      </c>
      <c r="L8" s="16">
        <v>20600</v>
      </c>
      <c r="M8" s="16"/>
      <c r="N8" s="16">
        <v>20400</v>
      </c>
      <c r="O8" s="59">
        <f t="shared" si="0"/>
        <v>1341200</v>
      </c>
    </row>
    <row r="9" spans="1:15" s="3" customFormat="1" ht="18.75" customHeight="1">
      <c r="A9" s="197"/>
      <c r="B9" s="73" t="s">
        <v>135</v>
      </c>
      <c r="C9" s="16">
        <v>1370000</v>
      </c>
      <c r="D9" s="16"/>
      <c r="E9" s="16">
        <v>274000</v>
      </c>
      <c r="F9" s="16"/>
      <c r="G9" s="16"/>
      <c r="H9" s="16">
        <v>525000</v>
      </c>
      <c r="I9" s="16"/>
      <c r="J9" s="16">
        <v>230000</v>
      </c>
      <c r="K9" s="16">
        <v>300000</v>
      </c>
      <c r="L9" s="16"/>
      <c r="M9" s="16">
        <v>346800</v>
      </c>
      <c r="N9" s="16"/>
      <c r="O9" s="59">
        <f t="shared" si="0"/>
        <v>3045800</v>
      </c>
    </row>
    <row r="10" spans="1:15" s="3" customFormat="1" ht="18.75" customHeight="1">
      <c r="A10" s="197"/>
      <c r="B10" s="73" t="s">
        <v>2</v>
      </c>
      <c r="C10" s="16">
        <v>7222611</v>
      </c>
      <c r="D10" s="16">
        <v>3042156</v>
      </c>
      <c r="E10" s="16">
        <v>688704</v>
      </c>
      <c r="F10" s="16">
        <v>935035</v>
      </c>
      <c r="G10" s="16">
        <v>6056041</v>
      </c>
      <c r="H10" s="16">
        <v>9383222</v>
      </c>
      <c r="I10" s="16">
        <v>45458914</v>
      </c>
      <c r="J10" s="16">
        <v>962675</v>
      </c>
      <c r="K10" s="16">
        <v>2745596</v>
      </c>
      <c r="L10" s="16">
        <v>8080008</v>
      </c>
      <c r="M10" s="16">
        <v>3260077</v>
      </c>
      <c r="N10" s="16">
        <v>3289498</v>
      </c>
      <c r="O10" s="59">
        <f t="shared" si="0"/>
        <v>91124537</v>
      </c>
    </row>
    <row r="11" spans="1:15" s="3" customFormat="1" ht="19.5" customHeight="1">
      <c r="A11" s="197"/>
      <c r="B11" s="73" t="s">
        <v>3</v>
      </c>
      <c r="C11" s="16">
        <v>801160</v>
      </c>
      <c r="D11" s="16">
        <v>1093564</v>
      </c>
      <c r="E11" s="16">
        <v>13424187</v>
      </c>
      <c r="F11" s="16">
        <v>6992538</v>
      </c>
      <c r="G11" s="16">
        <v>497116</v>
      </c>
      <c r="H11" s="16">
        <v>455684</v>
      </c>
      <c r="I11" s="16">
        <v>259871</v>
      </c>
      <c r="J11" s="16">
        <v>188416</v>
      </c>
      <c r="K11" s="16">
        <v>1849656</v>
      </c>
      <c r="L11" s="16">
        <v>250414</v>
      </c>
      <c r="M11" s="16">
        <v>99624</v>
      </c>
      <c r="N11" s="16">
        <v>461344</v>
      </c>
      <c r="O11" s="59">
        <f t="shared" si="0"/>
        <v>26373574</v>
      </c>
    </row>
    <row r="12" spans="1:15" s="3" customFormat="1" ht="19.5" customHeight="1">
      <c r="A12" s="197"/>
      <c r="B12" s="73" t="s">
        <v>4</v>
      </c>
      <c r="C12" s="16">
        <v>36225</v>
      </c>
      <c r="D12" s="16">
        <v>340200</v>
      </c>
      <c r="E12" s="16"/>
      <c r="F12" s="16">
        <v>398250</v>
      </c>
      <c r="G12" s="16">
        <v>657700</v>
      </c>
      <c r="H12" s="16"/>
      <c r="I12" s="16">
        <v>695240</v>
      </c>
      <c r="J12" s="16">
        <v>215250</v>
      </c>
      <c r="K12" s="16"/>
      <c r="L12" s="16">
        <v>842520</v>
      </c>
      <c r="M12" s="16">
        <v>10250</v>
      </c>
      <c r="N12" s="16">
        <v>580325</v>
      </c>
      <c r="O12" s="59">
        <f t="shared" si="0"/>
        <v>3775960</v>
      </c>
    </row>
    <row r="13" spans="1:15" s="3" customFormat="1" ht="19.5" customHeight="1">
      <c r="A13" s="197"/>
      <c r="B13" s="73" t="s">
        <v>118</v>
      </c>
      <c r="C13" s="16">
        <v>100500</v>
      </c>
      <c r="D13" s="16">
        <v>884424</v>
      </c>
      <c r="E13" s="16">
        <v>31847</v>
      </c>
      <c r="F13" s="16">
        <v>712400</v>
      </c>
      <c r="G13" s="16">
        <v>2065000</v>
      </c>
      <c r="H13" s="16">
        <v>1788200</v>
      </c>
      <c r="I13" s="16">
        <v>161000</v>
      </c>
      <c r="J13" s="16">
        <v>1060500</v>
      </c>
      <c r="K13" s="16">
        <v>160000</v>
      </c>
      <c r="L13" s="16">
        <v>974300</v>
      </c>
      <c r="M13" s="16">
        <v>705000</v>
      </c>
      <c r="N13" s="16">
        <v>69100</v>
      </c>
      <c r="O13" s="59">
        <f t="shared" si="0"/>
        <v>8712271</v>
      </c>
    </row>
    <row r="14" spans="1:15" s="3" customFormat="1" ht="19.5" customHeight="1">
      <c r="A14" s="197"/>
      <c r="B14" s="73" t="s">
        <v>136</v>
      </c>
      <c r="C14" s="16"/>
      <c r="D14" s="16"/>
      <c r="E14" s="16"/>
      <c r="F14" s="16"/>
      <c r="G14" s="16"/>
      <c r="H14" s="16"/>
      <c r="I14" s="16">
        <v>636500</v>
      </c>
      <c r="J14" s="16">
        <v>1380100</v>
      </c>
      <c r="K14" s="16"/>
      <c r="L14" s="16">
        <v>662700</v>
      </c>
      <c r="M14" s="16">
        <v>563400</v>
      </c>
      <c r="N14" s="16"/>
      <c r="O14" s="59">
        <f t="shared" si="0"/>
        <v>3242700</v>
      </c>
    </row>
    <row r="15" spans="1:15" s="3" customFormat="1" ht="19.5" customHeight="1">
      <c r="A15" s="197"/>
      <c r="B15" s="73" t="s">
        <v>5</v>
      </c>
      <c r="C15" s="16">
        <v>77646</v>
      </c>
      <c r="D15" s="16">
        <v>287700</v>
      </c>
      <c r="E15" s="16">
        <v>206024</v>
      </c>
      <c r="F15" s="16">
        <v>114494</v>
      </c>
      <c r="G15" s="16">
        <v>46655</v>
      </c>
      <c r="H15" s="16">
        <v>76000</v>
      </c>
      <c r="I15" s="16">
        <v>1799464</v>
      </c>
      <c r="J15" s="16">
        <v>11000</v>
      </c>
      <c r="K15" s="16"/>
      <c r="L15" s="16">
        <v>327436</v>
      </c>
      <c r="M15" s="16">
        <v>77700</v>
      </c>
      <c r="N15" s="16">
        <v>129964</v>
      </c>
      <c r="O15" s="59">
        <f t="shared" si="0"/>
        <v>3154083</v>
      </c>
    </row>
    <row r="16" spans="1:15" s="3" customFormat="1" ht="19.5" customHeight="1">
      <c r="A16" s="197"/>
      <c r="B16" s="73" t="s">
        <v>137</v>
      </c>
      <c r="C16" s="16">
        <v>217875</v>
      </c>
      <c r="D16" s="16"/>
      <c r="E16" s="16"/>
      <c r="F16" s="16"/>
      <c r="G16" s="16">
        <v>516940</v>
      </c>
      <c r="H16" s="16">
        <v>179712</v>
      </c>
      <c r="I16" s="16">
        <v>25600</v>
      </c>
      <c r="J16" s="16">
        <v>4382280</v>
      </c>
      <c r="K16" s="16">
        <v>202800</v>
      </c>
      <c r="L16" s="16">
        <v>650000</v>
      </c>
      <c r="M16" s="16"/>
      <c r="N16" s="16">
        <v>1550120</v>
      </c>
      <c r="O16" s="59">
        <f>SUM(C16:N16)</f>
        <v>7725327</v>
      </c>
    </row>
    <row r="17" spans="1:15" s="3" customFormat="1" ht="19.5" customHeight="1">
      <c r="A17" s="197"/>
      <c r="B17" s="73" t="s">
        <v>138</v>
      </c>
      <c r="C17" s="16">
        <v>200200</v>
      </c>
      <c r="D17" s="16">
        <v>200200</v>
      </c>
      <c r="E17" s="16"/>
      <c r="F17" s="16">
        <v>1641650</v>
      </c>
      <c r="G17" s="16">
        <v>433258</v>
      </c>
      <c r="H17" s="16">
        <v>851530</v>
      </c>
      <c r="I17" s="16">
        <v>471960</v>
      </c>
      <c r="J17" s="16">
        <v>179368</v>
      </c>
      <c r="K17" s="16"/>
      <c r="L17" s="16">
        <v>392786</v>
      </c>
      <c r="M17" s="16">
        <v>10400</v>
      </c>
      <c r="N17" s="16">
        <v>310400</v>
      </c>
      <c r="O17" s="59">
        <f t="shared" si="0"/>
        <v>4691752</v>
      </c>
    </row>
    <row r="18" spans="1:15" s="3" customFormat="1" ht="19.5" customHeight="1">
      <c r="A18" s="197"/>
      <c r="B18" s="73" t="s">
        <v>139</v>
      </c>
      <c r="C18" s="16">
        <v>340000</v>
      </c>
      <c r="D18" s="16">
        <v>297690</v>
      </c>
      <c r="E18" s="16">
        <v>4000</v>
      </c>
      <c r="F18" s="16">
        <v>25000</v>
      </c>
      <c r="G18" s="16">
        <v>1540289</v>
      </c>
      <c r="H18" s="16">
        <v>2479038</v>
      </c>
      <c r="I18" s="16">
        <v>182600</v>
      </c>
      <c r="J18" s="16">
        <v>19879</v>
      </c>
      <c r="K18" s="16">
        <v>506320</v>
      </c>
      <c r="L18" s="16">
        <v>623724</v>
      </c>
      <c r="M18" s="16">
        <v>1043690</v>
      </c>
      <c r="N18" s="16">
        <v>417540</v>
      </c>
      <c r="O18" s="59">
        <f t="shared" si="0"/>
        <v>7479770</v>
      </c>
    </row>
    <row r="19" spans="1:15" s="3" customFormat="1" ht="19.5" customHeight="1">
      <c r="A19" s="197"/>
      <c r="B19" s="73" t="s">
        <v>7</v>
      </c>
      <c r="C19" s="16">
        <v>2160126</v>
      </c>
      <c r="D19" s="16">
        <v>407843</v>
      </c>
      <c r="E19" s="16">
        <v>2666707</v>
      </c>
      <c r="F19" s="16">
        <v>1888751</v>
      </c>
      <c r="G19" s="16">
        <v>1234516</v>
      </c>
      <c r="H19" s="16">
        <v>1031811</v>
      </c>
      <c r="I19" s="16">
        <v>255267</v>
      </c>
      <c r="J19" s="16">
        <v>803247</v>
      </c>
      <c r="K19" s="16">
        <v>402819</v>
      </c>
      <c r="L19" s="16">
        <v>581557</v>
      </c>
      <c r="M19" s="16">
        <v>128784</v>
      </c>
      <c r="N19" s="16">
        <v>3981906</v>
      </c>
      <c r="O19" s="59">
        <f t="shared" si="0"/>
        <v>15543334</v>
      </c>
    </row>
    <row r="20" spans="1:15" s="3" customFormat="1" ht="19.5" customHeight="1">
      <c r="A20" s="197"/>
      <c r="B20" s="73" t="s">
        <v>140</v>
      </c>
      <c r="C20" s="16">
        <v>126750</v>
      </c>
      <c r="D20" s="16">
        <v>91800</v>
      </c>
      <c r="E20" s="16">
        <v>181682</v>
      </c>
      <c r="F20" s="16">
        <v>2929050</v>
      </c>
      <c r="G20" s="16">
        <v>202260</v>
      </c>
      <c r="H20" s="16">
        <v>1767500</v>
      </c>
      <c r="I20" s="16">
        <v>115000</v>
      </c>
      <c r="J20" s="16">
        <v>506020</v>
      </c>
      <c r="K20" s="16">
        <v>667633</v>
      </c>
      <c r="L20" s="16">
        <v>624751</v>
      </c>
      <c r="M20" s="16">
        <v>449488</v>
      </c>
      <c r="N20" s="16">
        <v>1237432</v>
      </c>
      <c r="O20" s="59">
        <f t="shared" si="0"/>
        <v>8899366</v>
      </c>
    </row>
    <row r="21" spans="1:15" s="3" customFormat="1" ht="19.5" customHeight="1">
      <c r="A21" s="197"/>
      <c r="B21" s="73" t="s">
        <v>141</v>
      </c>
      <c r="C21" s="16">
        <v>1063047</v>
      </c>
      <c r="D21" s="16">
        <v>330480</v>
      </c>
      <c r="E21" s="16">
        <v>26909</v>
      </c>
      <c r="F21" s="16">
        <v>3057991</v>
      </c>
      <c r="G21" s="16">
        <v>435016</v>
      </c>
      <c r="H21" s="16">
        <v>721056</v>
      </c>
      <c r="I21" s="16">
        <v>645357</v>
      </c>
      <c r="J21" s="16">
        <v>2697473</v>
      </c>
      <c r="K21" s="16">
        <v>472055</v>
      </c>
      <c r="L21" s="16">
        <v>963770</v>
      </c>
      <c r="M21" s="16">
        <v>1653962</v>
      </c>
      <c r="N21" s="16">
        <v>1657951</v>
      </c>
      <c r="O21" s="59">
        <f t="shared" si="0"/>
        <v>13725067</v>
      </c>
    </row>
    <row r="22" spans="1:15" s="3" customFormat="1" ht="19.5" customHeight="1">
      <c r="A22" s="197"/>
      <c r="B22" s="73" t="s">
        <v>15</v>
      </c>
      <c r="C22" s="16"/>
      <c r="D22" s="16"/>
      <c r="E22" s="16"/>
      <c r="F22" s="16">
        <v>48575</v>
      </c>
      <c r="G22" s="16">
        <v>12000</v>
      </c>
      <c r="H22" s="16"/>
      <c r="I22" s="16"/>
      <c r="J22" s="16"/>
      <c r="K22" s="16"/>
      <c r="L22" s="16">
        <v>2100</v>
      </c>
      <c r="M22" s="16">
        <v>5040</v>
      </c>
      <c r="N22" s="16">
        <v>4200</v>
      </c>
      <c r="O22" s="59">
        <f t="shared" si="0"/>
        <v>71915</v>
      </c>
    </row>
    <row r="23" spans="1:15" s="3" customFormat="1" ht="19.5" customHeight="1">
      <c r="A23" s="197"/>
      <c r="B23" s="73" t="s">
        <v>8</v>
      </c>
      <c r="C23" s="16">
        <v>13200</v>
      </c>
      <c r="D23" s="16"/>
      <c r="E23" s="16">
        <v>2200</v>
      </c>
      <c r="F23" s="16"/>
      <c r="G23" s="16">
        <v>67118</v>
      </c>
      <c r="H23" s="16">
        <v>423273</v>
      </c>
      <c r="I23" s="16"/>
      <c r="J23" s="16"/>
      <c r="K23" s="16"/>
      <c r="L23" s="16">
        <v>613957</v>
      </c>
      <c r="M23" s="16">
        <v>425001</v>
      </c>
      <c r="N23" s="16"/>
      <c r="O23" s="59">
        <f t="shared" si="0"/>
        <v>1544749</v>
      </c>
    </row>
    <row r="24" spans="1:15" s="3" customFormat="1" ht="19.5" customHeight="1">
      <c r="A24" s="197"/>
      <c r="B24" s="73" t="s">
        <v>9</v>
      </c>
      <c r="C24" s="16"/>
      <c r="D24" s="16">
        <v>100000</v>
      </c>
      <c r="E24" s="16"/>
      <c r="F24" s="16"/>
      <c r="G24" s="16">
        <v>100000</v>
      </c>
      <c r="H24" s="16"/>
      <c r="I24" s="16"/>
      <c r="J24" s="16">
        <v>150000</v>
      </c>
      <c r="K24" s="16"/>
      <c r="L24" s="16"/>
      <c r="M24" s="16"/>
      <c r="N24" s="16"/>
      <c r="O24" s="59">
        <f t="shared" si="0"/>
        <v>350000</v>
      </c>
    </row>
    <row r="25" spans="1:15" s="3" customFormat="1" ht="19.5" customHeight="1">
      <c r="A25" s="197"/>
      <c r="B25" s="73" t="s">
        <v>10</v>
      </c>
      <c r="C25" s="16">
        <v>8899066</v>
      </c>
      <c r="D25" s="16">
        <v>7495689</v>
      </c>
      <c r="E25" s="16">
        <v>1410540</v>
      </c>
      <c r="F25" s="16">
        <v>1095886</v>
      </c>
      <c r="G25" s="16">
        <v>732725</v>
      </c>
      <c r="H25" s="16">
        <v>4333396</v>
      </c>
      <c r="I25" s="16">
        <v>4340384</v>
      </c>
      <c r="J25" s="16">
        <v>487158</v>
      </c>
      <c r="K25" s="16">
        <v>193759</v>
      </c>
      <c r="L25" s="16">
        <v>890705</v>
      </c>
      <c r="M25" s="16">
        <v>910268</v>
      </c>
      <c r="N25" s="16">
        <v>993511</v>
      </c>
      <c r="O25" s="59">
        <f>SUM(C25:N25)</f>
        <v>31783087</v>
      </c>
    </row>
    <row r="26" spans="1:15" s="3" customFormat="1" ht="19.5" customHeight="1">
      <c r="A26" s="197"/>
      <c r="B26" s="73" t="s">
        <v>11</v>
      </c>
      <c r="C26" s="16">
        <v>2260703</v>
      </c>
      <c r="D26" s="16">
        <v>4265735</v>
      </c>
      <c r="E26" s="16">
        <v>4840163</v>
      </c>
      <c r="F26" s="16">
        <v>227419</v>
      </c>
      <c r="G26" s="16">
        <v>7723464</v>
      </c>
      <c r="H26" s="16">
        <v>1966734</v>
      </c>
      <c r="I26" s="16">
        <v>37000</v>
      </c>
      <c r="J26" s="16">
        <v>1814924</v>
      </c>
      <c r="K26" s="16">
        <v>1734042</v>
      </c>
      <c r="L26" s="16">
        <v>365015</v>
      </c>
      <c r="M26" s="16">
        <v>209598</v>
      </c>
      <c r="N26" s="16">
        <v>231296</v>
      </c>
      <c r="O26" s="59">
        <f t="shared" si="0"/>
        <v>25676093</v>
      </c>
    </row>
    <row r="27" spans="1:15" s="3" customFormat="1" ht="19.5" customHeight="1" thickBot="1">
      <c r="A27" s="197"/>
      <c r="B27" s="94" t="s">
        <v>126</v>
      </c>
      <c r="C27" s="17"/>
      <c r="D27" s="17"/>
      <c r="E27" s="17">
        <v>93689</v>
      </c>
      <c r="F27" s="17">
        <v>260944</v>
      </c>
      <c r="G27" s="17">
        <v>464863</v>
      </c>
      <c r="H27" s="17">
        <v>852310</v>
      </c>
      <c r="I27" s="17">
        <v>116984</v>
      </c>
      <c r="J27" s="17">
        <v>1380658</v>
      </c>
      <c r="K27" s="17">
        <v>84126</v>
      </c>
      <c r="L27" s="17">
        <v>1071837</v>
      </c>
      <c r="M27" s="17">
        <v>510859</v>
      </c>
      <c r="N27" s="17">
        <v>23310</v>
      </c>
      <c r="O27" s="24">
        <f t="shared" si="0"/>
        <v>4859580</v>
      </c>
    </row>
    <row r="28" spans="1:15" s="3" customFormat="1" ht="19.5" customHeight="1">
      <c r="A28" s="188" t="s">
        <v>40</v>
      </c>
      <c r="B28" s="67" t="s">
        <v>42</v>
      </c>
      <c r="C28" s="15"/>
      <c r="D28" s="15"/>
      <c r="E28" s="15">
        <v>586362</v>
      </c>
      <c r="F28" s="15">
        <v>4880</v>
      </c>
      <c r="G28" s="15">
        <v>4895374</v>
      </c>
      <c r="H28" s="15"/>
      <c r="I28" s="15"/>
      <c r="J28" s="15">
        <v>7305</v>
      </c>
      <c r="K28" s="15">
        <v>402604</v>
      </c>
      <c r="L28" s="15"/>
      <c r="M28" s="15"/>
      <c r="N28" s="15">
        <v>4332874</v>
      </c>
      <c r="O28" s="23">
        <f t="shared" si="0"/>
        <v>10229399</v>
      </c>
    </row>
    <row r="29" spans="1:15" s="3" customFormat="1" ht="19.5" customHeight="1">
      <c r="A29" s="189"/>
      <c r="B29" s="68" t="s">
        <v>12</v>
      </c>
      <c r="C29" s="16">
        <v>56292</v>
      </c>
      <c r="D29" s="16">
        <v>113266</v>
      </c>
      <c r="E29" s="16">
        <v>144712</v>
      </c>
      <c r="F29" s="16">
        <v>29998</v>
      </c>
      <c r="G29" s="16">
        <v>247081</v>
      </c>
      <c r="H29" s="16">
        <v>16563</v>
      </c>
      <c r="I29" s="16">
        <v>82828</v>
      </c>
      <c r="J29" s="16">
        <v>45572</v>
      </c>
      <c r="K29" s="16">
        <v>15309</v>
      </c>
      <c r="L29" s="16">
        <v>1551</v>
      </c>
      <c r="M29" s="16">
        <v>59604</v>
      </c>
      <c r="N29" s="16">
        <v>39088</v>
      </c>
      <c r="O29" s="59">
        <f t="shared" si="0"/>
        <v>851864</v>
      </c>
    </row>
    <row r="30" spans="1:15" s="3" customFormat="1" ht="19.5" customHeight="1">
      <c r="A30" s="189"/>
      <c r="B30" s="68" t="s">
        <v>78</v>
      </c>
      <c r="C30" s="16">
        <v>3400</v>
      </c>
      <c r="D30" s="16"/>
      <c r="E30" s="16">
        <v>22560</v>
      </c>
      <c r="F30" s="16">
        <v>15041</v>
      </c>
      <c r="G30" s="16"/>
      <c r="H30" s="16">
        <v>2370</v>
      </c>
      <c r="I30" s="16">
        <v>2188</v>
      </c>
      <c r="J30" s="16">
        <v>99750</v>
      </c>
      <c r="K30" s="16"/>
      <c r="L30" s="16"/>
      <c r="M30" s="16"/>
      <c r="N30" s="16">
        <v>16300</v>
      </c>
      <c r="O30" s="59">
        <f t="shared" si="0"/>
        <v>161609</v>
      </c>
    </row>
    <row r="31" spans="1:15" s="3" customFormat="1" ht="19.5" customHeight="1" thickBot="1">
      <c r="A31" s="189"/>
      <c r="B31" s="139" t="s">
        <v>119</v>
      </c>
      <c r="C31" s="167"/>
      <c r="D31" s="167">
        <v>16240</v>
      </c>
      <c r="E31" s="167">
        <v>3100</v>
      </c>
      <c r="F31" s="167"/>
      <c r="G31" s="167"/>
      <c r="H31" s="167">
        <v>21045</v>
      </c>
      <c r="I31" s="167"/>
      <c r="J31" s="167"/>
      <c r="K31" s="167"/>
      <c r="L31" s="167"/>
      <c r="M31" s="167">
        <v>33000</v>
      </c>
      <c r="N31" s="167"/>
      <c r="O31" s="168">
        <f t="shared" si="0"/>
        <v>73385</v>
      </c>
    </row>
    <row r="32" spans="1:15" s="3" customFormat="1" ht="54.75" customHeight="1" thickBot="1">
      <c r="A32" s="144" t="s">
        <v>43</v>
      </c>
      <c r="B32" s="169" t="s">
        <v>128</v>
      </c>
      <c r="C32" s="120"/>
      <c r="D32" s="120"/>
      <c r="E32" s="120">
        <v>14308</v>
      </c>
      <c r="F32" s="120">
        <v>139185</v>
      </c>
      <c r="G32" s="120">
        <v>217410</v>
      </c>
      <c r="H32" s="120"/>
      <c r="I32" s="120"/>
      <c r="J32" s="120">
        <v>102800</v>
      </c>
      <c r="K32" s="120"/>
      <c r="L32" s="120">
        <v>61800</v>
      </c>
      <c r="M32" s="120"/>
      <c r="N32" s="120">
        <v>517500</v>
      </c>
      <c r="O32" s="22">
        <f t="shared" si="0"/>
        <v>1053003</v>
      </c>
    </row>
    <row r="33" spans="1:15" ht="13.5" thickBot="1">
      <c r="A33" s="198" t="s">
        <v>114</v>
      </c>
      <c r="B33" s="187"/>
      <c r="C33" s="124">
        <f aca="true" t="shared" si="1" ref="C33:I33">C5+C6+C7+C8+C9+C10+C11+C12+C13+C14+C15+C16+C17+C18+C19+C20+C21+C22+C23+C24+C25+C26+C27+C28+C29+C30+C31+C32</f>
        <v>30077731</v>
      </c>
      <c r="D33" s="124">
        <f t="shared" si="1"/>
        <v>28733271</v>
      </c>
      <c r="E33" s="124">
        <f t="shared" si="1"/>
        <v>31890557</v>
      </c>
      <c r="F33" s="124">
        <f t="shared" si="1"/>
        <v>35454788</v>
      </c>
      <c r="G33" s="124">
        <f t="shared" si="1"/>
        <v>43064303</v>
      </c>
      <c r="H33" s="124">
        <f t="shared" si="1"/>
        <v>60044044</v>
      </c>
      <c r="I33" s="124">
        <f t="shared" si="1"/>
        <v>62270731</v>
      </c>
      <c r="J33" s="124">
        <f>SUM(J5:J32)</f>
        <v>25488401</v>
      </c>
      <c r="K33" s="124">
        <f>K5+K6+K7+K8+K9+K10+K11+K12+K13+K14+K15+K16+K17+K18+K19+K20+K21+K22+K23+K24+K25+K26+K27+K28+K29+K30+K31+K32</f>
        <v>16363981</v>
      </c>
      <c r="L33" s="124">
        <f>L5+L6+L7+L8+L9+L10+L11+L12+L13+L14+L15+L16+L17+L18+L19+L20+L21+L22+L23+L24+L25+L26+L27+L28+L29+L30+L31+L32</f>
        <v>24752560</v>
      </c>
      <c r="M33" s="124">
        <f>M5+M6+M7+M8+M9+M10+M11+M12+M13+M14+M15+M16+M17+M18+M19+M20+M21+M22+M23+M24+M25+M26+M27+M28+M29+M30+M31+M32</f>
        <v>17978279</v>
      </c>
      <c r="N33" s="124">
        <f>N5+N6+N7+N8+N9+N10+N11+N12+N13+N14+N15+N16+N17+N18+N19+N20+N21+N22+N23+N24+N25+N26+N27+N28+N29+N30+N31+N32</f>
        <v>32380727</v>
      </c>
      <c r="O33" s="22">
        <f t="shared" si="0"/>
        <v>408499373</v>
      </c>
    </row>
    <row r="34" spans="1:10" ht="13.5" customHeight="1">
      <c r="A34" s="13" t="s">
        <v>21</v>
      </c>
      <c r="B34" s="64"/>
      <c r="J34" s="2" t="s">
        <v>22</v>
      </c>
    </row>
    <row r="35" ht="12.75">
      <c r="C35" s="130"/>
    </row>
    <row r="36" ht="12.75">
      <c r="O36" s="127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O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5.8515625" style="10" customWidth="1"/>
    <col min="3" max="3" width="24.140625" style="64" customWidth="1"/>
    <col min="4" max="10" width="7.7109375" style="57" bestFit="1" customWidth="1"/>
    <col min="11" max="11" width="8.421875" style="57" customWidth="1"/>
    <col min="12" max="15" width="7.7109375" style="57" bestFit="1" customWidth="1"/>
    <col min="16" max="16384" width="9.140625" style="57" customWidth="1"/>
  </cols>
  <sheetData>
    <row r="1" spans="1:15" ht="19.5" customHeight="1">
      <c r="A1" s="60" t="s">
        <v>113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3" s="2" customFormat="1" ht="6.75" customHeight="1" thickBot="1">
      <c r="B2" s="9"/>
      <c r="C2" s="64"/>
    </row>
    <row r="3" spans="2:15" s="2" customFormat="1" ht="13.5" customHeight="1" thickBot="1">
      <c r="B3" s="9"/>
      <c r="C3" s="64"/>
      <c r="D3" s="200">
        <v>2012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</row>
    <row r="4" spans="1:15" s="2" customFormat="1" ht="13.5" customHeight="1" thickBot="1">
      <c r="A4" s="4"/>
      <c r="B4" s="19" t="s">
        <v>52</v>
      </c>
      <c r="C4" s="83" t="s">
        <v>53</v>
      </c>
      <c r="D4" s="79" t="s">
        <v>79</v>
      </c>
      <c r="E4" s="79" t="s">
        <v>80</v>
      </c>
      <c r="F4" s="79" t="s">
        <v>25</v>
      </c>
      <c r="G4" s="79" t="s">
        <v>26</v>
      </c>
      <c r="H4" s="79" t="s">
        <v>27</v>
      </c>
      <c r="I4" s="79" t="s">
        <v>28</v>
      </c>
      <c r="J4" s="79" t="s">
        <v>29</v>
      </c>
      <c r="K4" s="79" t="s">
        <v>81</v>
      </c>
      <c r="L4" s="79" t="s">
        <v>82</v>
      </c>
      <c r="M4" s="79" t="s">
        <v>83</v>
      </c>
      <c r="N4" s="79" t="s">
        <v>84</v>
      </c>
      <c r="O4" s="79" t="s">
        <v>85</v>
      </c>
    </row>
    <row r="5" spans="1:15" s="2" customFormat="1" ht="13.5" customHeight="1" thickBot="1">
      <c r="A5" s="183" t="s">
        <v>35</v>
      </c>
      <c r="B5" s="205" t="s">
        <v>130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</row>
    <row r="6" spans="1:15" ht="33.75" customHeight="1">
      <c r="A6" s="202" t="s">
        <v>88</v>
      </c>
      <c r="B6" s="188" t="s">
        <v>35</v>
      </c>
      <c r="C6" s="67" t="s">
        <v>36</v>
      </c>
      <c r="D6" s="15">
        <v>1411</v>
      </c>
      <c r="E6" s="15">
        <v>1400</v>
      </c>
      <c r="F6" s="15">
        <v>1428</v>
      </c>
      <c r="G6" s="15">
        <v>1370</v>
      </c>
      <c r="H6" s="15">
        <v>1271</v>
      </c>
      <c r="I6" s="15">
        <v>1317</v>
      </c>
      <c r="J6" s="15">
        <v>1375</v>
      </c>
      <c r="K6" s="15">
        <v>1269</v>
      </c>
      <c r="L6" s="15">
        <v>1261</v>
      </c>
      <c r="M6" s="15">
        <v>1229</v>
      </c>
      <c r="N6" s="15">
        <v>1227</v>
      </c>
      <c r="O6" s="15">
        <v>1300</v>
      </c>
    </row>
    <row r="7" spans="1:15" s="178" customFormat="1" ht="33.75" customHeight="1" thickBot="1">
      <c r="A7" s="203"/>
      <c r="B7" s="201"/>
      <c r="C7" s="69" t="s">
        <v>37</v>
      </c>
      <c r="D7" s="17">
        <v>917</v>
      </c>
      <c r="E7" s="17">
        <v>917</v>
      </c>
      <c r="F7" s="17">
        <v>921</v>
      </c>
      <c r="G7" s="17">
        <v>887</v>
      </c>
      <c r="H7" s="17">
        <v>816</v>
      </c>
      <c r="I7" s="17">
        <v>846</v>
      </c>
      <c r="J7" s="17">
        <v>897</v>
      </c>
      <c r="K7" s="17">
        <v>823</v>
      </c>
      <c r="L7" s="17">
        <v>815</v>
      </c>
      <c r="M7" s="17">
        <v>797</v>
      </c>
      <c r="N7" s="17">
        <v>793</v>
      </c>
      <c r="O7" s="17">
        <v>840</v>
      </c>
    </row>
    <row r="8" spans="1:15" s="178" customFormat="1" ht="18.75" customHeight="1">
      <c r="A8" s="203"/>
      <c r="B8" s="196" t="s">
        <v>41</v>
      </c>
      <c r="C8" s="71" t="s">
        <v>1</v>
      </c>
      <c r="D8" s="3">
        <v>97</v>
      </c>
      <c r="E8" s="15">
        <v>97</v>
      </c>
      <c r="F8" s="15">
        <v>97</v>
      </c>
      <c r="G8" s="15">
        <v>97</v>
      </c>
      <c r="H8" s="15">
        <v>97</v>
      </c>
      <c r="I8" s="15">
        <v>97</v>
      </c>
      <c r="J8" s="15">
        <v>97</v>
      </c>
      <c r="K8" s="15">
        <v>97</v>
      </c>
      <c r="L8" s="15">
        <v>97</v>
      </c>
      <c r="M8" s="15">
        <v>97</v>
      </c>
      <c r="N8" s="15">
        <v>97</v>
      </c>
      <c r="O8" s="15">
        <v>92</v>
      </c>
    </row>
    <row r="9" spans="1:15" s="178" customFormat="1" ht="18.75" customHeight="1">
      <c r="A9" s="203"/>
      <c r="B9" s="197"/>
      <c r="C9" s="73" t="s">
        <v>134</v>
      </c>
      <c r="D9" s="16">
        <v>40</v>
      </c>
      <c r="E9" s="16">
        <v>40</v>
      </c>
      <c r="F9" s="16">
        <v>40</v>
      </c>
      <c r="G9" s="16">
        <v>40</v>
      </c>
      <c r="H9" s="16">
        <v>40</v>
      </c>
      <c r="I9" s="16">
        <v>40</v>
      </c>
      <c r="J9" s="16">
        <v>40</v>
      </c>
      <c r="K9" s="16">
        <v>40</v>
      </c>
      <c r="L9" s="16">
        <v>40</v>
      </c>
      <c r="M9" s="16">
        <v>41</v>
      </c>
      <c r="N9" s="16">
        <v>41</v>
      </c>
      <c r="O9" s="16">
        <v>41</v>
      </c>
    </row>
    <row r="10" spans="1:15" s="178" customFormat="1" ht="18.75" customHeight="1">
      <c r="A10" s="203"/>
      <c r="B10" s="197"/>
      <c r="C10" s="73" t="s">
        <v>135</v>
      </c>
      <c r="D10" s="16">
        <v>55</v>
      </c>
      <c r="E10" s="16">
        <v>55</v>
      </c>
      <c r="F10" s="16">
        <v>55</v>
      </c>
      <c r="G10" s="16">
        <v>55</v>
      </c>
      <c r="H10" s="16">
        <v>55</v>
      </c>
      <c r="I10" s="16">
        <v>55</v>
      </c>
      <c r="J10" s="16">
        <v>55</v>
      </c>
      <c r="K10" s="16">
        <v>55</v>
      </c>
      <c r="L10" s="16">
        <v>55</v>
      </c>
      <c r="M10" s="16">
        <v>55</v>
      </c>
      <c r="N10" s="16">
        <v>56</v>
      </c>
      <c r="O10" s="16">
        <v>56</v>
      </c>
    </row>
    <row r="11" spans="1:15" s="178" customFormat="1" ht="15.75" customHeight="1">
      <c r="A11" s="203"/>
      <c r="B11" s="197"/>
      <c r="C11" s="73" t="s">
        <v>2</v>
      </c>
      <c r="D11" s="16">
        <v>1992</v>
      </c>
      <c r="E11" s="16">
        <v>2170</v>
      </c>
      <c r="F11" s="16">
        <v>2271</v>
      </c>
      <c r="G11" s="16">
        <v>2118</v>
      </c>
      <c r="H11" s="16">
        <v>2062</v>
      </c>
      <c r="I11" s="16">
        <v>1978</v>
      </c>
      <c r="J11" s="16">
        <v>1915</v>
      </c>
      <c r="K11" s="16">
        <v>1918</v>
      </c>
      <c r="L11" s="16">
        <v>1922</v>
      </c>
      <c r="M11" s="16">
        <v>1910</v>
      </c>
      <c r="N11" s="16">
        <v>1924</v>
      </c>
      <c r="O11" s="16">
        <v>2130</v>
      </c>
    </row>
    <row r="12" spans="1:15" s="178" customFormat="1" ht="15.75" customHeight="1">
      <c r="A12" s="203"/>
      <c r="B12" s="197"/>
      <c r="C12" s="73" t="s">
        <v>3</v>
      </c>
      <c r="D12" s="16">
        <v>599</v>
      </c>
      <c r="E12" s="16">
        <v>646</v>
      </c>
      <c r="F12" s="16">
        <v>671</v>
      </c>
      <c r="G12" s="16">
        <v>650</v>
      </c>
      <c r="H12" s="16">
        <v>650</v>
      </c>
      <c r="I12" s="16">
        <v>616</v>
      </c>
      <c r="J12" s="16">
        <v>600</v>
      </c>
      <c r="K12" s="16">
        <v>609</v>
      </c>
      <c r="L12" s="16">
        <v>560</v>
      </c>
      <c r="M12" s="16">
        <v>584</v>
      </c>
      <c r="N12" s="16">
        <v>606</v>
      </c>
      <c r="O12" s="16">
        <v>642</v>
      </c>
    </row>
    <row r="13" spans="1:15" s="178" customFormat="1" ht="15.75" customHeight="1">
      <c r="A13" s="203"/>
      <c r="B13" s="197"/>
      <c r="C13" s="73" t="s">
        <v>4</v>
      </c>
      <c r="D13" s="16">
        <v>131</v>
      </c>
      <c r="E13" s="16">
        <v>131</v>
      </c>
      <c r="F13" s="16">
        <v>131</v>
      </c>
      <c r="G13" s="16">
        <v>125</v>
      </c>
      <c r="H13" s="16">
        <v>125</v>
      </c>
      <c r="I13" s="16">
        <v>125</v>
      </c>
      <c r="J13" s="16">
        <v>125</v>
      </c>
      <c r="K13" s="16">
        <v>125</v>
      </c>
      <c r="L13" s="16">
        <v>125</v>
      </c>
      <c r="M13" s="16">
        <v>128</v>
      </c>
      <c r="N13" s="16">
        <v>128</v>
      </c>
      <c r="O13" s="16">
        <v>129</v>
      </c>
    </row>
    <row r="14" spans="1:15" s="178" customFormat="1" ht="15.75" customHeight="1">
      <c r="A14" s="203"/>
      <c r="B14" s="197"/>
      <c r="C14" s="73" t="s">
        <v>118</v>
      </c>
      <c r="D14" s="16">
        <v>126</v>
      </c>
      <c r="E14" s="16">
        <v>126</v>
      </c>
      <c r="F14" s="16">
        <v>126</v>
      </c>
      <c r="G14" s="16">
        <v>125</v>
      </c>
      <c r="H14" s="16">
        <v>125</v>
      </c>
      <c r="I14" s="16">
        <v>125</v>
      </c>
      <c r="J14" s="16">
        <v>125</v>
      </c>
      <c r="K14" s="16">
        <v>125</v>
      </c>
      <c r="L14" s="16">
        <v>125</v>
      </c>
      <c r="M14" s="16">
        <v>125</v>
      </c>
      <c r="N14" s="16">
        <v>125</v>
      </c>
      <c r="O14" s="16">
        <v>125</v>
      </c>
    </row>
    <row r="15" spans="1:15" s="178" customFormat="1" ht="15.75" customHeight="1">
      <c r="A15" s="203"/>
      <c r="B15" s="197"/>
      <c r="C15" s="73" t="s">
        <v>136</v>
      </c>
      <c r="D15" s="16"/>
      <c r="E15" s="16"/>
      <c r="F15" s="16"/>
      <c r="G15" s="16"/>
      <c r="H15" s="16"/>
      <c r="I15" s="16"/>
      <c r="J15" s="16">
        <v>150</v>
      </c>
      <c r="K15" s="16">
        <v>150</v>
      </c>
      <c r="L15" s="16">
        <v>150</v>
      </c>
      <c r="M15" s="16">
        <v>150</v>
      </c>
      <c r="N15" s="16">
        <v>150</v>
      </c>
      <c r="O15" s="16">
        <v>150</v>
      </c>
    </row>
    <row r="16" spans="1:15" s="178" customFormat="1" ht="15.75" customHeight="1">
      <c r="A16" s="203"/>
      <c r="B16" s="197"/>
      <c r="C16" s="73" t="s">
        <v>5</v>
      </c>
      <c r="D16" s="16">
        <v>325</v>
      </c>
      <c r="E16" s="16">
        <v>325</v>
      </c>
      <c r="F16" s="16">
        <v>325</v>
      </c>
      <c r="G16" s="16">
        <v>325</v>
      </c>
      <c r="H16" s="16">
        <v>320</v>
      </c>
      <c r="I16" s="16">
        <v>320</v>
      </c>
      <c r="J16" s="16">
        <v>320</v>
      </c>
      <c r="K16" s="16">
        <v>320</v>
      </c>
      <c r="L16" s="16">
        <v>320</v>
      </c>
      <c r="M16" s="16">
        <v>320</v>
      </c>
      <c r="N16" s="16">
        <v>320</v>
      </c>
      <c r="O16" s="16">
        <v>320</v>
      </c>
    </row>
    <row r="17" spans="1:15" s="178" customFormat="1" ht="15.75" customHeight="1">
      <c r="A17" s="203"/>
      <c r="B17" s="197"/>
      <c r="C17" s="73" t="s">
        <v>137</v>
      </c>
      <c r="D17" s="16">
        <v>105</v>
      </c>
      <c r="E17" s="16">
        <v>105</v>
      </c>
      <c r="F17" s="16">
        <v>105</v>
      </c>
      <c r="G17" s="16">
        <v>105</v>
      </c>
      <c r="H17" s="16">
        <v>100</v>
      </c>
      <c r="I17" s="16">
        <v>102</v>
      </c>
      <c r="J17" s="16">
        <v>102</v>
      </c>
      <c r="K17" s="16">
        <v>104</v>
      </c>
      <c r="L17" s="16">
        <v>104</v>
      </c>
      <c r="M17" s="16">
        <v>104</v>
      </c>
      <c r="N17" s="16">
        <v>104</v>
      </c>
      <c r="O17" s="16"/>
    </row>
    <row r="18" spans="1:15" s="178" customFormat="1" ht="15.75" customHeight="1">
      <c r="A18" s="203"/>
      <c r="B18" s="197"/>
      <c r="C18" s="73" t="s">
        <v>138</v>
      </c>
      <c r="D18" s="16">
        <v>62</v>
      </c>
      <c r="E18" s="16">
        <v>62</v>
      </c>
      <c r="F18" s="16">
        <v>62</v>
      </c>
      <c r="G18" s="16">
        <v>62</v>
      </c>
      <c r="H18" s="16">
        <v>60</v>
      </c>
      <c r="I18" s="16">
        <v>61</v>
      </c>
      <c r="J18" s="16">
        <v>62</v>
      </c>
      <c r="K18" s="16">
        <v>62</v>
      </c>
      <c r="L18" s="16">
        <v>62</v>
      </c>
      <c r="M18" s="16">
        <v>62</v>
      </c>
      <c r="N18" s="16">
        <v>62</v>
      </c>
      <c r="O18" s="16">
        <v>62</v>
      </c>
    </row>
    <row r="19" spans="1:15" s="178" customFormat="1" ht="15.75" customHeight="1">
      <c r="A19" s="203"/>
      <c r="B19" s="197"/>
      <c r="C19" s="73" t="s">
        <v>139</v>
      </c>
      <c r="D19" s="16">
        <v>135</v>
      </c>
      <c r="E19" s="16">
        <v>135</v>
      </c>
      <c r="F19" s="16">
        <v>135</v>
      </c>
      <c r="G19" s="16">
        <v>135</v>
      </c>
      <c r="H19" s="16">
        <v>136</v>
      </c>
      <c r="I19" s="16">
        <v>136</v>
      </c>
      <c r="J19" s="16">
        <v>137</v>
      </c>
      <c r="K19" s="16">
        <v>138</v>
      </c>
      <c r="L19" s="16">
        <v>139</v>
      </c>
      <c r="M19" s="16">
        <v>140</v>
      </c>
      <c r="N19" s="16">
        <v>140</v>
      </c>
      <c r="O19" s="16">
        <v>140</v>
      </c>
    </row>
    <row r="20" spans="1:15" s="178" customFormat="1" ht="15.75" customHeight="1">
      <c r="A20" s="203"/>
      <c r="B20" s="197"/>
      <c r="C20" s="73" t="s">
        <v>7</v>
      </c>
      <c r="D20" s="16">
        <v>905</v>
      </c>
      <c r="E20" s="16">
        <v>927</v>
      </c>
      <c r="F20" s="16">
        <v>973</v>
      </c>
      <c r="G20" s="16">
        <v>905</v>
      </c>
      <c r="H20" s="16">
        <v>894</v>
      </c>
      <c r="I20" s="16">
        <v>848</v>
      </c>
      <c r="J20" s="16">
        <v>854</v>
      </c>
      <c r="K20" s="16">
        <v>860</v>
      </c>
      <c r="L20" s="16">
        <v>848</v>
      </c>
      <c r="M20" s="16">
        <v>843</v>
      </c>
      <c r="N20" s="16">
        <v>848</v>
      </c>
      <c r="O20" s="16">
        <v>899</v>
      </c>
    </row>
    <row r="21" spans="1:15" s="178" customFormat="1" ht="15.75" customHeight="1">
      <c r="A21" s="203"/>
      <c r="B21" s="197"/>
      <c r="C21" s="73" t="s">
        <v>140</v>
      </c>
      <c r="D21" s="16">
        <v>203</v>
      </c>
      <c r="E21" s="16">
        <v>204</v>
      </c>
      <c r="F21" s="16">
        <v>210</v>
      </c>
      <c r="G21" s="16">
        <v>200</v>
      </c>
      <c r="H21" s="16">
        <v>203</v>
      </c>
      <c r="I21" s="16">
        <v>200</v>
      </c>
      <c r="J21" s="16">
        <v>200</v>
      </c>
      <c r="K21" s="16">
        <v>203</v>
      </c>
      <c r="L21" s="16">
        <v>205</v>
      </c>
      <c r="M21" s="16">
        <v>205</v>
      </c>
      <c r="N21" s="16">
        <v>205</v>
      </c>
      <c r="O21" s="16">
        <v>203</v>
      </c>
    </row>
    <row r="22" spans="1:15" s="178" customFormat="1" ht="15.75" customHeight="1">
      <c r="A22" s="203"/>
      <c r="B22" s="197"/>
      <c r="C22" s="73" t="s">
        <v>141</v>
      </c>
      <c r="D22" s="16">
        <v>203</v>
      </c>
      <c r="E22" s="16">
        <v>204</v>
      </c>
      <c r="F22" s="16">
        <v>206</v>
      </c>
      <c r="G22" s="16">
        <v>202</v>
      </c>
      <c r="H22" s="16">
        <v>202</v>
      </c>
      <c r="I22" s="16">
        <v>201</v>
      </c>
      <c r="J22" s="16">
        <v>201</v>
      </c>
      <c r="K22" s="16">
        <v>204</v>
      </c>
      <c r="L22" s="16">
        <v>206</v>
      </c>
      <c r="M22" s="16">
        <v>207</v>
      </c>
      <c r="N22" s="16">
        <v>207</v>
      </c>
      <c r="O22" s="16">
        <v>204</v>
      </c>
    </row>
    <row r="23" spans="1:15" ht="15.75" customHeight="1">
      <c r="A23" s="203"/>
      <c r="B23" s="197"/>
      <c r="C23" s="73" t="s">
        <v>15</v>
      </c>
      <c r="D23" s="16">
        <v>101</v>
      </c>
      <c r="E23" s="16">
        <v>101</v>
      </c>
      <c r="F23" s="16">
        <v>101</v>
      </c>
      <c r="G23" s="16">
        <v>98</v>
      </c>
      <c r="H23" s="16">
        <v>98</v>
      </c>
      <c r="I23" s="16">
        <v>98</v>
      </c>
      <c r="J23" s="16">
        <v>98</v>
      </c>
      <c r="K23" s="16">
        <v>98</v>
      </c>
      <c r="L23" s="16">
        <v>98</v>
      </c>
      <c r="M23" s="16">
        <v>92</v>
      </c>
      <c r="N23" s="16">
        <v>92</v>
      </c>
      <c r="O23" s="16">
        <v>92</v>
      </c>
    </row>
    <row r="24" spans="1:15" ht="15.75" customHeight="1">
      <c r="A24" s="203"/>
      <c r="B24" s="197"/>
      <c r="C24" s="73" t="s">
        <v>8</v>
      </c>
      <c r="D24" s="16">
        <v>113</v>
      </c>
      <c r="E24" s="16">
        <v>113</v>
      </c>
      <c r="F24" s="16">
        <v>113</v>
      </c>
      <c r="G24" s="16">
        <v>113</v>
      </c>
      <c r="H24" s="16">
        <v>107</v>
      </c>
      <c r="I24" s="16">
        <v>102</v>
      </c>
      <c r="J24" s="16">
        <v>102</v>
      </c>
      <c r="K24" s="16">
        <v>103</v>
      </c>
      <c r="L24" s="16">
        <v>102</v>
      </c>
      <c r="M24" s="16">
        <v>97</v>
      </c>
      <c r="N24" s="16">
        <v>97</v>
      </c>
      <c r="O24" s="16">
        <v>97</v>
      </c>
    </row>
    <row r="25" spans="1:15" ht="15.75" customHeight="1">
      <c r="A25" s="203"/>
      <c r="B25" s="197"/>
      <c r="C25" s="73" t="s">
        <v>9</v>
      </c>
      <c r="D25" s="16">
        <v>20</v>
      </c>
      <c r="E25" s="16">
        <v>20</v>
      </c>
      <c r="F25" s="16">
        <v>20</v>
      </c>
      <c r="G25" s="16">
        <v>20</v>
      </c>
      <c r="H25" s="16">
        <v>20</v>
      </c>
      <c r="I25" s="16">
        <v>20</v>
      </c>
      <c r="J25" s="16">
        <v>20</v>
      </c>
      <c r="K25" s="16">
        <v>20</v>
      </c>
      <c r="L25" s="16">
        <v>20</v>
      </c>
      <c r="M25" s="16">
        <v>20</v>
      </c>
      <c r="N25" s="16">
        <v>20</v>
      </c>
      <c r="O25" s="16">
        <v>20</v>
      </c>
    </row>
    <row r="26" spans="1:15" ht="15.75" customHeight="1">
      <c r="A26" s="203"/>
      <c r="B26" s="197"/>
      <c r="C26" s="73" t="s">
        <v>10</v>
      </c>
      <c r="D26" s="16">
        <v>552</v>
      </c>
      <c r="E26" s="16">
        <v>576</v>
      </c>
      <c r="F26" s="16">
        <v>590</v>
      </c>
      <c r="G26" s="16">
        <v>573</v>
      </c>
      <c r="H26" s="16">
        <v>580</v>
      </c>
      <c r="I26" s="16">
        <v>569</v>
      </c>
      <c r="J26" s="16">
        <v>579</v>
      </c>
      <c r="K26" s="16">
        <v>569</v>
      </c>
      <c r="L26" s="16">
        <v>576</v>
      </c>
      <c r="M26" s="16">
        <v>576</v>
      </c>
      <c r="N26" s="16">
        <v>576</v>
      </c>
      <c r="O26" s="16">
        <v>587</v>
      </c>
    </row>
    <row r="27" spans="1:15" ht="15.75" customHeight="1">
      <c r="A27" s="203"/>
      <c r="B27" s="197"/>
      <c r="C27" s="73" t="s">
        <v>11</v>
      </c>
      <c r="D27" s="16">
        <v>1591</v>
      </c>
      <c r="E27" s="16">
        <v>1602</v>
      </c>
      <c r="F27" s="16">
        <v>1645</v>
      </c>
      <c r="G27" s="16">
        <v>1653</v>
      </c>
      <c r="H27" s="16">
        <v>1634</v>
      </c>
      <c r="I27" s="16">
        <v>1591</v>
      </c>
      <c r="J27" s="16">
        <v>1591</v>
      </c>
      <c r="K27" s="16">
        <v>1591</v>
      </c>
      <c r="L27" s="16">
        <v>1591</v>
      </c>
      <c r="M27" s="16">
        <v>1580</v>
      </c>
      <c r="N27" s="16">
        <v>1591</v>
      </c>
      <c r="O27" s="16">
        <v>1688</v>
      </c>
    </row>
    <row r="28" spans="1:15" ht="15.75" customHeight="1" thickBot="1">
      <c r="A28" s="203"/>
      <c r="B28" s="199"/>
      <c r="C28" s="94" t="s">
        <v>126</v>
      </c>
      <c r="D28" s="17">
        <v>203</v>
      </c>
      <c r="E28" s="17">
        <v>203</v>
      </c>
      <c r="F28" s="17">
        <v>206</v>
      </c>
      <c r="G28" s="17">
        <v>207</v>
      </c>
      <c r="H28" s="17">
        <v>203</v>
      </c>
      <c r="I28" s="17">
        <v>203</v>
      </c>
      <c r="J28" s="17">
        <v>204</v>
      </c>
      <c r="K28" s="17">
        <v>203</v>
      </c>
      <c r="L28" s="17">
        <v>203</v>
      </c>
      <c r="M28" s="17">
        <v>204</v>
      </c>
      <c r="N28" s="17">
        <v>203</v>
      </c>
      <c r="O28" s="17">
        <v>203</v>
      </c>
    </row>
    <row r="29" spans="1:15" ht="15.75" customHeight="1">
      <c r="A29" s="203"/>
      <c r="B29" s="188" t="s">
        <v>44</v>
      </c>
      <c r="C29" s="67" t="s">
        <v>42</v>
      </c>
      <c r="D29" s="15">
        <v>27</v>
      </c>
      <c r="E29" s="15">
        <v>27</v>
      </c>
      <c r="F29" s="15">
        <v>23</v>
      </c>
      <c r="G29" s="15">
        <v>26</v>
      </c>
      <c r="H29" s="15">
        <v>27</v>
      </c>
      <c r="I29" s="15">
        <v>27</v>
      </c>
      <c r="J29" s="15">
        <v>27</v>
      </c>
      <c r="K29" s="15">
        <v>25</v>
      </c>
      <c r="L29" s="15">
        <v>24</v>
      </c>
      <c r="M29" s="15">
        <v>24</v>
      </c>
      <c r="N29" s="15">
        <v>24</v>
      </c>
      <c r="O29" s="15">
        <v>29</v>
      </c>
    </row>
    <row r="30" spans="1:15" ht="15.75" customHeight="1">
      <c r="A30" s="203"/>
      <c r="B30" s="189"/>
      <c r="C30" s="68" t="s">
        <v>12</v>
      </c>
      <c r="D30" s="16">
        <v>316</v>
      </c>
      <c r="E30" s="16">
        <v>325</v>
      </c>
      <c r="F30" s="16">
        <v>322</v>
      </c>
      <c r="G30" s="16">
        <v>351</v>
      </c>
      <c r="H30" s="16">
        <v>3213</v>
      </c>
      <c r="I30" s="16">
        <v>328</v>
      </c>
      <c r="J30" s="16">
        <v>312</v>
      </c>
      <c r="K30" s="16">
        <v>326</v>
      </c>
      <c r="L30" s="16">
        <v>303</v>
      </c>
      <c r="M30" s="16">
        <v>303</v>
      </c>
      <c r="N30" s="16">
        <v>303</v>
      </c>
      <c r="O30" s="16">
        <v>307</v>
      </c>
    </row>
    <row r="31" spans="1:15" ht="15.75" customHeight="1">
      <c r="A31" s="203"/>
      <c r="B31" s="189"/>
      <c r="C31" s="68" t="s">
        <v>78</v>
      </c>
      <c r="D31" s="16">
        <v>20</v>
      </c>
      <c r="E31" s="16">
        <v>20</v>
      </c>
      <c r="F31" s="16">
        <v>19</v>
      </c>
      <c r="G31" s="16">
        <v>19</v>
      </c>
      <c r="H31" s="16">
        <v>19</v>
      </c>
      <c r="I31" s="16">
        <v>21</v>
      </c>
      <c r="J31" s="16">
        <v>21</v>
      </c>
      <c r="K31" s="16">
        <v>21</v>
      </c>
      <c r="L31" s="16">
        <v>21</v>
      </c>
      <c r="M31" s="16">
        <v>21</v>
      </c>
      <c r="N31" s="16">
        <v>21</v>
      </c>
      <c r="O31" s="16">
        <v>20</v>
      </c>
    </row>
    <row r="32" spans="1:15" ht="13.5" thickBot="1">
      <c r="A32" s="203"/>
      <c r="B32" s="189"/>
      <c r="C32" s="139" t="s">
        <v>119</v>
      </c>
      <c r="D32" s="167">
        <v>7</v>
      </c>
      <c r="E32" s="167">
        <v>9</v>
      </c>
      <c r="F32" s="167">
        <v>9</v>
      </c>
      <c r="G32" s="167">
        <v>9</v>
      </c>
      <c r="H32" s="167">
        <v>9</v>
      </c>
      <c r="I32" s="167">
        <v>9</v>
      </c>
      <c r="J32" s="167">
        <v>9</v>
      </c>
      <c r="K32" s="167">
        <v>9</v>
      </c>
      <c r="L32" s="167">
        <v>9</v>
      </c>
      <c r="M32" s="167">
        <v>9</v>
      </c>
      <c r="N32" s="167">
        <v>10</v>
      </c>
      <c r="O32" s="167">
        <v>10</v>
      </c>
    </row>
    <row r="33" spans="1:15" ht="48" customHeight="1" thickBot="1">
      <c r="A33" s="204"/>
      <c r="B33" s="177" t="s">
        <v>43</v>
      </c>
      <c r="C33" s="169" t="s">
        <v>128</v>
      </c>
      <c r="D33" s="120">
        <v>34</v>
      </c>
      <c r="E33" s="120">
        <v>34</v>
      </c>
      <c r="F33" s="120">
        <v>33</v>
      </c>
      <c r="G33" s="120">
        <v>34</v>
      </c>
      <c r="H33" s="120">
        <v>34</v>
      </c>
      <c r="I33" s="120">
        <v>34</v>
      </c>
      <c r="J33" s="120">
        <v>34</v>
      </c>
      <c r="K33" s="120">
        <v>34</v>
      </c>
      <c r="L33" s="120">
        <v>33</v>
      </c>
      <c r="M33" s="120">
        <v>34</v>
      </c>
      <c r="N33" s="120">
        <v>34</v>
      </c>
      <c r="O33" s="120">
        <v>34</v>
      </c>
    </row>
    <row r="34" spans="1:15" ht="13.5" thickBot="1">
      <c r="A34" s="176"/>
      <c r="B34" s="187" t="s">
        <v>88</v>
      </c>
      <c r="C34" s="187"/>
      <c r="D34" s="87">
        <f>SUM(D6:D33)</f>
        <v>10290</v>
      </c>
      <c r="E34" s="87">
        <f aca="true" t="shared" si="0" ref="E34:O34">SUM(E6:E33)</f>
        <v>10574</v>
      </c>
      <c r="F34" s="87">
        <f t="shared" si="0"/>
        <v>10837</v>
      </c>
      <c r="G34" s="87">
        <f t="shared" si="0"/>
        <v>10504</v>
      </c>
      <c r="H34" s="87">
        <f t="shared" si="0"/>
        <v>13100</v>
      </c>
      <c r="I34" s="87">
        <f t="shared" si="0"/>
        <v>10069</v>
      </c>
      <c r="J34" s="87">
        <f t="shared" si="0"/>
        <v>10252</v>
      </c>
      <c r="K34" s="87">
        <f t="shared" si="0"/>
        <v>10101</v>
      </c>
      <c r="L34" s="87">
        <f t="shared" si="0"/>
        <v>10014</v>
      </c>
      <c r="M34" s="87">
        <f t="shared" si="0"/>
        <v>9957</v>
      </c>
      <c r="N34" s="87">
        <f t="shared" si="0"/>
        <v>10004</v>
      </c>
      <c r="O34" s="87">
        <f t="shared" si="0"/>
        <v>10420</v>
      </c>
    </row>
    <row r="35" spans="1:15" ht="33.75" customHeight="1">
      <c r="A35" s="13" t="s">
        <v>21</v>
      </c>
      <c r="B35" s="9"/>
      <c r="D35" s="2"/>
      <c r="E35" s="2"/>
      <c r="F35" s="2"/>
      <c r="G35" s="2"/>
      <c r="H35" s="2"/>
      <c r="I35" s="2"/>
      <c r="J35" s="2"/>
      <c r="K35" s="2" t="s">
        <v>22</v>
      </c>
      <c r="L35" s="2"/>
      <c r="M35" s="2"/>
      <c r="N35" s="2"/>
      <c r="O35" s="2"/>
    </row>
    <row r="36" spans="2:15" s="2" customFormat="1" ht="13.5" customHeight="1">
      <c r="B36" s="10"/>
      <c r="C36" s="64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</sheetData>
  <sheetProtection/>
  <mergeCells count="7">
    <mergeCell ref="B8:B28"/>
    <mergeCell ref="B29:B32"/>
    <mergeCell ref="B34:C34"/>
    <mergeCell ref="D3:O3"/>
    <mergeCell ref="B6:B7"/>
    <mergeCell ref="A6:A33"/>
    <mergeCell ref="B5:O5"/>
  </mergeCells>
  <printOptions horizontalCentered="1"/>
  <pageMargins left="0" right="0" top="0.5" bottom="0.5" header="0.5" footer="0.5"/>
  <pageSetup firstPageNumber="7" useFirstPageNumber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137" customWidth="1"/>
    <col min="2" max="9" width="15.7109375" style="138" customWidth="1"/>
    <col min="10" max="16384" width="9.140625" style="132" customWidth="1"/>
  </cols>
  <sheetData>
    <row r="1" spans="1:9" ht="19.5" customHeight="1">
      <c r="A1" s="60" t="s">
        <v>93</v>
      </c>
      <c r="B1" s="95"/>
      <c r="C1" s="95"/>
      <c r="D1" s="95"/>
      <c r="E1" s="95"/>
      <c r="F1" s="95"/>
      <c r="G1" s="95"/>
      <c r="H1" s="95"/>
      <c r="I1" s="99"/>
    </row>
    <row r="2" spans="1:9" ht="6.75" customHeight="1" thickBot="1">
      <c r="A2" s="133"/>
      <c r="B2" s="98"/>
      <c r="C2" s="105"/>
      <c r="D2" s="99"/>
      <c r="E2" s="99"/>
      <c r="F2" s="99"/>
      <c r="G2" s="99"/>
      <c r="H2" s="99"/>
      <c r="I2" s="99"/>
    </row>
    <row r="3" spans="1:9" ht="13.5" customHeight="1" thickBot="1">
      <c r="A3" s="205" t="s">
        <v>132</v>
      </c>
      <c r="B3" s="205"/>
      <c r="C3" s="205"/>
      <c r="D3" s="205"/>
      <c r="E3" s="205"/>
      <c r="F3" s="205"/>
      <c r="G3" s="205"/>
      <c r="H3" s="205"/>
      <c r="I3" s="205"/>
    </row>
    <row r="4" spans="1:9" ht="32.25" thickBot="1">
      <c r="A4" s="82" t="s">
        <v>109</v>
      </c>
      <c r="B4" s="100" t="s">
        <v>45</v>
      </c>
      <c r="C4" s="100" t="s">
        <v>112</v>
      </c>
      <c r="D4" s="100" t="s">
        <v>88</v>
      </c>
      <c r="E4" s="100" t="s">
        <v>46</v>
      </c>
      <c r="F4" s="100" t="s">
        <v>47</v>
      </c>
      <c r="G4" s="100" t="s">
        <v>48</v>
      </c>
      <c r="H4" s="100" t="s">
        <v>49</v>
      </c>
      <c r="I4" s="100" t="s">
        <v>50</v>
      </c>
    </row>
    <row r="5" spans="1:9" ht="15.75" customHeight="1">
      <c r="A5" s="182" t="s">
        <v>35</v>
      </c>
      <c r="B5" s="37">
        <v>4698553</v>
      </c>
      <c r="C5" s="37">
        <v>30077732</v>
      </c>
      <c r="D5" s="34">
        <v>10290.57</v>
      </c>
      <c r="E5" s="37">
        <v>11</v>
      </c>
      <c r="F5" s="37">
        <v>27</v>
      </c>
      <c r="G5" s="37">
        <v>20</v>
      </c>
      <c r="H5" s="37">
        <v>16</v>
      </c>
      <c r="I5" s="134">
        <v>888</v>
      </c>
    </row>
    <row r="6" spans="1:9" ht="15.75" customHeight="1">
      <c r="A6" s="181" t="s">
        <v>24</v>
      </c>
      <c r="B6" s="38">
        <v>3288030</v>
      </c>
      <c r="C6" s="38">
        <v>28733270</v>
      </c>
      <c r="D6" s="128">
        <v>10573.89</v>
      </c>
      <c r="E6" s="38">
        <v>11</v>
      </c>
      <c r="F6" s="38">
        <v>27</v>
      </c>
      <c r="G6" s="38">
        <v>19</v>
      </c>
      <c r="H6" s="38">
        <v>16</v>
      </c>
      <c r="I6" s="135">
        <v>902</v>
      </c>
    </row>
    <row r="7" spans="1:9" ht="15.75" customHeight="1">
      <c r="A7" s="181" t="s">
        <v>25</v>
      </c>
      <c r="B7" s="38">
        <v>5403251</v>
      </c>
      <c r="C7" s="38">
        <v>31890556</v>
      </c>
      <c r="D7" s="128">
        <v>10837.53</v>
      </c>
      <c r="E7" s="38">
        <v>11</v>
      </c>
      <c r="F7" s="38">
        <v>27</v>
      </c>
      <c r="G7" s="38">
        <v>22</v>
      </c>
      <c r="H7" s="38">
        <v>16</v>
      </c>
      <c r="I7" s="135">
        <v>901</v>
      </c>
    </row>
    <row r="8" spans="1:9" ht="18.75" customHeight="1">
      <c r="A8" s="181" t="s">
        <v>26</v>
      </c>
      <c r="B8" s="38">
        <v>3868312</v>
      </c>
      <c r="C8" s="38">
        <v>35454788</v>
      </c>
      <c r="D8" s="128">
        <v>10502.8</v>
      </c>
      <c r="E8" s="38">
        <v>11</v>
      </c>
      <c r="F8" s="38">
        <v>27</v>
      </c>
      <c r="G8" s="38">
        <v>17</v>
      </c>
      <c r="H8" s="38">
        <v>17</v>
      </c>
      <c r="I8" s="135">
        <v>1403</v>
      </c>
    </row>
    <row r="9" spans="1:9" ht="18.75" customHeight="1">
      <c r="A9" s="181" t="s">
        <v>27</v>
      </c>
      <c r="B9" s="38">
        <v>6344289</v>
      </c>
      <c r="C9" s="38">
        <v>43064302</v>
      </c>
      <c r="D9" s="128">
        <v>10198.54</v>
      </c>
      <c r="E9" s="38">
        <v>11</v>
      </c>
      <c r="F9" s="38">
        <v>27</v>
      </c>
      <c r="G9" s="38">
        <v>21</v>
      </c>
      <c r="H9" s="38">
        <v>17</v>
      </c>
      <c r="I9" s="135">
        <v>1203</v>
      </c>
    </row>
    <row r="10" spans="1:9" ht="18.75" customHeight="1">
      <c r="A10" s="181" t="s">
        <v>28</v>
      </c>
      <c r="B10" s="38">
        <v>6244741</v>
      </c>
      <c r="C10" s="38">
        <v>60044043</v>
      </c>
      <c r="D10" s="128">
        <v>10068.64</v>
      </c>
      <c r="E10" s="38">
        <v>11</v>
      </c>
      <c r="F10" s="38">
        <v>27</v>
      </c>
      <c r="G10" s="38">
        <v>21</v>
      </c>
      <c r="H10" s="38">
        <v>17</v>
      </c>
      <c r="I10" s="135">
        <v>797</v>
      </c>
    </row>
    <row r="11" spans="1:9" ht="15.75" customHeight="1">
      <c r="A11" s="85" t="s">
        <v>29</v>
      </c>
      <c r="B11" s="38">
        <v>9494611</v>
      </c>
      <c r="C11" s="38">
        <v>62270730</v>
      </c>
      <c r="D11" s="128">
        <v>10253.04</v>
      </c>
      <c r="E11" s="38">
        <v>11</v>
      </c>
      <c r="F11" s="38">
        <v>28</v>
      </c>
      <c r="G11" s="38">
        <v>22</v>
      </c>
      <c r="H11" s="38">
        <v>18</v>
      </c>
      <c r="I11" s="135">
        <v>875</v>
      </c>
    </row>
    <row r="12" spans="1:9" ht="15.75" customHeight="1">
      <c r="A12" s="85" t="s">
        <v>30</v>
      </c>
      <c r="B12" s="38">
        <v>2124597</v>
      </c>
      <c r="C12" s="38">
        <v>25488402</v>
      </c>
      <c r="D12" s="128">
        <v>10099.51</v>
      </c>
      <c r="E12" s="38">
        <v>11</v>
      </c>
      <c r="F12" s="38">
        <v>28</v>
      </c>
      <c r="G12" s="38">
        <v>21</v>
      </c>
      <c r="H12" s="38">
        <v>18</v>
      </c>
      <c r="I12" s="135">
        <v>832</v>
      </c>
    </row>
    <row r="13" spans="1:9" ht="15.75" customHeight="1">
      <c r="A13" s="85" t="s">
        <v>31</v>
      </c>
      <c r="B13" s="38">
        <v>2108718</v>
      </c>
      <c r="C13" s="38">
        <v>16363982</v>
      </c>
      <c r="D13" s="128">
        <v>10015.37</v>
      </c>
      <c r="E13" s="38">
        <v>11</v>
      </c>
      <c r="F13" s="38">
        <v>28</v>
      </c>
      <c r="G13" s="38">
        <v>20</v>
      </c>
      <c r="H13" s="38">
        <v>18</v>
      </c>
      <c r="I13" s="135">
        <v>585</v>
      </c>
    </row>
    <row r="14" spans="1:9" ht="15.75" customHeight="1">
      <c r="A14" s="85" t="s">
        <v>32</v>
      </c>
      <c r="B14" s="38">
        <v>3246713</v>
      </c>
      <c r="C14" s="38">
        <v>24752559</v>
      </c>
      <c r="D14" s="128">
        <v>9955.07</v>
      </c>
      <c r="E14" s="38">
        <v>11</v>
      </c>
      <c r="F14" s="38">
        <v>28</v>
      </c>
      <c r="G14" s="38">
        <v>22</v>
      </c>
      <c r="H14" s="38">
        <v>18</v>
      </c>
      <c r="I14" s="135">
        <v>939</v>
      </c>
    </row>
    <row r="15" spans="1:9" ht="15.75" customHeight="1">
      <c r="A15" s="85" t="s">
        <v>33</v>
      </c>
      <c r="B15" s="38">
        <v>1823939</v>
      </c>
      <c r="C15" s="38">
        <v>17978278</v>
      </c>
      <c r="D15" s="128">
        <v>10005.78</v>
      </c>
      <c r="E15" s="38">
        <v>11</v>
      </c>
      <c r="F15" s="38">
        <v>28</v>
      </c>
      <c r="G15" s="38">
        <v>20</v>
      </c>
      <c r="H15" s="38">
        <v>18</v>
      </c>
      <c r="I15" s="135">
        <v>1040</v>
      </c>
    </row>
    <row r="16" spans="1:9" ht="15.75" customHeight="1" thickBot="1">
      <c r="A16" s="86" t="s">
        <v>34</v>
      </c>
      <c r="B16" s="39">
        <v>6388172</v>
      </c>
      <c r="C16" s="39">
        <v>32380726</v>
      </c>
      <c r="D16" s="35">
        <v>10421.02</v>
      </c>
      <c r="E16" s="39">
        <v>11</v>
      </c>
      <c r="F16" s="39">
        <v>27</v>
      </c>
      <c r="G16" s="39">
        <v>19</v>
      </c>
      <c r="H16" s="39">
        <v>18</v>
      </c>
      <c r="I16" s="136">
        <v>1081</v>
      </c>
    </row>
    <row r="17" spans="1:9" ht="15.75" customHeight="1" thickBot="1">
      <c r="A17" s="21" t="s">
        <v>131</v>
      </c>
      <c r="B17" s="88">
        <f>SUM(B5:B16)</f>
        <v>55033926</v>
      </c>
      <c r="C17" s="88">
        <f>SUM(C5:C16)</f>
        <v>408499368</v>
      </c>
      <c r="D17" s="89"/>
      <c r="E17" s="89"/>
      <c r="F17" s="89"/>
      <c r="G17" s="88">
        <f>SUM(G5:G16)</f>
        <v>244</v>
      </c>
      <c r="H17" s="89"/>
      <c r="I17" s="88">
        <f>SUM(I5:I16)</f>
        <v>11446</v>
      </c>
    </row>
    <row r="18" spans="1:9" ht="15.75" customHeight="1">
      <c r="A18" s="133"/>
      <c r="B18" s="206" t="s">
        <v>89</v>
      </c>
      <c r="C18" s="206"/>
      <c r="D18" s="206"/>
      <c r="E18" s="206"/>
      <c r="F18" s="206"/>
      <c r="G18" s="206"/>
      <c r="H18" s="206"/>
      <c r="I18" s="106">
        <f>B17/G17</f>
        <v>225548.87704918033</v>
      </c>
    </row>
    <row r="19" spans="1:9" ht="15.75" customHeight="1">
      <c r="A19" s="133"/>
      <c r="B19" s="207" t="s">
        <v>90</v>
      </c>
      <c r="C19" s="207"/>
      <c r="D19" s="207"/>
      <c r="E19" s="207"/>
      <c r="F19" s="207"/>
      <c r="G19" s="207"/>
      <c r="H19" s="207"/>
      <c r="I19" s="107">
        <f>C17/G17</f>
        <v>1674177.737704918</v>
      </c>
    </row>
    <row r="20" spans="1:9" ht="15.75" customHeight="1" thickBot="1">
      <c r="A20" s="133"/>
      <c r="B20" s="208" t="s">
        <v>91</v>
      </c>
      <c r="C20" s="208"/>
      <c r="D20" s="208"/>
      <c r="E20" s="208"/>
      <c r="F20" s="208"/>
      <c r="G20" s="208"/>
      <c r="H20" s="208"/>
      <c r="I20" s="108">
        <f>I17/G17</f>
        <v>46.90983606557377</v>
      </c>
    </row>
    <row r="21" spans="1:9" ht="13.5" customHeight="1">
      <c r="A21" s="6" t="s">
        <v>51</v>
      </c>
      <c r="B21" s="99"/>
      <c r="C21" s="99"/>
      <c r="D21" s="99"/>
      <c r="E21" s="99"/>
      <c r="F21" s="99"/>
      <c r="G21" s="99"/>
      <c r="H21" s="99"/>
      <c r="I21" s="99"/>
    </row>
  </sheetData>
  <sheetProtection/>
  <mergeCells count="4">
    <mergeCell ref="B18:H18"/>
    <mergeCell ref="B19:H19"/>
    <mergeCell ref="B20:H20"/>
    <mergeCell ref="A3:I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21.140625" style="9" customWidth="1"/>
    <col min="3" max="3" width="18.421875" style="5" customWidth="1"/>
    <col min="4" max="4" width="13.7109375" style="96" customWidth="1"/>
    <col min="5" max="6" width="12.28125" style="99" customWidth="1"/>
    <col min="7" max="7" width="11.8515625" style="99" customWidth="1"/>
    <col min="8" max="8" width="11.57421875" style="99" customWidth="1"/>
    <col min="9" max="9" width="11.7109375" style="99" customWidth="1"/>
    <col min="10" max="11" width="11.8515625" style="99" customWidth="1"/>
    <col min="12" max="12" width="12.28125" style="1" customWidth="1"/>
    <col min="13" max="15" width="9.140625" style="1" customWidth="1"/>
    <col min="16" max="16384" width="9.140625" style="2" customWidth="1"/>
  </cols>
  <sheetData>
    <row r="1" spans="1:12" ht="19.5" customHeight="1">
      <c r="A1" s="60" t="s">
        <v>92</v>
      </c>
      <c r="B1" s="70"/>
      <c r="C1" s="60"/>
      <c r="D1" s="95"/>
      <c r="E1" s="95"/>
      <c r="F1" s="95"/>
      <c r="G1" s="95"/>
      <c r="H1" s="95"/>
      <c r="I1" s="95"/>
      <c r="J1" s="95"/>
      <c r="K1" s="95"/>
      <c r="L1" s="60"/>
    </row>
    <row r="2" ht="10.5" customHeight="1" thickBot="1"/>
    <row r="3" spans="4:11" ht="13.5" customHeight="1" thickBot="1">
      <c r="D3" s="205">
        <v>2012</v>
      </c>
      <c r="E3" s="205"/>
      <c r="F3" s="205"/>
      <c r="G3" s="205"/>
      <c r="H3" s="205"/>
      <c r="I3" s="205"/>
      <c r="J3" s="205"/>
      <c r="K3" s="205"/>
    </row>
    <row r="4" spans="1:15" ht="27.75" customHeight="1" thickBot="1">
      <c r="A4" s="21" t="s">
        <v>52</v>
      </c>
      <c r="B4" s="21" t="s">
        <v>53</v>
      </c>
      <c r="C4" s="58" t="s">
        <v>54</v>
      </c>
      <c r="D4" s="100" t="s">
        <v>123</v>
      </c>
      <c r="E4" s="100" t="s">
        <v>124</v>
      </c>
      <c r="F4" s="100" t="s">
        <v>94</v>
      </c>
      <c r="G4" s="100" t="s">
        <v>55</v>
      </c>
      <c r="H4" s="100" t="s">
        <v>56</v>
      </c>
      <c r="I4" s="100" t="s">
        <v>57</v>
      </c>
      <c r="J4" s="100" t="s">
        <v>58</v>
      </c>
      <c r="K4" s="100" t="s">
        <v>59</v>
      </c>
      <c r="O4" s="2"/>
    </row>
    <row r="5" spans="1:15" ht="34.5" customHeight="1">
      <c r="A5" s="188" t="s">
        <v>35</v>
      </c>
      <c r="B5" s="71" t="s">
        <v>36</v>
      </c>
      <c r="C5" s="41" t="s">
        <v>0</v>
      </c>
      <c r="D5" s="33">
        <v>7402</v>
      </c>
      <c r="E5" s="101">
        <v>98025</v>
      </c>
      <c r="F5" s="33">
        <v>6072</v>
      </c>
      <c r="G5" s="42">
        <v>14.12</v>
      </c>
      <c r="H5" s="42">
        <v>15.35</v>
      </c>
      <c r="I5" s="42">
        <v>12.1</v>
      </c>
      <c r="J5" s="42">
        <v>13</v>
      </c>
      <c r="K5" s="33">
        <v>244</v>
      </c>
      <c r="O5" s="2"/>
    </row>
    <row r="6" spans="1:11" s="7" customFormat="1" ht="34.5" customHeight="1" thickBot="1">
      <c r="A6" s="190"/>
      <c r="B6" s="72" t="s">
        <v>37</v>
      </c>
      <c r="C6" s="43" t="s">
        <v>0</v>
      </c>
      <c r="D6" s="31">
        <v>2657</v>
      </c>
      <c r="E6" s="102">
        <v>34979</v>
      </c>
      <c r="F6" s="31">
        <v>2069</v>
      </c>
      <c r="G6" s="44">
        <v>14.5</v>
      </c>
      <c r="H6" s="44">
        <v>15</v>
      </c>
      <c r="I6" s="44">
        <v>12.04</v>
      </c>
      <c r="J6" s="44">
        <v>12.93</v>
      </c>
      <c r="K6" s="31">
        <v>234</v>
      </c>
    </row>
    <row r="7" spans="1:11" s="3" customFormat="1" ht="12" customHeight="1">
      <c r="A7" s="196" t="s">
        <v>41</v>
      </c>
      <c r="B7" s="71" t="s">
        <v>1</v>
      </c>
      <c r="C7" s="41" t="s">
        <v>0</v>
      </c>
      <c r="D7" s="30">
        <v>4</v>
      </c>
      <c r="E7" s="101">
        <v>6</v>
      </c>
      <c r="F7" s="30">
        <v>4</v>
      </c>
      <c r="G7" s="45">
        <v>1.9</v>
      </c>
      <c r="H7" s="45">
        <v>1.9</v>
      </c>
      <c r="I7" s="45">
        <v>1.81</v>
      </c>
      <c r="J7" s="45">
        <v>1.81</v>
      </c>
      <c r="K7" s="30">
        <v>3</v>
      </c>
    </row>
    <row r="8" spans="1:11" s="3" customFormat="1" ht="18.75" customHeight="1">
      <c r="A8" s="197"/>
      <c r="B8" s="73" t="s">
        <v>134</v>
      </c>
      <c r="C8" s="46" t="s">
        <v>0</v>
      </c>
      <c r="D8" s="32">
        <v>13</v>
      </c>
      <c r="E8" s="103">
        <v>1341</v>
      </c>
      <c r="F8" s="32">
        <v>19</v>
      </c>
      <c r="G8" s="47">
        <v>100</v>
      </c>
      <c r="H8" s="47">
        <v>103</v>
      </c>
      <c r="I8" s="47">
        <v>100</v>
      </c>
      <c r="J8" s="47">
        <v>102</v>
      </c>
      <c r="K8" s="32">
        <v>15</v>
      </c>
    </row>
    <row r="9" spans="1:11" s="3" customFormat="1" ht="18.75" customHeight="1">
      <c r="A9" s="197"/>
      <c r="B9" s="73" t="s">
        <v>135</v>
      </c>
      <c r="C9" s="46" t="s">
        <v>0</v>
      </c>
      <c r="D9" s="32">
        <v>30</v>
      </c>
      <c r="E9" s="103">
        <v>3046</v>
      </c>
      <c r="F9" s="32">
        <v>20</v>
      </c>
      <c r="G9" s="47">
        <v>100</v>
      </c>
      <c r="H9" s="47">
        <v>102</v>
      </c>
      <c r="I9" s="47">
        <v>100</v>
      </c>
      <c r="J9" s="47">
        <v>102</v>
      </c>
      <c r="K9" s="32">
        <v>12</v>
      </c>
    </row>
    <row r="10" spans="1:11" s="3" customFormat="1" ht="18.75" customHeight="1">
      <c r="A10" s="197"/>
      <c r="B10" s="73" t="s">
        <v>2</v>
      </c>
      <c r="C10" s="46" t="s">
        <v>0</v>
      </c>
      <c r="D10" s="32">
        <v>15961</v>
      </c>
      <c r="E10" s="103">
        <v>91125</v>
      </c>
      <c r="F10" s="32">
        <v>779</v>
      </c>
      <c r="G10" s="47">
        <v>5.75</v>
      </c>
      <c r="H10" s="47">
        <v>6.5</v>
      </c>
      <c r="I10" s="47">
        <v>5.15</v>
      </c>
      <c r="J10" s="47">
        <v>6.09</v>
      </c>
      <c r="K10" s="32">
        <v>184</v>
      </c>
    </row>
    <row r="11" spans="1:11" s="3" customFormat="1" ht="12" customHeight="1">
      <c r="A11" s="197"/>
      <c r="B11" s="73" t="s">
        <v>3</v>
      </c>
      <c r="C11" s="46" t="s">
        <v>0</v>
      </c>
      <c r="D11" s="32">
        <v>4186</v>
      </c>
      <c r="E11" s="103">
        <v>26374</v>
      </c>
      <c r="F11" s="32">
        <v>317</v>
      </c>
      <c r="G11" s="47">
        <v>5.9</v>
      </c>
      <c r="H11" s="47">
        <v>6.74</v>
      </c>
      <c r="I11" s="47">
        <v>5.5</v>
      </c>
      <c r="J11" s="47">
        <v>6.29</v>
      </c>
      <c r="K11" s="32">
        <v>108</v>
      </c>
    </row>
    <row r="12" spans="1:11" s="3" customFormat="1" ht="12" customHeight="1">
      <c r="A12" s="197"/>
      <c r="B12" s="73" t="s">
        <v>4</v>
      </c>
      <c r="C12" s="46" t="s">
        <v>0</v>
      </c>
      <c r="D12" s="32">
        <v>372</v>
      </c>
      <c r="E12" s="103">
        <v>3776</v>
      </c>
      <c r="F12" s="32">
        <v>56</v>
      </c>
      <c r="G12" s="47">
        <v>10.5</v>
      </c>
      <c r="H12" s="47">
        <v>10.5</v>
      </c>
      <c r="I12" s="47">
        <v>10</v>
      </c>
      <c r="J12" s="47">
        <v>10.35</v>
      </c>
      <c r="K12" s="32">
        <v>39</v>
      </c>
    </row>
    <row r="13" spans="1:11" s="3" customFormat="1" ht="12" customHeight="1">
      <c r="A13" s="197"/>
      <c r="B13" s="73" t="s">
        <v>118</v>
      </c>
      <c r="C13" s="46" t="s">
        <v>0</v>
      </c>
      <c r="D13" s="32">
        <v>87</v>
      </c>
      <c r="E13" s="103">
        <v>8712</v>
      </c>
      <c r="F13" s="32">
        <v>82</v>
      </c>
      <c r="G13" s="47">
        <v>100.5</v>
      </c>
      <c r="H13" s="47">
        <v>100.5</v>
      </c>
      <c r="I13" s="47">
        <v>100</v>
      </c>
      <c r="J13" s="47">
        <v>100</v>
      </c>
      <c r="K13" s="32">
        <v>44</v>
      </c>
    </row>
    <row r="14" spans="1:11" s="3" customFormat="1" ht="12" customHeight="1">
      <c r="A14" s="197"/>
      <c r="B14" s="73" t="s">
        <v>136</v>
      </c>
      <c r="C14" s="46" t="s">
        <v>0</v>
      </c>
      <c r="D14" s="32">
        <v>32</v>
      </c>
      <c r="E14" s="103">
        <v>3243</v>
      </c>
      <c r="F14" s="32">
        <v>25</v>
      </c>
      <c r="G14" s="47">
        <v>100</v>
      </c>
      <c r="H14" s="47">
        <v>100</v>
      </c>
      <c r="I14" s="47">
        <v>100</v>
      </c>
      <c r="J14" s="47">
        <v>100</v>
      </c>
      <c r="K14" s="32">
        <v>20</v>
      </c>
    </row>
    <row r="15" spans="1:11" s="3" customFormat="1" ht="12" customHeight="1">
      <c r="A15" s="197"/>
      <c r="B15" s="73" t="s">
        <v>5</v>
      </c>
      <c r="C15" s="46" t="s">
        <v>0</v>
      </c>
      <c r="D15" s="32">
        <v>166</v>
      </c>
      <c r="E15" s="103">
        <v>3154</v>
      </c>
      <c r="F15" s="32">
        <v>62</v>
      </c>
      <c r="G15" s="47">
        <v>19.4</v>
      </c>
      <c r="H15" s="47">
        <v>19.4</v>
      </c>
      <c r="I15" s="47">
        <v>18.8</v>
      </c>
      <c r="J15" s="47">
        <v>19</v>
      </c>
      <c r="K15" s="32">
        <v>41</v>
      </c>
    </row>
    <row r="16" spans="1:11" s="3" customFormat="1" ht="12" customHeight="1">
      <c r="A16" s="197"/>
      <c r="B16" s="73" t="s">
        <v>137</v>
      </c>
      <c r="C16" s="46" t="s">
        <v>0</v>
      </c>
      <c r="D16" s="32">
        <v>296</v>
      </c>
      <c r="E16" s="103">
        <v>7725</v>
      </c>
      <c r="F16" s="32">
        <v>41</v>
      </c>
      <c r="G16" s="47">
        <v>26.25</v>
      </c>
      <c r="H16" s="47">
        <v>27.1</v>
      </c>
      <c r="I16" s="47">
        <v>25</v>
      </c>
      <c r="J16" s="47" t="s">
        <v>142</v>
      </c>
      <c r="K16" s="32">
        <v>18</v>
      </c>
    </row>
    <row r="17" spans="1:11" s="3" customFormat="1" ht="12" customHeight="1">
      <c r="A17" s="197"/>
      <c r="B17" s="73" t="s">
        <v>138</v>
      </c>
      <c r="C17" s="46" t="s">
        <v>0</v>
      </c>
      <c r="D17" s="32">
        <v>183</v>
      </c>
      <c r="E17" s="103">
        <v>4692</v>
      </c>
      <c r="F17" s="32">
        <v>32</v>
      </c>
      <c r="G17" s="47">
        <v>26</v>
      </c>
      <c r="H17" s="47">
        <v>26.2</v>
      </c>
      <c r="I17" s="47">
        <v>25</v>
      </c>
      <c r="J17" s="47">
        <v>25.7</v>
      </c>
      <c r="K17" s="32">
        <v>22</v>
      </c>
    </row>
    <row r="18" spans="1:11" s="3" customFormat="1" ht="12" customHeight="1">
      <c r="A18" s="197"/>
      <c r="B18" s="73" t="s">
        <v>139</v>
      </c>
      <c r="C18" s="46" t="s">
        <v>0</v>
      </c>
      <c r="D18" s="32">
        <v>294</v>
      </c>
      <c r="E18" s="103">
        <v>7480</v>
      </c>
      <c r="F18" s="32">
        <v>82</v>
      </c>
      <c r="G18" s="47">
        <v>25</v>
      </c>
      <c r="H18" s="47">
        <v>26.3</v>
      </c>
      <c r="I18" s="47">
        <v>25</v>
      </c>
      <c r="J18" s="47">
        <v>26</v>
      </c>
      <c r="K18" s="32">
        <v>37</v>
      </c>
    </row>
    <row r="19" spans="1:11" s="3" customFormat="1" ht="12" customHeight="1">
      <c r="A19" s="197"/>
      <c r="B19" s="73" t="s">
        <v>7</v>
      </c>
      <c r="C19" s="46" t="s">
        <v>0</v>
      </c>
      <c r="D19" s="32">
        <v>9875</v>
      </c>
      <c r="E19" s="103">
        <v>15543</v>
      </c>
      <c r="F19" s="32">
        <v>526</v>
      </c>
      <c r="G19" s="47">
        <v>1.6</v>
      </c>
      <c r="H19" s="47">
        <v>1.74</v>
      </c>
      <c r="I19" s="47">
        <v>1.47</v>
      </c>
      <c r="J19" s="47">
        <v>1.59</v>
      </c>
      <c r="K19" s="32">
        <v>165</v>
      </c>
    </row>
    <row r="20" spans="1:11" s="3" customFormat="1" ht="12" customHeight="1">
      <c r="A20" s="197"/>
      <c r="B20" s="73" t="s">
        <v>140</v>
      </c>
      <c r="C20" s="46" t="s">
        <v>0</v>
      </c>
      <c r="D20" s="32">
        <v>88</v>
      </c>
      <c r="E20" s="103">
        <v>8899</v>
      </c>
      <c r="F20" s="32">
        <v>86</v>
      </c>
      <c r="G20" s="47">
        <v>101</v>
      </c>
      <c r="H20" s="47">
        <v>106</v>
      </c>
      <c r="I20" s="47">
        <v>100</v>
      </c>
      <c r="J20" s="47">
        <v>101.7</v>
      </c>
      <c r="K20" s="32">
        <v>51</v>
      </c>
    </row>
    <row r="21" spans="1:11" s="3" customFormat="1" ht="12" customHeight="1">
      <c r="A21" s="197"/>
      <c r="B21" s="73" t="s">
        <v>141</v>
      </c>
      <c r="C21" s="46" t="s">
        <v>0</v>
      </c>
      <c r="D21" s="32">
        <v>135</v>
      </c>
      <c r="E21" s="103">
        <v>13725</v>
      </c>
      <c r="F21" s="32">
        <v>112</v>
      </c>
      <c r="G21" s="47">
        <v>101</v>
      </c>
      <c r="H21" s="47">
        <v>106</v>
      </c>
      <c r="I21" s="47">
        <v>100</v>
      </c>
      <c r="J21" s="47">
        <v>102.1</v>
      </c>
      <c r="K21" s="32">
        <v>61</v>
      </c>
    </row>
    <row r="22" spans="1:11" s="3" customFormat="1" ht="12" customHeight="1">
      <c r="A22" s="197"/>
      <c r="B22" s="73" t="s">
        <v>15</v>
      </c>
      <c r="C22" s="46" t="s">
        <v>0</v>
      </c>
      <c r="D22" s="32">
        <v>1</v>
      </c>
      <c r="E22" s="103">
        <v>72</v>
      </c>
      <c r="F22" s="32">
        <v>10</v>
      </c>
      <c r="G22" s="47">
        <v>77.5</v>
      </c>
      <c r="H22" s="47">
        <v>77.5</v>
      </c>
      <c r="I22" s="47">
        <v>70</v>
      </c>
      <c r="J22" s="47">
        <v>70</v>
      </c>
      <c r="K22" s="32">
        <v>10</v>
      </c>
    </row>
    <row r="23" spans="1:11" s="3" customFormat="1" ht="12" customHeight="1">
      <c r="A23" s="197"/>
      <c r="B23" s="73" t="s">
        <v>8</v>
      </c>
      <c r="C23" s="46" t="s">
        <v>0</v>
      </c>
      <c r="D23" s="32">
        <v>802</v>
      </c>
      <c r="E23" s="103">
        <v>1545</v>
      </c>
      <c r="F23" s="32">
        <v>7</v>
      </c>
      <c r="G23" s="47">
        <v>2</v>
      </c>
      <c r="H23" s="47">
        <v>2.4</v>
      </c>
      <c r="I23" s="47">
        <v>1.89</v>
      </c>
      <c r="J23" s="47">
        <v>1.89</v>
      </c>
      <c r="K23" s="32">
        <v>6</v>
      </c>
    </row>
    <row r="24" spans="1:11" s="3" customFormat="1" ht="12" customHeight="1">
      <c r="A24" s="197"/>
      <c r="B24" s="73" t="s">
        <v>9</v>
      </c>
      <c r="C24" s="46" t="s">
        <v>0</v>
      </c>
      <c r="D24" s="32">
        <v>4</v>
      </c>
      <c r="E24" s="103">
        <v>350</v>
      </c>
      <c r="F24" s="32">
        <v>3</v>
      </c>
      <c r="G24" s="47">
        <v>100</v>
      </c>
      <c r="H24" s="47">
        <v>100</v>
      </c>
      <c r="I24" s="47">
        <v>100</v>
      </c>
      <c r="J24" s="47">
        <v>100</v>
      </c>
      <c r="K24" s="32">
        <v>3</v>
      </c>
    </row>
    <row r="25" spans="1:11" s="3" customFormat="1" ht="12" customHeight="1">
      <c r="A25" s="197"/>
      <c r="B25" s="73" t="s">
        <v>10</v>
      </c>
      <c r="C25" s="46" t="s">
        <v>0</v>
      </c>
      <c r="D25" s="32">
        <v>4168</v>
      </c>
      <c r="E25" s="103">
        <v>31783</v>
      </c>
      <c r="F25" s="32">
        <v>674</v>
      </c>
      <c r="G25" s="47">
        <v>7021</v>
      </c>
      <c r="H25" s="47">
        <v>8</v>
      </c>
      <c r="I25" s="47">
        <v>7.2</v>
      </c>
      <c r="J25" s="47">
        <v>7.98</v>
      </c>
      <c r="K25" s="32">
        <v>129</v>
      </c>
    </row>
    <row r="26" spans="1:11" s="3" customFormat="1" ht="12" customHeight="1">
      <c r="A26" s="197"/>
      <c r="B26" s="73" t="s">
        <v>11</v>
      </c>
      <c r="C26" s="46" t="s">
        <v>0</v>
      </c>
      <c r="D26" s="32">
        <v>3395</v>
      </c>
      <c r="E26" s="103">
        <v>25676</v>
      </c>
      <c r="F26" s="32">
        <v>156</v>
      </c>
      <c r="G26" s="47">
        <v>7039</v>
      </c>
      <c r="H26" s="47">
        <v>7.85</v>
      </c>
      <c r="I26" s="47">
        <v>7.25</v>
      </c>
      <c r="J26" s="47">
        <v>7.85</v>
      </c>
      <c r="K26" s="32">
        <v>56</v>
      </c>
    </row>
    <row r="27" spans="1:11" s="3" customFormat="1" ht="12" customHeight="1" thickBot="1">
      <c r="A27" s="199"/>
      <c r="B27" s="94" t="s">
        <v>126</v>
      </c>
      <c r="C27" s="151" t="s">
        <v>0</v>
      </c>
      <c r="D27" s="152">
        <v>477</v>
      </c>
      <c r="E27" s="153">
        <v>4860</v>
      </c>
      <c r="F27" s="152">
        <v>58</v>
      </c>
      <c r="G27" s="154">
        <v>10.3</v>
      </c>
      <c r="H27" s="154">
        <v>10.35</v>
      </c>
      <c r="I27" s="154">
        <v>10</v>
      </c>
      <c r="J27" s="154">
        <v>10.17</v>
      </c>
      <c r="K27" s="152">
        <v>43</v>
      </c>
    </row>
    <row r="28" spans="1:11" s="3" customFormat="1" ht="30.75" customHeight="1">
      <c r="A28" s="188" t="s">
        <v>40</v>
      </c>
      <c r="B28" s="67" t="s">
        <v>42</v>
      </c>
      <c r="C28" s="41" t="s">
        <v>0</v>
      </c>
      <c r="D28" s="30">
        <v>4274</v>
      </c>
      <c r="E28" s="101">
        <v>10229</v>
      </c>
      <c r="F28" s="30">
        <v>33</v>
      </c>
      <c r="G28" s="45">
        <v>2.24</v>
      </c>
      <c r="H28" s="45">
        <v>2.64</v>
      </c>
      <c r="I28" s="45">
        <v>2.13</v>
      </c>
      <c r="J28" s="45">
        <v>2.64</v>
      </c>
      <c r="K28" s="30">
        <v>13</v>
      </c>
    </row>
    <row r="29" spans="1:11" s="3" customFormat="1" ht="30.75" customHeight="1">
      <c r="A29" s="189"/>
      <c r="B29" s="68" t="s">
        <v>12</v>
      </c>
      <c r="C29" s="46" t="s">
        <v>0</v>
      </c>
      <c r="D29" s="32">
        <v>52</v>
      </c>
      <c r="E29" s="103">
        <v>852</v>
      </c>
      <c r="F29" s="32">
        <v>86</v>
      </c>
      <c r="G29" s="47">
        <v>16.89</v>
      </c>
      <c r="H29" s="47">
        <v>18</v>
      </c>
      <c r="I29" s="47">
        <v>15</v>
      </c>
      <c r="J29" s="47">
        <v>15.75</v>
      </c>
      <c r="K29" s="32">
        <v>54</v>
      </c>
    </row>
    <row r="30" spans="1:11" s="3" customFormat="1" ht="30.75" customHeight="1">
      <c r="A30" s="189"/>
      <c r="B30" s="139" t="s">
        <v>78</v>
      </c>
      <c r="C30" s="140" t="s">
        <v>0</v>
      </c>
      <c r="D30" s="141">
        <v>48</v>
      </c>
      <c r="E30" s="142">
        <v>162</v>
      </c>
      <c r="F30" s="141">
        <v>19</v>
      </c>
      <c r="G30" s="143">
        <v>3.4</v>
      </c>
      <c r="H30" s="143">
        <v>3.5</v>
      </c>
      <c r="I30" s="143">
        <v>3.15</v>
      </c>
      <c r="J30" s="143">
        <v>3.26</v>
      </c>
      <c r="K30" s="141">
        <v>16</v>
      </c>
    </row>
    <row r="31" spans="1:11" s="3" customFormat="1" ht="30.75" customHeight="1" thickBot="1">
      <c r="A31" s="93"/>
      <c r="B31" s="139" t="s">
        <v>127</v>
      </c>
      <c r="C31" s="140" t="s">
        <v>0</v>
      </c>
      <c r="D31" s="148">
        <v>24</v>
      </c>
      <c r="E31" s="149">
        <v>73</v>
      </c>
      <c r="F31" s="148">
        <v>6</v>
      </c>
      <c r="G31" s="150">
        <v>2.58</v>
      </c>
      <c r="H31" s="150">
        <v>3.3</v>
      </c>
      <c r="I31" s="150">
        <v>2.58</v>
      </c>
      <c r="J31" s="150">
        <v>3.3</v>
      </c>
      <c r="K31" s="148">
        <v>6</v>
      </c>
    </row>
    <row r="32" spans="1:11" s="3" customFormat="1" ht="30.75" customHeight="1" thickBot="1">
      <c r="A32" s="144" t="s">
        <v>39</v>
      </c>
      <c r="B32" s="75" t="s">
        <v>13</v>
      </c>
      <c r="C32" s="48" t="s">
        <v>0</v>
      </c>
      <c r="D32" s="145">
        <v>10</v>
      </c>
      <c r="E32" s="146">
        <v>1053</v>
      </c>
      <c r="F32" s="145">
        <v>10</v>
      </c>
      <c r="G32" s="147">
        <v>102.2</v>
      </c>
      <c r="H32" s="147">
        <v>104.1</v>
      </c>
      <c r="I32" s="147">
        <v>102.2</v>
      </c>
      <c r="J32" s="147">
        <v>103.5</v>
      </c>
      <c r="K32" s="145">
        <v>9</v>
      </c>
    </row>
    <row r="33" spans="1:15" ht="16.5" customHeight="1" thickBot="1">
      <c r="A33" s="187" t="s">
        <v>114</v>
      </c>
      <c r="B33" s="187"/>
      <c r="C33" s="48" t="s">
        <v>0</v>
      </c>
      <c r="D33" s="104">
        <f>SUM(D5:D32)</f>
        <v>55036</v>
      </c>
      <c r="E33" s="104">
        <f>SUM(E5:E32)</f>
        <v>408500</v>
      </c>
      <c r="F33" s="104">
        <f>SUM(F5:F32)</f>
        <v>11446</v>
      </c>
      <c r="G33" s="155"/>
      <c r="H33" s="155"/>
      <c r="I33" s="155"/>
      <c r="J33" s="155"/>
      <c r="K33" s="155"/>
      <c r="O33" s="2"/>
    </row>
    <row r="34" ht="13.5" customHeight="1">
      <c r="A34" s="6" t="s">
        <v>51</v>
      </c>
    </row>
  </sheetData>
  <sheetProtection/>
  <mergeCells count="5">
    <mergeCell ref="D3:K3"/>
    <mergeCell ref="A5:A6"/>
    <mergeCell ref="A28:A30"/>
    <mergeCell ref="A33:B33"/>
    <mergeCell ref="A7:A2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W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9" customWidth="1"/>
    <col min="2" max="2" width="22.8515625" style="9" customWidth="1"/>
    <col min="3" max="3" width="7.8515625" style="5" customWidth="1"/>
    <col min="4" max="14" width="8.7109375" style="99" customWidth="1"/>
    <col min="15" max="15" width="8.7109375" style="98" customWidth="1"/>
    <col min="16" max="16384" width="9.140625" style="2" customWidth="1"/>
  </cols>
  <sheetData>
    <row r="1" spans="1:23" ht="19.5" customHeight="1">
      <c r="A1" s="60" t="s">
        <v>95</v>
      </c>
      <c r="B1" s="70"/>
      <c r="C1" s="60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"/>
      <c r="Q1" s="11"/>
      <c r="R1" s="11"/>
      <c r="S1" s="11"/>
      <c r="T1" s="11"/>
      <c r="U1" s="11"/>
      <c r="V1" s="11"/>
      <c r="W1" s="11"/>
    </row>
    <row r="2" spans="1:23" ht="6.75" customHeight="1" thickBot="1">
      <c r="A2" s="6"/>
      <c r="M2" s="105"/>
      <c r="N2" s="96"/>
      <c r="O2" s="96"/>
      <c r="P2" s="1"/>
      <c r="Q2" s="1"/>
      <c r="R2" s="1"/>
      <c r="S2" s="1"/>
      <c r="T2" s="1"/>
      <c r="U2" s="1"/>
      <c r="V2" s="1"/>
      <c r="W2" s="1"/>
    </row>
    <row r="3" spans="1:23" ht="13.5" thickBot="1">
      <c r="A3" s="6"/>
      <c r="C3" s="200">
        <v>2012</v>
      </c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1"/>
      <c r="Q3" s="1"/>
      <c r="R3" s="1"/>
      <c r="S3" s="1"/>
      <c r="T3" s="1"/>
      <c r="U3" s="1"/>
      <c r="V3" s="1"/>
      <c r="W3" s="1"/>
    </row>
    <row r="4" spans="1:15" ht="21.75" thickBot="1">
      <c r="A4" s="21" t="s">
        <v>52</v>
      </c>
      <c r="B4" s="83" t="s">
        <v>53</v>
      </c>
      <c r="C4" s="58" t="s">
        <v>54</v>
      </c>
      <c r="D4" s="79" t="s">
        <v>79</v>
      </c>
      <c r="E4" s="79" t="s">
        <v>80</v>
      </c>
      <c r="F4" s="79" t="s">
        <v>25</v>
      </c>
      <c r="G4" s="79" t="s">
        <v>26</v>
      </c>
      <c r="H4" s="79" t="s">
        <v>27</v>
      </c>
      <c r="I4" s="79" t="s">
        <v>28</v>
      </c>
      <c r="J4" s="79" t="s">
        <v>29</v>
      </c>
      <c r="K4" s="79" t="s">
        <v>81</v>
      </c>
      <c r="L4" s="79" t="s">
        <v>82</v>
      </c>
      <c r="M4" s="79" t="s">
        <v>83</v>
      </c>
      <c r="N4" s="79" t="s">
        <v>84</v>
      </c>
      <c r="O4" s="79" t="s">
        <v>85</v>
      </c>
    </row>
    <row r="5" spans="1:15" ht="33.75" customHeight="1">
      <c r="A5" s="188" t="s">
        <v>35</v>
      </c>
      <c r="B5" s="67" t="s">
        <v>36</v>
      </c>
      <c r="C5" s="41" t="s">
        <v>0</v>
      </c>
      <c r="D5" s="50">
        <v>14.11</v>
      </c>
      <c r="E5" s="56">
        <v>14</v>
      </c>
      <c r="F5" s="50">
        <v>14.28</v>
      </c>
      <c r="G5" s="50">
        <v>13.7</v>
      </c>
      <c r="H5" s="50">
        <v>12.71</v>
      </c>
      <c r="I5" s="50">
        <v>13.17</v>
      </c>
      <c r="J5" s="50">
        <v>13.75</v>
      </c>
      <c r="K5" s="50">
        <v>12.69</v>
      </c>
      <c r="L5" s="56">
        <v>12.61</v>
      </c>
      <c r="M5" s="56">
        <v>12.29</v>
      </c>
      <c r="N5" s="56">
        <v>12.27</v>
      </c>
      <c r="O5" s="56">
        <v>13</v>
      </c>
    </row>
    <row r="6" spans="1:15" s="7" customFormat="1" ht="33.75" customHeight="1" thickBot="1">
      <c r="A6" s="189"/>
      <c r="B6" s="69" t="s">
        <v>37</v>
      </c>
      <c r="C6" s="43" t="s">
        <v>0</v>
      </c>
      <c r="D6" s="49">
        <v>14.1</v>
      </c>
      <c r="E6" s="55">
        <v>14.1</v>
      </c>
      <c r="F6" s="49">
        <v>14.17</v>
      </c>
      <c r="G6" s="49">
        <v>13.64</v>
      </c>
      <c r="H6" s="49">
        <v>12.56</v>
      </c>
      <c r="I6" s="49">
        <v>13.01</v>
      </c>
      <c r="J6" s="49">
        <v>13.8</v>
      </c>
      <c r="K6" s="49">
        <v>12.66</v>
      </c>
      <c r="L6" s="55">
        <v>12.54</v>
      </c>
      <c r="M6" s="55">
        <v>12.26</v>
      </c>
      <c r="N6" s="55">
        <v>12.2</v>
      </c>
      <c r="O6" s="55">
        <v>12.93</v>
      </c>
    </row>
    <row r="7" spans="1:15" s="3" customFormat="1" ht="12" customHeight="1">
      <c r="A7" s="196" t="s">
        <v>41</v>
      </c>
      <c r="B7" s="71" t="s">
        <v>1</v>
      </c>
      <c r="C7" s="41" t="s">
        <v>0</v>
      </c>
      <c r="D7" s="50">
        <v>1.9</v>
      </c>
      <c r="E7" s="56">
        <v>1.9</v>
      </c>
      <c r="F7" s="50">
        <v>1.9</v>
      </c>
      <c r="G7" s="50">
        <v>1.9</v>
      </c>
      <c r="H7" s="50">
        <v>1.9</v>
      </c>
      <c r="I7" s="50">
        <v>1.9</v>
      </c>
      <c r="J7" s="50">
        <v>1.9</v>
      </c>
      <c r="K7" s="50">
        <v>1.9</v>
      </c>
      <c r="L7" s="50">
        <v>1.9</v>
      </c>
      <c r="M7" s="56">
        <v>1.9</v>
      </c>
      <c r="N7" s="56">
        <v>1.9</v>
      </c>
      <c r="O7" s="56">
        <v>1.81</v>
      </c>
    </row>
    <row r="8" spans="1:15" s="3" customFormat="1" ht="18.75" customHeight="1">
      <c r="A8" s="197"/>
      <c r="B8" s="73" t="s">
        <v>134</v>
      </c>
      <c r="C8" s="46" t="s">
        <v>0</v>
      </c>
      <c r="D8" s="51">
        <v>100</v>
      </c>
      <c r="E8" s="54">
        <v>100</v>
      </c>
      <c r="F8" s="51">
        <v>100</v>
      </c>
      <c r="G8" s="51">
        <v>100</v>
      </c>
      <c r="H8" s="51">
        <v>100</v>
      </c>
      <c r="I8" s="51">
        <v>100</v>
      </c>
      <c r="J8" s="51">
        <v>100</v>
      </c>
      <c r="K8" s="51">
        <v>100</v>
      </c>
      <c r="L8" s="54">
        <v>100</v>
      </c>
      <c r="M8" s="54">
        <v>103</v>
      </c>
      <c r="N8" s="54">
        <v>103</v>
      </c>
      <c r="O8" s="54">
        <v>102</v>
      </c>
    </row>
    <row r="9" spans="1:15" s="3" customFormat="1" ht="18.75" customHeight="1">
      <c r="A9" s="197"/>
      <c r="B9" s="73" t="s">
        <v>135</v>
      </c>
      <c r="C9" s="46" t="s">
        <v>0</v>
      </c>
      <c r="D9" s="51">
        <v>100</v>
      </c>
      <c r="E9" s="54">
        <v>100</v>
      </c>
      <c r="F9" s="51">
        <v>100</v>
      </c>
      <c r="G9" s="51">
        <v>100</v>
      </c>
      <c r="H9" s="51">
        <v>100</v>
      </c>
      <c r="I9" s="51">
        <v>100</v>
      </c>
      <c r="J9" s="51">
        <v>100</v>
      </c>
      <c r="K9" s="51">
        <v>100</v>
      </c>
      <c r="L9" s="54">
        <v>100</v>
      </c>
      <c r="M9" s="54">
        <v>100</v>
      </c>
      <c r="N9" s="54">
        <v>102</v>
      </c>
      <c r="O9" s="54">
        <v>102</v>
      </c>
    </row>
    <row r="10" spans="1:15" s="3" customFormat="1" ht="18.75" customHeight="1">
      <c r="A10" s="197"/>
      <c r="B10" s="73" t="s">
        <v>2</v>
      </c>
      <c r="C10" s="46" t="s">
        <v>0</v>
      </c>
      <c r="D10" s="51">
        <v>5.7</v>
      </c>
      <c r="E10" s="54">
        <v>6.21</v>
      </c>
      <c r="F10" s="54">
        <v>6.5</v>
      </c>
      <c r="G10" s="54">
        <v>6.06</v>
      </c>
      <c r="H10" s="51">
        <v>5.9</v>
      </c>
      <c r="I10" s="51">
        <v>5.66</v>
      </c>
      <c r="J10" s="51">
        <v>5.48</v>
      </c>
      <c r="K10" s="51">
        <v>5.49</v>
      </c>
      <c r="L10" s="51">
        <v>5.5</v>
      </c>
      <c r="M10" s="51">
        <v>5.46</v>
      </c>
      <c r="N10" s="51">
        <v>5.5</v>
      </c>
      <c r="O10" s="51">
        <v>6.09</v>
      </c>
    </row>
    <row r="11" spans="1:15" s="3" customFormat="1" ht="12" customHeight="1">
      <c r="A11" s="197"/>
      <c r="B11" s="73" t="s">
        <v>3</v>
      </c>
      <c r="C11" s="46" t="s">
        <v>0</v>
      </c>
      <c r="D11" s="51">
        <v>5.99</v>
      </c>
      <c r="E11" s="54">
        <v>6.45</v>
      </c>
      <c r="F11" s="51">
        <v>6.7</v>
      </c>
      <c r="G11" s="51">
        <v>6.49</v>
      </c>
      <c r="H11" s="51">
        <v>6.49</v>
      </c>
      <c r="I11" s="51">
        <v>6.15</v>
      </c>
      <c r="J11" s="51">
        <v>6</v>
      </c>
      <c r="K11" s="51">
        <v>6</v>
      </c>
      <c r="L11" s="54">
        <v>5.52</v>
      </c>
      <c r="M11" s="54">
        <v>5.75</v>
      </c>
      <c r="N11" s="54">
        <v>5.97</v>
      </c>
      <c r="O11" s="54">
        <v>6.29</v>
      </c>
    </row>
    <row r="12" spans="1:15" s="3" customFormat="1" ht="12" customHeight="1">
      <c r="A12" s="197"/>
      <c r="B12" s="73" t="s">
        <v>4</v>
      </c>
      <c r="C12" s="46" t="s">
        <v>0</v>
      </c>
      <c r="D12" s="51">
        <v>10.5</v>
      </c>
      <c r="E12" s="54">
        <v>10.5</v>
      </c>
      <c r="F12" s="51">
        <v>10.5</v>
      </c>
      <c r="G12" s="51">
        <v>10</v>
      </c>
      <c r="H12" s="51">
        <v>10</v>
      </c>
      <c r="I12" s="51">
        <v>10</v>
      </c>
      <c r="J12" s="51">
        <v>10</v>
      </c>
      <c r="K12" s="51">
        <v>10</v>
      </c>
      <c r="L12" s="54">
        <v>10</v>
      </c>
      <c r="M12" s="54">
        <v>10.2</v>
      </c>
      <c r="N12" s="54">
        <v>10.25</v>
      </c>
      <c r="O12" s="54">
        <v>10.35</v>
      </c>
    </row>
    <row r="13" spans="1:15" s="3" customFormat="1" ht="12" customHeight="1">
      <c r="A13" s="197"/>
      <c r="B13" s="73" t="s">
        <v>118</v>
      </c>
      <c r="C13" s="46" t="s">
        <v>0</v>
      </c>
      <c r="D13" s="51">
        <v>100.5</v>
      </c>
      <c r="E13" s="54">
        <v>100.4</v>
      </c>
      <c r="F13" s="51">
        <v>100.5</v>
      </c>
      <c r="G13" s="51">
        <v>100</v>
      </c>
      <c r="H13" s="51">
        <v>100</v>
      </c>
      <c r="I13" s="51">
        <v>100</v>
      </c>
      <c r="J13" s="51">
        <v>100</v>
      </c>
      <c r="K13" s="51">
        <v>100</v>
      </c>
      <c r="L13" s="51">
        <v>100</v>
      </c>
      <c r="M13" s="51">
        <v>100</v>
      </c>
      <c r="N13" s="51">
        <v>100</v>
      </c>
      <c r="O13" s="54">
        <v>100</v>
      </c>
    </row>
    <row r="14" spans="1:15" s="3" customFormat="1" ht="12" customHeight="1">
      <c r="A14" s="197"/>
      <c r="B14" s="73" t="s">
        <v>136</v>
      </c>
      <c r="C14" s="46" t="s">
        <v>0</v>
      </c>
      <c r="D14" s="51"/>
      <c r="E14" s="51"/>
      <c r="F14" s="51"/>
      <c r="G14" s="51"/>
      <c r="H14" s="51"/>
      <c r="I14" s="51"/>
      <c r="J14" s="51">
        <v>100</v>
      </c>
      <c r="K14" s="51">
        <v>100</v>
      </c>
      <c r="L14" s="54">
        <v>100</v>
      </c>
      <c r="M14" s="54">
        <v>100</v>
      </c>
      <c r="N14" s="54">
        <v>100</v>
      </c>
      <c r="O14" s="54">
        <v>100</v>
      </c>
    </row>
    <row r="15" spans="1:15" s="3" customFormat="1" ht="12" customHeight="1">
      <c r="A15" s="197"/>
      <c r="B15" s="73" t="s">
        <v>5</v>
      </c>
      <c r="C15" s="46" t="s">
        <v>0</v>
      </c>
      <c r="D15" s="51">
        <v>19.3</v>
      </c>
      <c r="E15" s="54">
        <v>19.3</v>
      </c>
      <c r="F15" s="51">
        <v>19.29</v>
      </c>
      <c r="G15" s="51">
        <v>19.29</v>
      </c>
      <c r="H15" s="51">
        <v>19</v>
      </c>
      <c r="I15" s="51">
        <v>19</v>
      </c>
      <c r="J15" s="51">
        <v>19</v>
      </c>
      <c r="K15" s="51">
        <v>19</v>
      </c>
      <c r="L15" s="54">
        <v>19</v>
      </c>
      <c r="M15" s="54">
        <v>19</v>
      </c>
      <c r="N15" s="54">
        <v>19</v>
      </c>
      <c r="O15" s="54">
        <v>19</v>
      </c>
    </row>
    <row r="16" spans="1:15" s="3" customFormat="1" ht="12" customHeight="1">
      <c r="A16" s="197"/>
      <c r="B16" s="73" t="s">
        <v>137</v>
      </c>
      <c r="C16" s="46" t="s">
        <v>0</v>
      </c>
      <c r="D16" s="51">
        <v>26.25</v>
      </c>
      <c r="E16" s="54">
        <v>26.25</v>
      </c>
      <c r="F16" s="51">
        <v>26.25</v>
      </c>
      <c r="G16" s="51">
        <v>26.25</v>
      </c>
      <c r="H16" s="51">
        <v>25.04</v>
      </c>
      <c r="I16" s="51">
        <v>25.6</v>
      </c>
      <c r="J16" s="51">
        <v>25.6</v>
      </c>
      <c r="K16" s="51">
        <v>25.9</v>
      </c>
      <c r="L16" s="54">
        <v>26</v>
      </c>
      <c r="M16" s="54">
        <v>26</v>
      </c>
      <c r="N16" s="54">
        <v>26</v>
      </c>
      <c r="O16" s="54" t="s">
        <v>142</v>
      </c>
    </row>
    <row r="17" spans="1:15" s="3" customFormat="1" ht="12" customHeight="1">
      <c r="A17" s="197"/>
      <c r="B17" s="73" t="s">
        <v>138</v>
      </c>
      <c r="C17" s="46" t="s">
        <v>0</v>
      </c>
      <c r="D17" s="51">
        <v>26</v>
      </c>
      <c r="E17" s="54">
        <v>26</v>
      </c>
      <c r="F17" s="51">
        <v>26</v>
      </c>
      <c r="G17" s="51">
        <v>25.73</v>
      </c>
      <c r="H17" s="51">
        <v>25</v>
      </c>
      <c r="I17" s="51">
        <v>25.5</v>
      </c>
      <c r="J17" s="51">
        <v>25.65</v>
      </c>
      <c r="K17" s="51">
        <v>25.8</v>
      </c>
      <c r="L17" s="51">
        <v>25.8</v>
      </c>
      <c r="M17" s="51">
        <v>26</v>
      </c>
      <c r="N17" s="51">
        <v>26</v>
      </c>
      <c r="O17" s="51">
        <v>25.7</v>
      </c>
    </row>
    <row r="18" spans="1:15" s="3" customFormat="1" ht="12" customHeight="1">
      <c r="A18" s="197"/>
      <c r="B18" s="73" t="s">
        <v>139</v>
      </c>
      <c r="C18" s="46" t="s">
        <v>0</v>
      </c>
      <c r="D18" s="51">
        <v>25</v>
      </c>
      <c r="E18" s="54">
        <v>25</v>
      </c>
      <c r="F18" s="51">
        <v>25</v>
      </c>
      <c r="G18" s="51">
        <v>25</v>
      </c>
      <c r="H18" s="51">
        <v>25.25</v>
      </c>
      <c r="I18" s="3">
        <v>25.25</v>
      </c>
      <c r="J18" s="51">
        <v>25.4</v>
      </c>
      <c r="K18" s="51">
        <v>25.55</v>
      </c>
      <c r="L18" s="54">
        <v>25.7</v>
      </c>
      <c r="M18" s="54">
        <v>25.9</v>
      </c>
      <c r="N18" s="54">
        <v>25.98</v>
      </c>
      <c r="O18" s="54">
        <v>26</v>
      </c>
    </row>
    <row r="19" spans="1:15" s="3" customFormat="1" ht="12" customHeight="1">
      <c r="A19" s="197"/>
      <c r="B19" s="73" t="s">
        <v>7</v>
      </c>
      <c r="C19" s="46" t="s">
        <v>0</v>
      </c>
      <c r="D19" s="51">
        <v>1.6</v>
      </c>
      <c r="E19" s="54">
        <v>1.64</v>
      </c>
      <c r="F19" s="51">
        <v>1.72</v>
      </c>
      <c r="G19" s="51">
        <v>1.6</v>
      </c>
      <c r="H19" s="51">
        <v>1.58</v>
      </c>
      <c r="I19" s="51">
        <v>1.5</v>
      </c>
      <c r="J19" s="51">
        <v>1.51</v>
      </c>
      <c r="K19" s="51">
        <v>1.52</v>
      </c>
      <c r="L19" s="54">
        <v>1.5</v>
      </c>
      <c r="M19" s="54">
        <v>1.49</v>
      </c>
      <c r="N19" s="54">
        <v>1.5</v>
      </c>
      <c r="O19" s="54">
        <v>1.59</v>
      </c>
    </row>
    <row r="20" spans="1:15" s="3" customFormat="1" ht="12" customHeight="1">
      <c r="A20" s="197"/>
      <c r="B20" s="73" t="s">
        <v>140</v>
      </c>
      <c r="C20" s="46" t="s">
        <v>0</v>
      </c>
      <c r="D20" s="51">
        <v>101.5</v>
      </c>
      <c r="E20" s="54">
        <v>102</v>
      </c>
      <c r="F20" s="51">
        <v>105.1</v>
      </c>
      <c r="G20" s="51">
        <v>100</v>
      </c>
      <c r="H20" s="51">
        <v>101.3</v>
      </c>
      <c r="I20" s="51">
        <v>100</v>
      </c>
      <c r="J20" s="51">
        <v>100</v>
      </c>
      <c r="K20" s="51">
        <v>101.3</v>
      </c>
      <c r="L20" s="54">
        <v>102.3</v>
      </c>
      <c r="M20" s="54">
        <v>102.6</v>
      </c>
      <c r="N20" s="54">
        <v>102.6</v>
      </c>
      <c r="O20" s="54">
        <v>101.7</v>
      </c>
    </row>
    <row r="21" spans="1:15" s="3" customFormat="1" ht="12" customHeight="1">
      <c r="A21" s="197"/>
      <c r="B21" s="73" t="s">
        <v>141</v>
      </c>
      <c r="C21" s="46" t="s">
        <v>0</v>
      </c>
      <c r="D21" s="51">
        <v>101.5</v>
      </c>
      <c r="E21" s="54">
        <v>102</v>
      </c>
      <c r="F21" s="51">
        <v>103.1</v>
      </c>
      <c r="G21" s="51">
        <v>101</v>
      </c>
      <c r="H21" s="51">
        <v>101</v>
      </c>
      <c r="I21" s="51">
        <v>100.3</v>
      </c>
      <c r="J21" s="51">
        <v>100.6</v>
      </c>
      <c r="K21" s="51">
        <v>102</v>
      </c>
      <c r="L21" s="54">
        <v>103.1</v>
      </c>
      <c r="M21" s="54">
        <v>103.6</v>
      </c>
      <c r="N21" s="54">
        <v>103.7</v>
      </c>
      <c r="O21" s="54">
        <v>102.1</v>
      </c>
    </row>
    <row r="22" spans="1:15" s="3" customFormat="1" ht="12" customHeight="1">
      <c r="A22" s="197"/>
      <c r="B22" s="73" t="s">
        <v>15</v>
      </c>
      <c r="C22" s="46" t="s">
        <v>0</v>
      </c>
      <c r="D22" s="51">
        <v>77.5</v>
      </c>
      <c r="E22" s="54">
        <v>77.5</v>
      </c>
      <c r="F22" s="51">
        <v>77.5</v>
      </c>
      <c r="G22" s="51">
        <v>75</v>
      </c>
      <c r="H22" s="51">
        <v>75</v>
      </c>
      <c r="I22" s="51">
        <v>75</v>
      </c>
      <c r="J22" s="51">
        <v>75</v>
      </c>
      <c r="K22" s="51">
        <v>75</v>
      </c>
      <c r="L22" s="54">
        <v>75</v>
      </c>
      <c r="M22" s="54">
        <v>70</v>
      </c>
      <c r="N22" s="54">
        <v>70</v>
      </c>
      <c r="O22" s="54">
        <v>70</v>
      </c>
    </row>
    <row r="23" spans="1:15" s="3" customFormat="1" ht="12" customHeight="1">
      <c r="A23" s="197"/>
      <c r="B23" s="73" t="s">
        <v>8</v>
      </c>
      <c r="C23" s="46" t="s">
        <v>0</v>
      </c>
      <c r="D23" s="51">
        <v>2.2</v>
      </c>
      <c r="E23" s="51">
        <v>2.2</v>
      </c>
      <c r="F23" s="51">
        <v>2.2</v>
      </c>
      <c r="G23" s="51">
        <v>202</v>
      </c>
      <c r="H23" s="51">
        <v>2.09</v>
      </c>
      <c r="I23" s="51">
        <v>1.99</v>
      </c>
      <c r="J23" s="51">
        <v>1.99</v>
      </c>
      <c r="K23" s="51">
        <v>1.99</v>
      </c>
      <c r="L23" s="54">
        <v>1.99</v>
      </c>
      <c r="M23" s="54">
        <v>1.89</v>
      </c>
      <c r="N23" s="54">
        <v>1.89</v>
      </c>
      <c r="O23" s="54">
        <v>1.89</v>
      </c>
    </row>
    <row r="24" spans="1:15" s="3" customFormat="1" ht="12" customHeight="1">
      <c r="A24" s="197"/>
      <c r="B24" s="73" t="s">
        <v>9</v>
      </c>
      <c r="C24" s="46" t="s">
        <v>0</v>
      </c>
      <c r="D24" s="51">
        <v>100</v>
      </c>
      <c r="E24" s="54">
        <v>100</v>
      </c>
      <c r="F24" s="51">
        <v>100</v>
      </c>
      <c r="G24" s="51">
        <v>100</v>
      </c>
      <c r="H24" s="51">
        <v>100</v>
      </c>
      <c r="I24" s="51">
        <v>100</v>
      </c>
      <c r="J24" s="51">
        <v>100</v>
      </c>
      <c r="K24" s="51">
        <v>100</v>
      </c>
      <c r="L24" s="54">
        <v>100</v>
      </c>
      <c r="M24" s="54">
        <v>100</v>
      </c>
      <c r="N24" s="54">
        <v>100</v>
      </c>
      <c r="O24" s="54">
        <v>100</v>
      </c>
    </row>
    <row r="25" spans="1:15" s="3" customFormat="1" ht="12" customHeight="1">
      <c r="A25" s="197"/>
      <c r="B25" s="73" t="s">
        <v>10</v>
      </c>
      <c r="C25" s="46" t="s">
        <v>0</v>
      </c>
      <c r="D25" s="51">
        <v>7.47</v>
      </c>
      <c r="E25" s="54">
        <v>7.8</v>
      </c>
      <c r="F25" s="51">
        <v>7.98</v>
      </c>
      <c r="G25" s="51">
        <v>7.75</v>
      </c>
      <c r="H25" s="51">
        <v>7.85</v>
      </c>
      <c r="I25" s="51">
        <v>7.7</v>
      </c>
      <c r="J25" s="51">
        <v>7.84</v>
      </c>
      <c r="K25" s="51">
        <v>7.7</v>
      </c>
      <c r="L25" s="54">
        <v>7.8</v>
      </c>
      <c r="M25" s="54">
        <v>7.8</v>
      </c>
      <c r="N25" s="54">
        <v>7.8</v>
      </c>
      <c r="O25" s="54">
        <v>7.95</v>
      </c>
    </row>
    <row r="26" spans="1:15" s="3" customFormat="1" ht="12" customHeight="1">
      <c r="A26" s="197"/>
      <c r="B26" s="73" t="s">
        <v>11</v>
      </c>
      <c r="C26" s="46" t="s">
        <v>0</v>
      </c>
      <c r="D26" s="51">
        <v>7.4</v>
      </c>
      <c r="E26" s="51">
        <v>7.45</v>
      </c>
      <c r="F26" s="51">
        <v>7.65</v>
      </c>
      <c r="G26" s="51">
        <v>7.69</v>
      </c>
      <c r="H26" s="51">
        <v>7.6</v>
      </c>
      <c r="I26" s="51">
        <v>7.4</v>
      </c>
      <c r="J26" s="51">
        <v>7.4</v>
      </c>
      <c r="K26" s="51">
        <v>7.4</v>
      </c>
      <c r="L26" s="54">
        <v>7.4</v>
      </c>
      <c r="M26" s="54">
        <v>7.35</v>
      </c>
      <c r="N26" s="54">
        <v>7.4</v>
      </c>
      <c r="O26" s="54">
        <v>7.85</v>
      </c>
    </row>
    <row r="27" spans="1:15" s="3" customFormat="1" ht="12" customHeight="1" thickBot="1">
      <c r="A27" s="199"/>
      <c r="B27" s="94" t="s">
        <v>126</v>
      </c>
      <c r="C27" s="43" t="s">
        <v>0</v>
      </c>
      <c r="D27" s="49">
        <v>10.13</v>
      </c>
      <c r="E27" s="49">
        <v>10.13</v>
      </c>
      <c r="F27" s="49">
        <v>10.3</v>
      </c>
      <c r="G27" s="49">
        <v>10.35</v>
      </c>
      <c r="H27" s="49">
        <v>10.14</v>
      </c>
      <c r="I27" s="171">
        <v>10.17</v>
      </c>
      <c r="J27" s="49">
        <v>10.21</v>
      </c>
      <c r="K27" s="49">
        <v>10.17</v>
      </c>
      <c r="L27" s="49">
        <v>10.17</v>
      </c>
      <c r="M27" s="55">
        <v>10.17</v>
      </c>
      <c r="N27" s="55">
        <v>10.17</v>
      </c>
      <c r="O27" s="55">
        <v>10.17</v>
      </c>
    </row>
    <row r="28" spans="1:15" s="3" customFormat="1" ht="12.75" customHeight="1">
      <c r="A28" s="188" t="s">
        <v>40</v>
      </c>
      <c r="B28" s="67" t="s">
        <v>42</v>
      </c>
      <c r="C28" s="41" t="s">
        <v>0</v>
      </c>
      <c r="D28" s="50">
        <v>2.5</v>
      </c>
      <c r="E28" s="50">
        <v>2.5</v>
      </c>
      <c r="F28" s="50">
        <v>2.13</v>
      </c>
      <c r="G28" s="50">
        <v>2.44</v>
      </c>
      <c r="H28" s="50">
        <v>2.44</v>
      </c>
      <c r="I28" s="50">
        <v>2.44</v>
      </c>
      <c r="J28" s="50">
        <v>2.44</v>
      </c>
      <c r="K28" s="50">
        <v>2.29</v>
      </c>
      <c r="L28" s="56">
        <v>2.2</v>
      </c>
      <c r="M28" s="56">
        <v>2.2</v>
      </c>
      <c r="N28" s="56">
        <v>2.2</v>
      </c>
      <c r="O28" s="56">
        <v>2.64</v>
      </c>
    </row>
    <row r="29" spans="1:15" s="3" customFormat="1" ht="12.75" customHeight="1">
      <c r="A29" s="189"/>
      <c r="B29" s="68" t="s">
        <v>12</v>
      </c>
      <c r="C29" s="46" t="s">
        <v>0</v>
      </c>
      <c r="D29" s="51">
        <v>16.2</v>
      </c>
      <c r="E29" s="54">
        <v>16.65</v>
      </c>
      <c r="F29" s="51">
        <v>16.5</v>
      </c>
      <c r="G29" s="51">
        <v>18</v>
      </c>
      <c r="H29" s="51">
        <v>16.02</v>
      </c>
      <c r="I29" s="51">
        <v>16.8</v>
      </c>
      <c r="J29" s="51">
        <v>16</v>
      </c>
      <c r="K29" s="51">
        <v>16.72</v>
      </c>
      <c r="L29" s="54">
        <v>15.51</v>
      </c>
      <c r="M29" s="54">
        <v>15.51</v>
      </c>
      <c r="N29" s="54">
        <v>15.55</v>
      </c>
      <c r="O29" s="54">
        <v>15.75</v>
      </c>
    </row>
    <row r="30" spans="1:15" s="3" customFormat="1" ht="12.75" customHeight="1">
      <c r="A30" s="189"/>
      <c r="B30" s="68" t="s">
        <v>78</v>
      </c>
      <c r="C30" s="46" t="s">
        <v>0</v>
      </c>
      <c r="D30" s="51">
        <v>3.4</v>
      </c>
      <c r="E30" s="51">
        <v>3.4</v>
      </c>
      <c r="F30" s="51">
        <v>3.15</v>
      </c>
      <c r="G30" s="51">
        <v>3.15</v>
      </c>
      <c r="H30" s="51">
        <v>3.15</v>
      </c>
      <c r="I30" s="51">
        <v>3.5</v>
      </c>
      <c r="J30" s="51">
        <v>3.5</v>
      </c>
      <c r="K30" s="51">
        <v>3.05</v>
      </c>
      <c r="L30" s="51">
        <v>3.5</v>
      </c>
      <c r="M30" s="51">
        <v>3.5</v>
      </c>
      <c r="N30" s="51">
        <v>3.5</v>
      </c>
      <c r="O30" s="51">
        <v>3.26</v>
      </c>
    </row>
    <row r="31" spans="1:15" s="3" customFormat="1" ht="12.75" customHeight="1" thickBot="1">
      <c r="A31" s="189"/>
      <c r="B31" s="139" t="s">
        <v>119</v>
      </c>
      <c r="C31" s="140" t="s">
        <v>0</v>
      </c>
      <c r="D31" s="171">
        <v>2.41</v>
      </c>
      <c r="E31" s="171">
        <v>2.96</v>
      </c>
      <c r="F31" s="171">
        <v>3</v>
      </c>
      <c r="G31" s="171">
        <v>3.1</v>
      </c>
      <c r="H31" s="171">
        <v>3.1</v>
      </c>
      <c r="I31" s="49">
        <v>3.05</v>
      </c>
      <c r="J31" s="171">
        <v>3.05</v>
      </c>
      <c r="K31" s="171">
        <v>3.05</v>
      </c>
      <c r="L31" s="171">
        <v>3.05</v>
      </c>
      <c r="M31" s="171">
        <v>3.05</v>
      </c>
      <c r="N31" s="171">
        <v>3.3</v>
      </c>
      <c r="O31" s="171">
        <v>3.3</v>
      </c>
    </row>
    <row r="32" spans="1:15" s="3" customFormat="1" ht="30.75" customHeight="1" thickBot="1">
      <c r="A32" s="144" t="s">
        <v>39</v>
      </c>
      <c r="B32" s="169" t="s">
        <v>128</v>
      </c>
      <c r="C32" s="48" t="s">
        <v>0</v>
      </c>
      <c r="D32" s="172">
        <v>103.81</v>
      </c>
      <c r="E32" s="173">
        <v>103.8</v>
      </c>
      <c r="F32" s="173">
        <v>102.5</v>
      </c>
      <c r="G32" s="173">
        <v>103.1</v>
      </c>
      <c r="H32" s="173">
        <v>103.5</v>
      </c>
      <c r="I32" s="174">
        <v>103.5</v>
      </c>
      <c r="J32" s="172">
        <v>103.5</v>
      </c>
      <c r="K32" s="172">
        <v>102.8</v>
      </c>
      <c r="L32" s="173">
        <v>102.8</v>
      </c>
      <c r="M32" s="173">
        <v>103</v>
      </c>
      <c r="N32" s="173">
        <v>103</v>
      </c>
      <c r="O32" s="173">
        <v>103.5</v>
      </c>
    </row>
    <row r="33" spans="1:15" ht="12.75" customHeight="1" thickBot="1">
      <c r="A33" s="187" t="s">
        <v>60</v>
      </c>
      <c r="B33" s="187"/>
      <c r="C33" s="21"/>
      <c r="D33" s="97">
        <v>1507.5</v>
      </c>
      <c r="E33" s="97">
        <v>1507.5</v>
      </c>
      <c r="F33" s="97">
        <v>1507.5</v>
      </c>
      <c r="G33" s="97">
        <v>1507.5</v>
      </c>
      <c r="H33" s="97">
        <v>1507.5</v>
      </c>
      <c r="I33" s="97">
        <v>1507.5</v>
      </c>
      <c r="J33" s="97">
        <v>1507.5</v>
      </c>
      <c r="K33" s="97">
        <v>1507.5</v>
      </c>
      <c r="L33" s="97">
        <v>1507.5</v>
      </c>
      <c r="M33" s="97">
        <v>1507.5</v>
      </c>
      <c r="N33" s="97">
        <v>1507.5</v>
      </c>
      <c r="O33" s="97">
        <v>1507.5</v>
      </c>
    </row>
    <row r="34" spans="1:23" ht="13.5" customHeight="1">
      <c r="A34" s="6" t="s">
        <v>21</v>
      </c>
      <c r="M34" s="105"/>
      <c r="N34" s="96"/>
      <c r="O34" s="96"/>
      <c r="P34" s="1"/>
      <c r="Q34" s="1"/>
      <c r="R34" s="1"/>
      <c r="S34" s="1"/>
      <c r="T34" s="1"/>
      <c r="U34" s="1"/>
      <c r="V34" s="1"/>
      <c r="W34" s="1"/>
    </row>
  </sheetData>
  <sheetProtection/>
  <mergeCells count="5">
    <mergeCell ref="C3:O3"/>
    <mergeCell ref="A5:A6"/>
    <mergeCell ref="A7:A27"/>
    <mergeCell ref="A28:A31"/>
    <mergeCell ref="A33:B3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H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7109375" style="1" customWidth="1"/>
    <col min="2" max="2" width="16.7109375" style="98" customWidth="1"/>
    <col min="3" max="3" width="16.7109375" style="105" customWidth="1"/>
    <col min="4" max="8" width="16.7109375" style="99" customWidth="1"/>
    <col min="9" max="16384" width="9.140625" style="1" customWidth="1"/>
  </cols>
  <sheetData>
    <row r="1" spans="1:8" ht="19.5" customHeight="1">
      <c r="A1" s="60" t="s">
        <v>99</v>
      </c>
      <c r="B1" s="95"/>
      <c r="C1" s="95"/>
      <c r="D1" s="95"/>
      <c r="E1" s="95"/>
      <c r="F1" s="95"/>
      <c r="G1" s="95"/>
      <c r="H1" s="95"/>
    </row>
    <row r="2" spans="1:3" ht="6.75" customHeight="1" thickBot="1">
      <c r="A2" s="10"/>
      <c r="B2" s="99"/>
      <c r="C2" s="99"/>
    </row>
    <row r="3" spans="1:8" ht="13.5" customHeight="1" thickBot="1">
      <c r="A3" s="10"/>
      <c r="B3" s="200" t="s">
        <v>132</v>
      </c>
      <c r="C3" s="200"/>
      <c r="D3" s="200"/>
      <c r="E3" s="200"/>
      <c r="F3" s="200"/>
      <c r="G3" s="200"/>
      <c r="H3" s="200"/>
    </row>
    <row r="4" spans="2:8" ht="13.5" thickBot="1">
      <c r="B4" s="209" t="s">
        <v>61</v>
      </c>
      <c r="C4" s="209"/>
      <c r="D4" s="209"/>
      <c r="E4" s="210" t="s">
        <v>62</v>
      </c>
      <c r="F4" s="210" t="s">
        <v>96</v>
      </c>
      <c r="G4" s="210" t="s">
        <v>97</v>
      </c>
      <c r="H4" s="210" t="s">
        <v>98</v>
      </c>
    </row>
    <row r="5" spans="1:8" ht="21.75" thickBot="1">
      <c r="A5" s="179" t="s">
        <v>35</v>
      </c>
      <c r="B5" s="100" t="s">
        <v>96</v>
      </c>
      <c r="C5" s="100" t="s">
        <v>97</v>
      </c>
      <c r="D5" s="100" t="s">
        <v>50</v>
      </c>
      <c r="E5" s="211"/>
      <c r="F5" s="211"/>
      <c r="G5" s="211"/>
      <c r="H5" s="211"/>
    </row>
    <row r="6" spans="1:8" ht="30" customHeight="1">
      <c r="A6" s="180" t="s">
        <v>23</v>
      </c>
      <c r="B6" s="25">
        <v>1504</v>
      </c>
      <c r="C6" s="25">
        <v>235</v>
      </c>
      <c r="D6" s="25">
        <v>44</v>
      </c>
      <c r="E6" s="37">
        <v>20</v>
      </c>
      <c r="F6" s="37">
        <v>30078</v>
      </c>
      <c r="G6" s="37">
        <v>4699</v>
      </c>
      <c r="H6" s="134">
        <v>888</v>
      </c>
    </row>
    <row r="7" spans="1:8" s="157" customFormat="1" ht="30" customHeight="1">
      <c r="A7" s="181" t="s">
        <v>24</v>
      </c>
      <c r="B7" s="29">
        <v>1512</v>
      </c>
      <c r="C7" s="29">
        <v>173</v>
      </c>
      <c r="D7" s="29">
        <v>47</v>
      </c>
      <c r="E7" s="38">
        <v>19</v>
      </c>
      <c r="F7" s="38">
        <v>28733</v>
      </c>
      <c r="G7" s="38">
        <v>3288</v>
      </c>
      <c r="H7" s="135">
        <v>902</v>
      </c>
    </row>
    <row r="8" spans="1:8" s="157" customFormat="1" ht="18.75" customHeight="1">
      <c r="A8" s="181" t="s">
        <v>25</v>
      </c>
      <c r="B8" s="29">
        <v>1450</v>
      </c>
      <c r="C8" s="29">
        <v>246</v>
      </c>
      <c r="D8" s="29">
        <v>41</v>
      </c>
      <c r="E8" s="38">
        <v>22</v>
      </c>
      <c r="F8" s="38">
        <v>31891</v>
      </c>
      <c r="G8" s="38">
        <v>5403</v>
      </c>
      <c r="H8" s="135">
        <v>901</v>
      </c>
    </row>
    <row r="9" spans="1:8" s="157" customFormat="1" ht="18.75" customHeight="1">
      <c r="A9" s="181" t="s">
        <v>26</v>
      </c>
      <c r="B9" s="29">
        <v>2086</v>
      </c>
      <c r="C9" s="29">
        <v>228</v>
      </c>
      <c r="D9" s="29">
        <v>83</v>
      </c>
      <c r="E9" s="38">
        <v>17</v>
      </c>
      <c r="F9" s="38">
        <v>35455</v>
      </c>
      <c r="G9" s="38">
        <v>3868</v>
      </c>
      <c r="H9" s="135">
        <v>1403</v>
      </c>
    </row>
    <row r="10" spans="1:8" s="157" customFormat="1" ht="18.75" customHeight="1">
      <c r="A10" s="181" t="s">
        <v>27</v>
      </c>
      <c r="B10" s="29">
        <v>2051</v>
      </c>
      <c r="C10" s="29">
        <v>302</v>
      </c>
      <c r="D10" s="29">
        <v>57</v>
      </c>
      <c r="E10" s="38">
        <v>21</v>
      </c>
      <c r="F10" s="38">
        <v>43064</v>
      </c>
      <c r="G10" s="38">
        <v>6344</v>
      </c>
      <c r="H10" s="135">
        <v>1203</v>
      </c>
    </row>
    <row r="11" spans="1:8" s="157" customFormat="1" ht="30" customHeight="1">
      <c r="A11" s="85" t="s">
        <v>28</v>
      </c>
      <c r="B11" s="29">
        <v>2859</v>
      </c>
      <c r="C11" s="29">
        <v>297</v>
      </c>
      <c r="D11" s="29">
        <v>38</v>
      </c>
      <c r="E11" s="38">
        <v>21</v>
      </c>
      <c r="F11" s="38">
        <v>60044</v>
      </c>
      <c r="G11" s="38">
        <v>6245</v>
      </c>
      <c r="H11" s="135">
        <v>797</v>
      </c>
    </row>
    <row r="12" spans="1:8" s="157" customFormat="1" ht="30" customHeight="1">
      <c r="A12" s="85" t="s">
        <v>29</v>
      </c>
      <c r="B12" s="29">
        <v>2830</v>
      </c>
      <c r="C12" s="29">
        <v>432</v>
      </c>
      <c r="D12" s="29">
        <v>40</v>
      </c>
      <c r="E12" s="38">
        <v>22</v>
      </c>
      <c r="F12" s="38">
        <v>62271</v>
      </c>
      <c r="G12" s="38">
        <v>9495</v>
      </c>
      <c r="H12" s="135">
        <v>875</v>
      </c>
    </row>
    <row r="13" spans="1:8" s="157" customFormat="1" ht="30" customHeight="1">
      <c r="A13" s="85" t="s">
        <v>30</v>
      </c>
      <c r="B13" s="29">
        <v>1214</v>
      </c>
      <c r="C13" s="29">
        <v>101</v>
      </c>
      <c r="D13" s="29">
        <v>40</v>
      </c>
      <c r="E13" s="38">
        <v>21</v>
      </c>
      <c r="F13" s="38">
        <v>25488</v>
      </c>
      <c r="G13" s="38">
        <v>2125</v>
      </c>
      <c r="H13" s="135">
        <v>832</v>
      </c>
    </row>
    <row r="14" spans="1:8" s="157" customFormat="1" ht="30" customHeight="1">
      <c r="A14" s="85" t="s">
        <v>31</v>
      </c>
      <c r="B14" s="29">
        <v>818</v>
      </c>
      <c r="C14" s="29">
        <v>105</v>
      </c>
      <c r="D14" s="29">
        <v>29</v>
      </c>
      <c r="E14" s="38">
        <v>20</v>
      </c>
      <c r="F14" s="38">
        <v>16364</v>
      </c>
      <c r="G14" s="38">
        <v>2109</v>
      </c>
      <c r="H14" s="135">
        <v>585</v>
      </c>
    </row>
    <row r="15" spans="1:8" s="157" customFormat="1" ht="30" customHeight="1">
      <c r="A15" s="85" t="s">
        <v>32</v>
      </c>
      <c r="B15" s="29">
        <v>1125</v>
      </c>
      <c r="C15" s="29">
        <v>148</v>
      </c>
      <c r="D15" s="29">
        <v>43</v>
      </c>
      <c r="E15" s="38">
        <v>22</v>
      </c>
      <c r="F15" s="38">
        <v>24753</v>
      </c>
      <c r="G15" s="38">
        <v>3247</v>
      </c>
      <c r="H15" s="135">
        <v>939</v>
      </c>
    </row>
    <row r="16" spans="1:8" s="157" customFormat="1" ht="30" customHeight="1">
      <c r="A16" s="85" t="s">
        <v>33</v>
      </c>
      <c r="B16" s="29">
        <v>899</v>
      </c>
      <c r="C16" s="29">
        <v>91</v>
      </c>
      <c r="D16" s="29">
        <v>52</v>
      </c>
      <c r="E16" s="38">
        <v>20</v>
      </c>
      <c r="F16" s="38">
        <v>17978</v>
      </c>
      <c r="G16" s="38">
        <v>1824</v>
      </c>
      <c r="H16" s="135">
        <v>1040</v>
      </c>
    </row>
    <row r="17" spans="1:8" s="157" customFormat="1" ht="30" customHeight="1" thickBot="1">
      <c r="A17" s="86" t="s">
        <v>34</v>
      </c>
      <c r="B17" s="28">
        <v>1704</v>
      </c>
      <c r="C17" s="28">
        <v>336</v>
      </c>
      <c r="D17" s="28">
        <v>57</v>
      </c>
      <c r="E17" s="39">
        <v>19</v>
      </c>
      <c r="F17" s="39">
        <v>32381</v>
      </c>
      <c r="G17" s="39">
        <v>6388</v>
      </c>
      <c r="H17" s="136">
        <v>1081</v>
      </c>
    </row>
    <row r="18" spans="1:8" s="157" customFormat="1" ht="30" customHeight="1" thickBot="1">
      <c r="A18" s="21" t="s">
        <v>131</v>
      </c>
      <c r="B18" s="109">
        <f>F18/E18</f>
        <v>1674.1803278688524</v>
      </c>
      <c r="C18" s="109">
        <f>G18/E18</f>
        <v>225.55327868852459</v>
      </c>
      <c r="D18" s="109">
        <v>47</v>
      </c>
      <c r="E18" s="109">
        <f>SUM(E6:E17)</f>
        <v>244</v>
      </c>
      <c r="F18" s="109">
        <f>SUM(F6:F17)</f>
        <v>408500</v>
      </c>
      <c r="G18" s="109">
        <f>SUM(G6:G17)</f>
        <v>55035</v>
      </c>
      <c r="H18" s="109">
        <f>SUM(H6:H17)</f>
        <v>11446</v>
      </c>
    </row>
    <row r="19" spans="1:3" ht="13.5" customHeight="1">
      <c r="A19" s="6" t="s">
        <v>21</v>
      </c>
      <c r="B19" s="99"/>
      <c r="C19" s="99"/>
    </row>
  </sheetData>
  <sheetProtection/>
  <mergeCells count="6">
    <mergeCell ref="B3:H3"/>
    <mergeCell ref="B4:D4"/>
    <mergeCell ref="E4:E5"/>
    <mergeCell ref="F4:F5"/>
    <mergeCell ref="G4:G5"/>
    <mergeCell ref="H4:H5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9" customWidth="1"/>
    <col min="2" max="2" width="20.57421875" style="64" customWidth="1"/>
    <col min="3" max="3" width="8.140625" style="5" bestFit="1" customWidth="1"/>
    <col min="4" max="4" width="8.140625" style="2" customWidth="1"/>
    <col min="5" max="5" width="7.8515625" style="2" customWidth="1"/>
    <col min="6" max="6" width="7.57421875" style="2" customWidth="1"/>
    <col min="7" max="7" width="7.8515625" style="2" customWidth="1"/>
    <col min="8" max="8" width="8.140625" style="2" customWidth="1"/>
    <col min="9" max="9" width="8.7109375" style="2" customWidth="1"/>
    <col min="10" max="10" width="8.421875" style="2" customWidth="1"/>
    <col min="11" max="11" width="7.8515625" style="2" customWidth="1"/>
    <col min="12" max="12" width="8.140625" style="2" customWidth="1"/>
    <col min="13" max="14" width="8.7109375" style="2" customWidth="1"/>
    <col min="15" max="15" width="8.140625" style="2" bestFit="1" customWidth="1"/>
    <col min="16" max="16" width="9.7109375" style="8" bestFit="1" customWidth="1"/>
    <col min="17" max="16384" width="9.140625" style="2" customWidth="1"/>
  </cols>
  <sheetData>
    <row r="1" spans="1:23" ht="19.5" customHeight="1">
      <c r="A1" s="60" t="s">
        <v>100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11"/>
      <c r="R1" s="11"/>
      <c r="S1" s="11"/>
      <c r="T1" s="11"/>
      <c r="U1" s="11"/>
      <c r="V1" s="11"/>
      <c r="W1" s="11"/>
    </row>
    <row r="2" spans="1:15" ht="6.75" customHeight="1" thickBot="1">
      <c r="A2" s="13"/>
      <c r="M2" s="9"/>
      <c r="N2" s="5"/>
      <c r="O2" s="5"/>
    </row>
    <row r="3" spans="1:16" ht="13.5" customHeight="1" thickBot="1">
      <c r="A3" s="13"/>
      <c r="C3" s="205">
        <v>2012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</row>
    <row r="4" spans="1:16" ht="13.5" customHeight="1" thickBot="1">
      <c r="A4" s="21" t="s">
        <v>52</v>
      </c>
      <c r="B4" s="21" t="s">
        <v>53</v>
      </c>
      <c r="C4" s="58" t="s">
        <v>54</v>
      </c>
      <c r="D4" s="79" t="s">
        <v>79</v>
      </c>
      <c r="E4" s="79" t="s">
        <v>80</v>
      </c>
      <c r="F4" s="79" t="s">
        <v>25</v>
      </c>
      <c r="G4" s="79" t="s">
        <v>26</v>
      </c>
      <c r="H4" s="79" t="s">
        <v>27</v>
      </c>
      <c r="I4" s="79" t="s">
        <v>28</v>
      </c>
      <c r="J4" s="79" t="s">
        <v>29</v>
      </c>
      <c r="K4" s="79" t="s">
        <v>81</v>
      </c>
      <c r="L4" s="79" t="s">
        <v>82</v>
      </c>
      <c r="M4" s="79" t="s">
        <v>83</v>
      </c>
      <c r="N4" s="79" t="s">
        <v>84</v>
      </c>
      <c r="O4" s="79" t="s">
        <v>85</v>
      </c>
      <c r="P4" s="79" t="s">
        <v>131</v>
      </c>
    </row>
    <row r="5" spans="1:16" ht="16.5" customHeight="1">
      <c r="A5" s="188" t="s">
        <v>35</v>
      </c>
      <c r="B5" s="214" t="s">
        <v>36</v>
      </c>
      <c r="C5" s="41" t="s">
        <v>0</v>
      </c>
      <c r="D5" s="15">
        <v>4518.58</v>
      </c>
      <c r="E5" s="14">
        <v>8024.44</v>
      </c>
      <c r="F5" s="15">
        <v>5565.16</v>
      </c>
      <c r="G5" s="15">
        <v>11375.87</v>
      </c>
      <c r="H5" s="15">
        <v>11974.12</v>
      </c>
      <c r="I5" s="15">
        <v>18740.38</v>
      </c>
      <c r="J5" s="15">
        <v>5066.35</v>
      </c>
      <c r="K5" s="15">
        <v>7606.36</v>
      </c>
      <c r="L5" s="14">
        <v>5231.44</v>
      </c>
      <c r="M5" s="14">
        <v>5739.12</v>
      </c>
      <c r="N5" s="14">
        <v>6420.84</v>
      </c>
      <c r="O5" s="14">
        <v>7762.32</v>
      </c>
      <c r="P5" s="23">
        <f>SUM(D5:O5)</f>
        <v>98024.97999999998</v>
      </c>
    </row>
    <row r="6" spans="1:16" ht="16.5" customHeight="1" thickBot="1">
      <c r="A6" s="189"/>
      <c r="B6" s="215"/>
      <c r="C6" s="43" t="s">
        <v>63</v>
      </c>
      <c r="D6" s="175">
        <f>D5/D61</f>
        <v>0.15022923807845626</v>
      </c>
      <c r="E6" s="175">
        <f aca="true" t="shared" si="0" ref="E6:P6">E5/E61</f>
        <v>0.2792734693962782</v>
      </c>
      <c r="F6" s="175">
        <f t="shared" si="0"/>
        <v>0.1745081223120956</v>
      </c>
      <c r="G6" s="175">
        <f t="shared" si="0"/>
        <v>0.32085556821643324</v>
      </c>
      <c r="H6" s="175">
        <f t="shared" si="0"/>
        <v>0.2780519929259303</v>
      </c>
      <c r="I6" s="175">
        <f t="shared" si="0"/>
        <v>0.31211057750277965</v>
      </c>
      <c r="J6" s="175">
        <f t="shared" si="0"/>
        <v>0.0813600547159155</v>
      </c>
      <c r="K6" s="175">
        <f t="shared" si="0"/>
        <v>0.29842414712249715</v>
      </c>
      <c r="L6" s="175">
        <f t="shared" si="0"/>
        <v>0.3196922022074079</v>
      </c>
      <c r="M6" s="175">
        <f t="shared" si="0"/>
        <v>0.23185942930241144</v>
      </c>
      <c r="N6" s="175">
        <f t="shared" si="0"/>
        <v>0.35714448609348953</v>
      </c>
      <c r="O6" s="175">
        <f t="shared" si="0"/>
        <v>0.2397203003748803</v>
      </c>
      <c r="P6" s="175">
        <f t="shared" si="0"/>
        <v>0.23996345984280498</v>
      </c>
    </row>
    <row r="7" spans="1:16" ht="16.5" customHeight="1">
      <c r="A7" s="189"/>
      <c r="B7" s="212" t="s">
        <v>37</v>
      </c>
      <c r="C7" s="41" t="s">
        <v>0</v>
      </c>
      <c r="D7" s="15">
        <v>608.5</v>
      </c>
      <c r="E7" s="14">
        <v>1741.84</v>
      </c>
      <c r="F7" s="15">
        <v>1703.7</v>
      </c>
      <c r="G7" s="15">
        <v>3196.63</v>
      </c>
      <c r="H7" s="15">
        <v>2605.36</v>
      </c>
      <c r="I7" s="15">
        <v>13934.22</v>
      </c>
      <c r="J7" s="15">
        <v>1918.23</v>
      </c>
      <c r="K7" s="15">
        <v>1157.67</v>
      </c>
      <c r="L7" s="14">
        <v>1295.82</v>
      </c>
      <c r="M7" s="14">
        <v>1011.91</v>
      </c>
      <c r="N7" s="14">
        <v>1054.89</v>
      </c>
      <c r="O7" s="14">
        <v>4749.93</v>
      </c>
      <c r="P7" s="23">
        <f>SUM(D7:O7)</f>
        <v>34978.7</v>
      </c>
    </row>
    <row r="8" spans="1:16" s="7" customFormat="1" ht="18.75" customHeight="1" thickBot="1">
      <c r="A8" s="190"/>
      <c r="B8" s="213"/>
      <c r="C8" s="43" t="s">
        <v>63</v>
      </c>
      <c r="D8" s="110">
        <f aca="true" t="shared" si="1" ref="D8:P8">D7*100/D$61</f>
        <v>2.0230800687548</v>
      </c>
      <c r="E8" s="110">
        <f t="shared" si="1"/>
        <v>6.062101528994089</v>
      </c>
      <c r="F8" s="110">
        <f t="shared" si="1"/>
        <v>5.342334955025862</v>
      </c>
      <c r="G8" s="110">
        <f t="shared" si="1"/>
        <v>9.016071166668544</v>
      </c>
      <c r="H8" s="110">
        <f t="shared" si="1"/>
        <v>6.049927178694566</v>
      </c>
      <c r="I8" s="110">
        <f t="shared" si="1"/>
        <v>23.206666306930714</v>
      </c>
      <c r="J8" s="110">
        <f t="shared" si="1"/>
        <v>3.0804681428979555</v>
      </c>
      <c r="K8" s="110">
        <f t="shared" si="1"/>
        <v>4.541944930285989</v>
      </c>
      <c r="L8" s="110">
        <f t="shared" si="1"/>
        <v>7.9187288674705885</v>
      </c>
      <c r="M8" s="110">
        <f t="shared" si="1"/>
        <v>4.0880984385307</v>
      </c>
      <c r="N8" s="110">
        <f t="shared" si="1"/>
        <v>5.867583477164377</v>
      </c>
      <c r="O8" s="110">
        <f t="shared" si="1"/>
        <v>14.668999041003916</v>
      </c>
      <c r="P8" s="110">
        <f t="shared" si="1"/>
        <v>8.562725412240352</v>
      </c>
    </row>
    <row r="9" spans="1:16" s="3" customFormat="1" ht="18.75" customHeight="1">
      <c r="A9" s="196" t="s">
        <v>41</v>
      </c>
      <c r="B9" s="212" t="s">
        <v>1</v>
      </c>
      <c r="C9" s="41" t="s">
        <v>0</v>
      </c>
      <c r="D9" s="61">
        <v>2</v>
      </c>
      <c r="E9" s="65">
        <v>0</v>
      </c>
      <c r="F9" s="61">
        <v>0</v>
      </c>
      <c r="G9" s="61">
        <v>0</v>
      </c>
      <c r="H9" s="61">
        <v>0</v>
      </c>
      <c r="I9" s="61">
        <v>0</v>
      </c>
      <c r="J9" s="15">
        <v>0</v>
      </c>
      <c r="K9" s="15">
        <v>0</v>
      </c>
      <c r="L9" s="15">
        <v>0</v>
      </c>
      <c r="M9" s="65">
        <v>0.004</v>
      </c>
      <c r="N9" s="14">
        <v>0</v>
      </c>
      <c r="O9" s="14">
        <v>4.427</v>
      </c>
      <c r="P9" s="23">
        <f>SUM(D9:O9)</f>
        <v>6.430999999999999</v>
      </c>
    </row>
    <row r="10" spans="1:16" s="3" customFormat="1" ht="18.75" customHeight="1" thickBot="1">
      <c r="A10" s="197"/>
      <c r="B10" s="213"/>
      <c r="C10" s="43" t="s">
        <v>63</v>
      </c>
      <c r="D10" s="110">
        <f aca="true" t="shared" si="2" ref="D10:P10">D9*100/D$61</f>
        <v>0.006649400390319802</v>
      </c>
      <c r="E10" s="110">
        <f t="shared" si="2"/>
        <v>0</v>
      </c>
      <c r="F10" s="110">
        <f t="shared" si="2"/>
        <v>0</v>
      </c>
      <c r="G10" s="110">
        <f t="shared" si="2"/>
        <v>0</v>
      </c>
      <c r="H10" s="110">
        <f t="shared" si="2"/>
        <v>0</v>
      </c>
      <c r="I10" s="110">
        <f t="shared" si="2"/>
        <v>0</v>
      </c>
      <c r="J10" s="110">
        <f t="shared" si="2"/>
        <v>0</v>
      </c>
      <c r="K10" s="110">
        <f t="shared" si="2"/>
        <v>0</v>
      </c>
      <c r="L10" s="110">
        <f t="shared" si="2"/>
        <v>0</v>
      </c>
      <c r="M10" s="110">
        <f t="shared" si="2"/>
        <v>1.615992899973595E-05</v>
      </c>
      <c r="N10" s="110">
        <f t="shared" si="2"/>
        <v>0</v>
      </c>
      <c r="O10" s="110">
        <f t="shared" si="2"/>
        <v>0.01367170858402636</v>
      </c>
      <c r="P10" s="110">
        <f t="shared" si="2"/>
        <v>0.0015742977047779852</v>
      </c>
    </row>
    <row r="11" spans="1:16" s="3" customFormat="1" ht="9.75" customHeight="1">
      <c r="A11" s="197"/>
      <c r="B11" s="212" t="s">
        <v>143</v>
      </c>
      <c r="C11" s="41" t="s">
        <v>0</v>
      </c>
      <c r="D11" s="61">
        <v>0</v>
      </c>
      <c r="E11" s="65">
        <v>0</v>
      </c>
      <c r="F11" s="61">
        <v>0</v>
      </c>
      <c r="G11" s="61">
        <v>365.2</v>
      </c>
      <c r="H11" s="61">
        <v>340</v>
      </c>
      <c r="I11" s="61">
        <v>495</v>
      </c>
      <c r="J11" s="15">
        <v>0</v>
      </c>
      <c r="K11" s="15">
        <v>0</v>
      </c>
      <c r="L11" s="15">
        <v>100</v>
      </c>
      <c r="M11" s="65">
        <v>20.6</v>
      </c>
      <c r="N11" s="14">
        <v>0</v>
      </c>
      <c r="O11" s="14">
        <v>20.4</v>
      </c>
      <c r="P11" s="23">
        <f>SUM(D11:O11)</f>
        <v>1341.2</v>
      </c>
    </row>
    <row r="12" spans="1:16" s="3" customFormat="1" ht="9.75" customHeight="1" thickBot="1">
      <c r="A12" s="197"/>
      <c r="B12" s="213"/>
      <c r="C12" s="43" t="s">
        <v>63</v>
      </c>
      <c r="D12" s="110">
        <f aca="true" t="shared" si="3" ref="D12:P12">D11*100/D$61</f>
        <v>0</v>
      </c>
      <c r="E12" s="110">
        <f t="shared" si="3"/>
        <v>0</v>
      </c>
      <c r="F12" s="110">
        <f t="shared" si="3"/>
        <v>0</v>
      </c>
      <c r="G12" s="110">
        <f t="shared" si="3"/>
        <v>1.0300438868644017</v>
      </c>
      <c r="H12" s="110">
        <f t="shared" si="3"/>
        <v>0.7895167043157768</v>
      </c>
      <c r="I12" s="110">
        <f t="shared" si="3"/>
        <v>0.8243948941476957</v>
      </c>
      <c r="J12" s="110">
        <f t="shared" si="3"/>
        <v>0</v>
      </c>
      <c r="K12" s="110">
        <f t="shared" si="3"/>
        <v>0</v>
      </c>
      <c r="L12" s="110">
        <f t="shared" si="3"/>
        <v>0.611097904606395</v>
      </c>
      <c r="M12" s="110">
        <f t="shared" si="3"/>
        <v>0.08322363434864014</v>
      </c>
      <c r="N12" s="110">
        <f t="shared" si="3"/>
        <v>0</v>
      </c>
      <c r="O12" s="110">
        <f t="shared" si="3"/>
        <v>0.06300041904543432</v>
      </c>
      <c r="P12" s="110">
        <f t="shared" si="3"/>
        <v>0.32832344606565605</v>
      </c>
    </row>
    <row r="13" spans="1:16" s="3" customFormat="1" ht="9.75" customHeight="1">
      <c r="A13" s="197"/>
      <c r="B13" s="212" t="s">
        <v>144</v>
      </c>
      <c r="C13" s="41" t="s">
        <v>0</v>
      </c>
      <c r="D13" s="61">
        <v>1370</v>
      </c>
      <c r="E13" s="65">
        <v>0</v>
      </c>
      <c r="F13" s="61">
        <v>274</v>
      </c>
      <c r="G13" s="61">
        <v>0</v>
      </c>
      <c r="H13" s="61">
        <v>0</v>
      </c>
      <c r="I13" s="61">
        <v>525</v>
      </c>
      <c r="J13" s="15">
        <v>0</v>
      </c>
      <c r="K13" s="15">
        <v>230</v>
      </c>
      <c r="L13" s="15">
        <v>300</v>
      </c>
      <c r="M13" s="65">
        <v>0</v>
      </c>
      <c r="N13" s="14">
        <v>346.8</v>
      </c>
      <c r="O13" s="14">
        <v>0</v>
      </c>
      <c r="P13" s="23">
        <f>SUM(D13:O13)</f>
        <v>3045.8</v>
      </c>
    </row>
    <row r="14" spans="1:16" s="3" customFormat="1" ht="9.75" customHeight="1" thickBot="1">
      <c r="A14" s="197"/>
      <c r="B14" s="213"/>
      <c r="C14" s="43" t="s">
        <v>63</v>
      </c>
      <c r="D14" s="110">
        <f aca="true" t="shared" si="4" ref="D14:P14">D13*100/D$61</f>
        <v>4.554839267369065</v>
      </c>
      <c r="E14" s="110">
        <f t="shared" si="4"/>
        <v>0</v>
      </c>
      <c r="F14" s="110">
        <f t="shared" si="4"/>
        <v>0.8591886938293632</v>
      </c>
      <c r="G14" s="110">
        <f t="shared" si="4"/>
        <v>0</v>
      </c>
      <c r="H14" s="110">
        <f t="shared" si="4"/>
        <v>0</v>
      </c>
      <c r="I14" s="110">
        <f t="shared" si="4"/>
        <v>0.8743582210657378</v>
      </c>
      <c r="J14" s="110">
        <f t="shared" si="4"/>
        <v>0</v>
      </c>
      <c r="K14" s="110">
        <f t="shared" si="4"/>
        <v>0.9023705667122559</v>
      </c>
      <c r="L14" s="110">
        <f t="shared" si="4"/>
        <v>1.8332937138191852</v>
      </c>
      <c r="M14" s="110">
        <f t="shared" si="4"/>
        <v>0</v>
      </c>
      <c r="N14" s="110">
        <f t="shared" si="4"/>
        <v>1.9289953927713845</v>
      </c>
      <c r="O14" s="110">
        <f t="shared" si="4"/>
        <v>0</v>
      </c>
      <c r="P14" s="110">
        <f t="shared" si="4"/>
        <v>0.7456065851675926</v>
      </c>
    </row>
    <row r="15" spans="1:16" s="3" customFormat="1" ht="9.75" customHeight="1">
      <c r="A15" s="197"/>
      <c r="B15" s="212" t="s">
        <v>2</v>
      </c>
      <c r="C15" s="41" t="s">
        <v>0</v>
      </c>
      <c r="D15" s="15">
        <v>7222.61</v>
      </c>
      <c r="E15" s="14">
        <v>3042.16</v>
      </c>
      <c r="F15" s="15">
        <v>688.7</v>
      </c>
      <c r="G15" s="15">
        <v>935.04</v>
      </c>
      <c r="H15" s="15">
        <v>6056.04</v>
      </c>
      <c r="I15" s="15">
        <v>9383.22</v>
      </c>
      <c r="J15" s="15">
        <v>45458.91</v>
      </c>
      <c r="K15" s="15">
        <v>962.68</v>
      </c>
      <c r="L15" s="14">
        <v>2745.6</v>
      </c>
      <c r="M15" s="14">
        <v>8080.01</v>
      </c>
      <c r="N15" s="14">
        <v>3260.08</v>
      </c>
      <c r="O15" s="14">
        <v>3289.5</v>
      </c>
      <c r="P15" s="23">
        <f>SUM(D15:O15)</f>
        <v>91124.55</v>
      </c>
    </row>
    <row r="16" spans="1:16" s="3" customFormat="1" ht="9.75" customHeight="1" thickBot="1">
      <c r="A16" s="197"/>
      <c r="B16" s="213"/>
      <c r="C16" s="43" t="s">
        <v>63</v>
      </c>
      <c r="D16" s="110">
        <f aca="true" t="shared" si="5" ref="D16:P16">D15*100/D$61</f>
        <v>24.013012876563856</v>
      </c>
      <c r="E16" s="110">
        <f t="shared" si="5"/>
        <v>10.58758714201342</v>
      </c>
      <c r="F16" s="110">
        <f t="shared" si="5"/>
        <v>2.1595739176652646</v>
      </c>
      <c r="G16" s="110">
        <f t="shared" si="5"/>
        <v>2.637273373421934</v>
      </c>
      <c r="H16" s="110">
        <f t="shared" si="5"/>
        <v>14.062778652954462</v>
      </c>
      <c r="I16" s="110">
        <f t="shared" si="5"/>
        <v>15.627229613463717</v>
      </c>
      <c r="J16" s="110">
        <f t="shared" si="5"/>
        <v>73.0020508832962</v>
      </c>
      <c r="K16" s="110">
        <f t="shared" si="5"/>
        <v>3.776930857228498</v>
      </c>
      <c r="L16" s="110">
        <f t="shared" si="5"/>
        <v>16.778304068873183</v>
      </c>
      <c r="M16" s="110">
        <f t="shared" si="5"/>
        <v>32.64309697928911</v>
      </c>
      <c r="N16" s="110">
        <f t="shared" si="5"/>
        <v>18.133446655323343</v>
      </c>
      <c r="O16" s="110">
        <f t="shared" si="5"/>
        <v>10.158817571076286</v>
      </c>
      <c r="P16" s="110">
        <f t="shared" si="5"/>
        <v>22.30713262539679</v>
      </c>
    </row>
    <row r="17" spans="1:16" s="3" customFormat="1" ht="9.75" customHeight="1">
      <c r="A17" s="197"/>
      <c r="B17" s="212" t="s">
        <v>3</v>
      </c>
      <c r="C17" s="41" t="s">
        <v>0</v>
      </c>
      <c r="D17" s="15">
        <v>801.16</v>
      </c>
      <c r="E17" s="14">
        <v>1093.56</v>
      </c>
      <c r="F17" s="15">
        <v>13424.19</v>
      </c>
      <c r="G17" s="15">
        <v>6992.54</v>
      </c>
      <c r="H17" s="15">
        <v>497.12</v>
      </c>
      <c r="I17" s="15">
        <v>455.68</v>
      </c>
      <c r="J17" s="15">
        <v>259.87</v>
      </c>
      <c r="K17" s="15">
        <v>188.42</v>
      </c>
      <c r="L17" s="14">
        <v>1849.66</v>
      </c>
      <c r="M17" s="14">
        <v>250.41</v>
      </c>
      <c r="N17" s="14">
        <v>99.62</v>
      </c>
      <c r="O17" s="14">
        <v>461.34</v>
      </c>
      <c r="P17" s="23">
        <f>SUM(D17:O17)</f>
        <v>26373.569999999996</v>
      </c>
    </row>
    <row r="18" spans="1:16" s="3" customFormat="1" ht="9.75" customHeight="1" thickBot="1">
      <c r="A18" s="197"/>
      <c r="B18" s="213"/>
      <c r="C18" s="43" t="s">
        <v>63</v>
      </c>
      <c r="D18" s="110">
        <f aca="true" t="shared" si="6" ref="D18:P18">D17*100/D$61</f>
        <v>2.6636168083543064</v>
      </c>
      <c r="E18" s="110">
        <f t="shared" si="6"/>
        <v>3.805901660340086</v>
      </c>
      <c r="F18" s="110">
        <f t="shared" si="6"/>
        <v>42.09457033509927</v>
      </c>
      <c r="G18" s="110">
        <f t="shared" si="6"/>
        <v>19.722407121179636</v>
      </c>
      <c r="H18" s="110">
        <f t="shared" si="6"/>
        <v>1.1543663060278204</v>
      </c>
      <c r="I18" s="110">
        <f t="shared" si="6"/>
        <v>0.7589096270004484</v>
      </c>
      <c r="J18" s="110">
        <f t="shared" si="6"/>
        <v>0.41732287384458155</v>
      </c>
      <c r="K18" s="110">
        <f t="shared" si="6"/>
        <v>0.7392376616518402</v>
      </c>
      <c r="L18" s="110">
        <f t="shared" si="6"/>
        <v>11.303233502342646</v>
      </c>
      <c r="M18" s="110">
        <f t="shared" si="6"/>
        <v>1.0116519552059697</v>
      </c>
      <c r="N18" s="110">
        <f t="shared" si="6"/>
        <v>0.5541133824333487</v>
      </c>
      <c r="O18" s="110">
        <f t="shared" si="6"/>
        <v>1.424735947177484</v>
      </c>
      <c r="P18" s="110">
        <f t="shared" si="6"/>
        <v>6.456204434427232</v>
      </c>
    </row>
    <row r="19" spans="1:16" s="3" customFormat="1" ht="9.75" customHeight="1">
      <c r="A19" s="197"/>
      <c r="B19" s="212" t="s">
        <v>4</v>
      </c>
      <c r="C19" s="41" t="s">
        <v>0</v>
      </c>
      <c r="D19" s="15">
        <v>36.23</v>
      </c>
      <c r="E19" s="14">
        <v>340.2</v>
      </c>
      <c r="F19" s="113">
        <v>0</v>
      </c>
      <c r="G19" s="15">
        <v>398.25</v>
      </c>
      <c r="H19" s="15">
        <v>657.7</v>
      </c>
      <c r="I19" s="15">
        <v>0</v>
      </c>
      <c r="J19" s="15">
        <v>695.24</v>
      </c>
      <c r="K19" s="15">
        <v>215.25</v>
      </c>
      <c r="L19" s="14">
        <v>0</v>
      </c>
      <c r="M19" s="14">
        <v>842.52</v>
      </c>
      <c r="N19" s="14">
        <v>10.25</v>
      </c>
      <c r="O19" s="14">
        <v>580.33</v>
      </c>
      <c r="P19" s="23">
        <f>SUM(D19:O19)</f>
        <v>3775.97</v>
      </c>
    </row>
    <row r="20" spans="1:16" s="3" customFormat="1" ht="9.75" customHeight="1" thickBot="1">
      <c r="A20" s="197"/>
      <c r="B20" s="213"/>
      <c r="C20" s="43" t="s">
        <v>63</v>
      </c>
      <c r="D20" s="110">
        <f aca="true" t="shared" si="7" ref="D20:P20">D19*100/D$61</f>
        <v>0.12045388807064321</v>
      </c>
      <c r="E20" s="110">
        <f t="shared" si="7"/>
        <v>1.183993328987616</v>
      </c>
      <c r="F20" s="110">
        <f t="shared" si="7"/>
        <v>0</v>
      </c>
      <c r="G20" s="110">
        <f t="shared" si="7"/>
        <v>1.1232611663300875</v>
      </c>
      <c r="H20" s="110">
        <f t="shared" si="7"/>
        <v>1.5272504012602541</v>
      </c>
      <c r="I20" s="110">
        <f t="shared" si="7"/>
        <v>0</v>
      </c>
      <c r="J20" s="110">
        <f t="shared" si="7"/>
        <v>1.1164796044626424</v>
      </c>
      <c r="K20" s="110">
        <f t="shared" si="7"/>
        <v>0.84450114993397</v>
      </c>
      <c r="L20" s="110">
        <f t="shared" si="7"/>
        <v>0</v>
      </c>
      <c r="M20" s="110">
        <f t="shared" si="7"/>
        <v>3.4037658452143824</v>
      </c>
      <c r="N20" s="110">
        <f t="shared" si="7"/>
        <v>0.05701327213352564</v>
      </c>
      <c r="O20" s="110">
        <f t="shared" si="7"/>
        <v>1.792207509050829</v>
      </c>
      <c r="P20" s="110">
        <f t="shared" si="7"/>
        <v>0.9243509414259881</v>
      </c>
    </row>
    <row r="21" spans="1:16" s="3" customFormat="1" ht="9.75" customHeight="1">
      <c r="A21" s="197"/>
      <c r="B21" s="214" t="s">
        <v>118</v>
      </c>
      <c r="C21" s="41" t="s">
        <v>0</v>
      </c>
      <c r="D21" s="15">
        <v>100.5</v>
      </c>
      <c r="E21" s="14">
        <v>884.42</v>
      </c>
      <c r="F21" s="14">
        <v>31.85</v>
      </c>
      <c r="G21" s="14">
        <v>712.4</v>
      </c>
      <c r="H21" s="14">
        <v>2065</v>
      </c>
      <c r="I21" s="14">
        <v>1788.2</v>
      </c>
      <c r="J21" s="15">
        <v>161</v>
      </c>
      <c r="K21" s="61">
        <v>1060.5</v>
      </c>
      <c r="L21" s="14">
        <v>160</v>
      </c>
      <c r="M21" s="14">
        <v>974.3</v>
      </c>
      <c r="N21" s="14">
        <v>705</v>
      </c>
      <c r="O21" s="14">
        <v>69.1</v>
      </c>
      <c r="P21" s="114">
        <f>SUM(D21:O21)</f>
        <v>8712.27</v>
      </c>
    </row>
    <row r="22" spans="1:16" s="3" customFormat="1" ht="9.75" customHeight="1" thickBot="1">
      <c r="A22" s="197"/>
      <c r="B22" s="215"/>
      <c r="C22" s="43" t="s">
        <v>63</v>
      </c>
      <c r="D22" s="111">
        <f aca="true" t="shared" si="8" ref="D22:P22">D21*100/D$61</f>
        <v>0.33413236961357007</v>
      </c>
      <c r="E22" s="111">
        <f t="shared" si="8"/>
        <v>3.0780346267584577</v>
      </c>
      <c r="F22" s="111">
        <f t="shared" si="8"/>
        <v>0.09987284634476358</v>
      </c>
      <c r="G22" s="111">
        <f t="shared" si="8"/>
        <v>2.009318907453997</v>
      </c>
      <c r="H22" s="111">
        <f t="shared" si="8"/>
        <v>4.7951529247414095</v>
      </c>
      <c r="I22" s="111">
        <f t="shared" si="8"/>
        <v>2.978147373161433</v>
      </c>
      <c r="J22" s="111">
        <f t="shared" si="8"/>
        <v>0.2585484384075793</v>
      </c>
      <c r="K22" s="111">
        <f t="shared" si="8"/>
        <v>4.160712982601511</v>
      </c>
      <c r="L22" s="111">
        <f t="shared" si="8"/>
        <v>0.977756647370232</v>
      </c>
      <c r="M22" s="111">
        <f t="shared" si="8"/>
        <v>3.9361547061106834</v>
      </c>
      <c r="N22" s="111">
        <f t="shared" si="8"/>
        <v>3.921400668696154</v>
      </c>
      <c r="O22" s="111">
        <f t="shared" si="8"/>
        <v>0.21339847823723096</v>
      </c>
      <c r="P22" s="111">
        <f t="shared" si="8"/>
        <v>2.1327486649675165</v>
      </c>
    </row>
    <row r="23" spans="1:16" s="3" customFormat="1" ht="9.75" customHeight="1">
      <c r="A23" s="197"/>
      <c r="B23" s="214" t="s">
        <v>136</v>
      </c>
      <c r="C23" s="41" t="s">
        <v>0</v>
      </c>
      <c r="D23" s="15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5">
        <v>636.5</v>
      </c>
      <c r="K23" s="61">
        <v>1380.1</v>
      </c>
      <c r="L23" s="14">
        <v>0</v>
      </c>
      <c r="M23" s="14">
        <v>662.7</v>
      </c>
      <c r="N23" s="14">
        <v>563.4</v>
      </c>
      <c r="O23" s="14">
        <v>0</v>
      </c>
      <c r="P23" s="114">
        <f>SUM(D23:O23)</f>
        <v>3242.7000000000003</v>
      </c>
    </row>
    <row r="24" spans="1:16" s="3" customFormat="1" ht="9.75" customHeight="1" thickBot="1">
      <c r="A24" s="197"/>
      <c r="B24" s="215"/>
      <c r="C24" s="43" t="s">
        <v>63</v>
      </c>
      <c r="D24" s="111">
        <f aca="true" t="shared" si="9" ref="D24:P24">D23*100/D$61</f>
        <v>0</v>
      </c>
      <c r="E24" s="111">
        <f t="shared" si="9"/>
        <v>0</v>
      </c>
      <c r="F24" s="111">
        <f t="shared" si="9"/>
        <v>0</v>
      </c>
      <c r="G24" s="111">
        <f t="shared" si="9"/>
        <v>0</v>
      </c>
      <c r="H24" s="111">
        <f t="shared" si="9"/>
        <v>0</v>
      </c>
      <c r="I24" s="111">
        <f t="shared" si="9"/>
        <v>0</v>
      </c>
      <c r="J24" s="111">
        <f t="shared" si="9"/>
        <v>1.0221495717169207</v>
      </c>
      <c r="K24" s="111">
        <f t="shared" si="9"/>
        <v>5.414615735302541</v>
      </c>
      <c r="L24" s="111">
        <f t="shared" si="9"/>
        <v>0</v>
      </c>
      <c r="M24" s="111">
        <f t="shared" si="9"/>
        <v>2.677296237031253</v>
      </c>
      <c r="N24" s="111">
        <f t="shared" si="9"/>
        <v>3.133783172685692</v>
      </c>
      <c r="O24" s="111">
        <f t="shared" si="9"/>
        <v>0</v>
      </c>
      <c r="P24" s="111">
        <f t="shared" si="9"/>
        <v>0.7938073654616037</v>
      </c>
    </row>
    <row r="25" spans="1:16" s="3" customFormat="1" ht="9.75" customHeight="1">
      <c r="A25" s="197"/>
      <c r="B25" s="212" t="s">
        <v>5</v>
      </c>
      <c r="C25" s="41" t="s">
        <v>0</v>
      </c>
      <c r="D25" s="15">
        <v>77.65</v>
      </c>
      <c r="E25" s="14">
        <v>287.7</v>
      </c>
      <c r="F25" s="14">
        <v>206.02</v>
      </c>
      <c r="G25" s="14">
        <v>114.49</v>
      </c>
      <c r="H25" s="14">
        <v>46.66</v>
      </c>
      <c r="I25" s="14">
        <v>76</v>
      </c>
      <c r="J25" s="15">
        <v>1799.46</v>
      </c>
      <c r="K25" s="61">
        <v>11</v>
      </c>
      <c r="L25" s="14">
        <v>0</v>
      </c>
      <c r="M25" s="14">
        <v>327.44</v>
      </c>
      <c r="N25" s="14">
        <v>77.7</v>
      </c>
      <c r="O25" s="14">
        <v>129.96</v>
      </c>
      <c r="P25" s="23">
        <f>SUM(D25:O25)</f>
        <v>3154.08</v>
      </c>
    </row>
    <row r="26" spans="1:16" s="3" customFormat="1" ht="9.75" customHeight="1" thickBot="1">
      <c r="A26" s="197"/>
      <c r="B26" s="213"/>
      <c r="C26" s="43" t="s">
        <v>63</v>
      </c>
      <c r="D26" s="110">
        <f aca="true" t="shared" si="10" ref="D26:P26">D25*100/D$61</f>
        <v>0.2581629701541664</v>
      </c>
      <c r="E26" s="110">
        <f t="shared" si="10"/>
        <v>1.0012783090821196</v>
      </c>
      <c r="F26" s="110">
        <f t="shared" si="10"/>
        <v>0.6460220974552022</v>
      </c>
      <c r="G26" s="110">
        <f t="shared" si="10"/>
        <v>0.32291819443347575</v>
      </c>
      <c r="H26" s="110">
        <f t="shared" si="10"/>
        <v>0.10834955712757102</v>
      </c>
      <c r="I26" s="110">
        <f t="shared" si="10"/>
        <v>0.12657376152570682</v>
      </c>
      <c r="J26" s="110">
        <f t="shared" si="10"/>
        <v>2.8897364781174075</v>
      </c>
      <c r="K26" s="110">
        <f t="shared" si="10"/>
        <v>0.04315685319058615</v>
      </c>
      <c r="L26" s="110">
        <f t="shared" si="10"/>
        <v>0</v>
      </c>
      <c r="M26" s="110">
        <f t="shared" si="10"/>
        <v>1.3228517879183848</v>
      </c>
      <c r="N26" s="110">
        <f t="shared" si="10"/>
        <v>0.4321884141243846</v>
      </c>
      <c r="O26" s="110">
        <f t="shared" si="10"/>
        <v>0.40134972838944344</v>
      </c>
      <c r="P26" s="110">
        <f t="shared" si="10"/>
        <v>0.7721133423551777</v>
      </c>
    </row>
    <row r="27" spans="1:16" s="3" customFormat="1" ht="9.75" customHeight="1">
      <c r="A27" s="197"/>
      <c r="B27" s="212" t="s">
        <v>6</v>
      </c>
      <c r="C27" s="41" t="s">
        <v>0</v>
      </c>
      <c r="D27" s="15">
        <v>217.88</v>
      </c>
      <c r="E27" s="14">
        <v>0</v>
      </c>
      <c r="F27" s="14">
        <v>0</v>
      </c>
      <c r="G27" s="15">
        <v>0</v>
      </c>
      <c r="H27" s="15">
        <v>516.94</v>
      </c>
      <c r="I27" s="15">
        <v>179.71</v>
      </c>
      <c r="J27" s="15">
        <v>25.6</v>
      </c>
      <c r="K27" s="15">
        <v>4382.28</v>
      </c>
      <c r="L27" s="14">
        <v>202.8</v>
      </c>
      <c r="M27" s="14">
        <v>650</v>
      </c>
      <c r="N27" s="14">
        <v>0</v>
      </c>
      <c r="O27" s="14">
        <v>1550.12</v>
      </c>
      <c r="P27" s="23">
        <f>SUM(D27:O27)</f>
        <v>7725.33</v>
      </c>
    </row>
    <row r="28" spans="1:16" s="3" customFormat="1" ht="9.75" customHeight="1" thickBot="1">
      <c r="A28" s="197"/>
      <c r="B28" s="213"/>
      <c r="C28" s="43" t="s">
        <v>63</v>
      </c>
      <c r="D28" s="110">
        <f aca="true" t="shared" si="11" ref="D28:P28">D27*100/D$61</f>
        <v>0.7243856785214393</v>
      </c>
      <c r="E28" s="110">
        <f t="shared" si="11"/>
        <v>0</v>
      </c>
      <c r="F28" s="110">
        <f t="shared" si="11"/>
        <v>0</v>
      </c>
      <c r="G28" s="110">
        <f t="shared" si="11"/>
        <v>0</v>
      </c>
      <c r="H28" s="110">
        <f t="shared" si="11"/>
        <v>1.2003904856735228</v>
      </c>
      <c r="I28" s="110">
        <f t="shared" si="11"/>
        <v>0.29929698268137855</v>
      </c>
      <c r="J28" s="110">
        <f t="shared" si="11"/>
        <v>0.04111080759772689</v>
      </c>
      <c r="K28" s="110">
        <f t="shared" si="11"/>
        <v>17.193219509094718</v>
      </c>
      <c r="L28" s="110">
        <f t="shared" si="11"/>
        <v>1.239306550541769</v>
      </c>
      <c r="M28" s="110">
        <f t="shared" si="11"/>
        <v>2.6259884624570913</v>
      </c>
      <c r="N28" s="110">
        <f t="shared" si="11"/>
        <v>0</v>
      </c>
      <c r="O28" s="110">
        <f t="shared" si="11"/>
        <v>4.787167135819052</v>
      </c>
      <c r="P28" s="110">
        <f t="shared" si="11"/>
        <v>1.891147455707124</v>
      </c>
    </row>
    <row r="29" spans="1:16" s="3" customFormat="1" ht="9.75" customHeight="1">
      <c r="A29" s="197"/>
      <c r="B29" s="214" t="s">
        <v>17</v>
      </c>
      <c r="C29" s="41" t="s">
        <v>0</v>
      </c>
      <c r="D29" s="92">
        <v>200.2</v>
      </c>
      <c r="E29" s="92">
        <v>200.2</v>
      </c>
      <c r="F29" s="92">
        <v>0</v>
      </c>
      <c r="G29" s="92">
        <v>1641.65</v>
      </c>
      <c r="H29" s="92">
        <v>433.26</v>
      </c>
      <c r="I29" s="92">
        <v>851.53</v>
      </c>
      <c r="J29" s="92">
        <v>471.96</v>
      </c>
      <c r="K29" s="92">
        <v>179.37</v>
      </c>
      <c r="L29" s="92">
        <v>0</v>
      </c>
      <c r="M29" s="92">
        <v>392.79</v>
      </c>
      <c r="N29" s="92">
        <v>10.4</v>
      </c>
      <c r="O29" s="92">
        <v>310.4</v>
      </c>
      <c r="P29" s="114">
        <f>SUM(D29:O29)</f>
        <v>4691.759999999999</v>
      </c>
    </row>
    <row r="30" spans="1:16" s="3" customFormat="1" ht="9.75" customHeight="1" thickBot="1">
      <c r="A30" s="197"/>
      <c r="B30" s="215"/>
      <c r="C30" s="43" t="s">
        <v>63</v>
      </c>
      <c r="D30" s="111">
        <f aca="true" t="shared" si="12" ref="D30:P30">D29*100/D$61</f>
        <v>0.6656049790710122</v>
      </c>
      <c r="E30" s="111">
        <f t="shared" si="12"/>
        <v>0.6967532759062925</v>
      </c>
      <c r="F30" s="111">
        <f t="shared" si="12"/>
        <v>0</v>
      </c>
      <c r="G30" s="111">
        <f t="shared" si="12"/>
        <v>4.630261628890868</v>
      </c>
      <c r="H30" s="111">
        <f t="shared" si="12"/>
        <v>1.0060764920936867</v>
      </c>
      <c r="I30" s="111">
        <f t="shared" si="12"/>
        <v>1.4181757256840148</v>
      </c>
      <c r="J30" s="111">
        <f t="shared" si="12"/>
        <v>0.7579162794462181</v>
      </c>
      <c r="K30" s="111">
        <f t="shared" si="12"/>
        <v>0.703731341526858</v>
      </c>
      <c r="L30" s="111">
        <f t="shared" si="12"/>
        <v>0</v>
      </c>
      <c r="M30" s="111">
        <f t="shared" si="12"/>
        <v>1.5868646279515708</v>
      </c>
      <c r="N30" s="111">
        <f t="shared" si="12"/>
        <v>0.05784761270133333</v>
      </c>
      <c r="O30" s="111">
        <f t="shared" si="12"/>
        <v>0.9585946113579811</v>
      </c>
      <c r="P30" s="111">
        <f t="shared" si="12"/>
        <v>1.1485347534394588</v>
      </c>
    </row>
    <row r="31" spans="1:16" s="3" customFormat="1" ht="9.75" customHeight="1">
      <c r="A31" s="197"/>
      <c r="B31" s="214" t="s">
        <v>125</v>
      </c>
      <c r="C31" s="41" t="s">
        <v>0</v>
      </c>
      <c r="D31" s="92">
        <v>340</v>
      </c>
      <c r="E31" s="92">
        <v>297.69</v>
      </c>
      <c r="F31" s="92">
        <v>4</v>
      </c>
      <c r="G31" s="92">
        <v>25</v>
      </c>
      <c r="H31" s="92">
        <v>1540.29</v>
      </c>
      <c r="I31" s="92">
        <v>2479.04</v>
      </c>
      <c r="J31" s="92">
        <v>182.6</v>
      </c>
      <c r="K31" s="92">
        <v>19.88</v>
      </c>
      <c r="L31" s="92">
        <v>506.32</v>
      </c>
      <c r="M31" s="92">
        <v>623.72</v>
      </c>
      <c r="N31" s="92">
        <v>1043.69</v>
      </c>
      <c r="O31" s="92">
        <v>417.54</v>
      </c>
      <c r="P31" s="114">
        <f>SUM(D31:O31)</f>
        <v>7479.770000000001</v>
      </c>
    </row>
    <row r="32" spans="1:16" s="3" customFormat="1" ht="9.75" customHeight="1" thickBot="1">
      <c r="A32" s="197"/>
      <c r="B32" s="215"/>
      <c r="C32" s="43" t="s">
        <v>63</v>
      </c>
      <c r="D32" s="111">
        <f aca="true" t="shared" si="13" ref="D32:P32">D31*100/D$61</f>
        <v>1.1303980663543665</v>
      </c>
      <c r="E32" s="111">
        <f t="shared" si="13"/>
        <v>1.0360463671555655</v>
      </c>
      <c r="F32" s="111">
        <f t="shared" si="13"/>
        <v>0.01254290063984472</v>
      </c>
      <c r="G32" s="111">
        <f t="shared" si="13"/>
        <v>0.07051231427056419</v>
      </c>
      <c r="H32" s="111">
        <f t="shared" si="13"/>
        <v>3.5767196602663174</v>
      </c>
      <c r="I32" s="111">
        <f t="shared" si="13"/>
        <v>4.128702865430108</v>
      </c>
      <c r="J32" s="111">
        <f t="shared" si="13"/>
        <v>0.29323568231816133</v>
      </c>
      <c r="K32" s="111">
        <f t="shared" si="13"/>
        <v>0.07799620376625933</v>
      </c>
      <c r="L32" s="111">
        <f t="shared" si="13"/>
        <v>3.0941109106030993</v>
      </c>
      <c r="M32" s="111">
        <f t="shared" si="13"/>
        <v>2.5198177289288264</v>
      </c>
      <c r="N32" s="111">
        <f t="shared" si="13"/>
        <v>5.805286048101403</v>
      </c>
      <c r="O32" s="111">
        <f t="shared" si="13"/>
        <v>1.2894703415799338</v>
      </c>
      <c r="P32" s="111">
        <f t="shared" si="13"/>
        <v>1.8310347913648317</v>
      </c>
    </row>
    <row r="33" spans="1:16" s="3" customFormat="1" ht="9.75" customHeight="1">
      <c r="A33" s="197"/>
      <c r="B33" s="212" t="s">
        <v>7</v>
      </c>
      <c r="C33" s="41" t="s">
        <v>0</v>
      </c>
      <c r="D33" s="15">
        <v>2160.13</v>
      </c>
      <c r="E33" s="14">
        <v>407.84</v>
      </c>
      <c r="F33" s="15">
        <v>2666.71</v>
      </c>
      <c r="G33" s="15">
        <v>1888.75</v>
      </c>
      <c r="H33" s="15">
        <v>1234.52</v>
      </c>
      <c r="I33" s="15">
        <v>1031.81</v>
      </c>
      <c r="J33" s="15">
        <v>255.27</v>
      </c>
      <c r="K33" s="15">
        <v>803.25</v>
      </c>
      <c r="L33" s="14">
        <v>402.82</v>
      </c>
      <c r="M33" s="14">
        <v>581.56</v>
      </c>
      <c r="N33" s="14">
        <v>128.78</v>
      </c>
      <c r="O33" s="14">
        <v>3981.91</v>
      </c>
      <c r="P33" s="23">
        <f>SUM(D33:O33)</f>
        <v>15543.35</v>
      </c>
    </row>
    <row r="34" spans="1:16" s="3" customFormat="1" ht="9.75" customHeight="1" thickBot="1">
      <c r="A34" s="197"/>
      <c r="B34" s="213"/>
      <c r="C34" s="43" t="s">
        <v>63</v>
      </c>
      <c r="D34" s="110">
        <f aca="true" t="shared" si="14" ref="D34:P34">D33*100/D$61</f>
        <v>7.181784632570758</v>
      </c>
      <c r="E34" s="110">
        <f t="shared" si="14"/>
        <v>1.4193998803477639</v>
      </c>
      <c r="F34" s="110">
        <f t="shared" si="14"/>
        <v>8.362069641320078</v>
      </c>
      <c r="G34" s="110">
        <f t="shared" si="14"/>
        <v>5.327205343141125</v>
      </c>
      <c r="H34" s="110">
        <f t="shared" si="14"/>
        <v>2.8666887112115083</v>
      </c>
      <c r="I34" s="110">
        <f t="shared" si="14"/>
        <v>1.718422011576836</v>
      </c>
      <c r="J34" s="110">
        <f t="shared" si="14"/>
        <v>0.409935775604365</v>
      </c>
      <c r="K34" s="110">
        <f t="shared" si="14"/>
        <v>3.1514311204853027</v>
      </c>
      <c r="L34" s="110">
        <f t="shared" si="14"/>
        <v>2.4616245793354805</v>
      </c>
      <c r="M34" s="110">
        <f t="shared" si="14"/>
        <v>2.3494920772716092</v>
      </c>
      <c r="N34" s="110">
        <f t="shared" si="14"/>
        <v>0.716309188815164</v>
      </c>
      <c r="O34" s="110">
        <f t="shared" si="14"/>
        <v>12.297156794176736</v>
      </c>
      <c r="P34" s="110">
        <f t="shared" si="14"/>
        <v>3.804985263498818</v>
      </c>
    </row>
    <row r="35" spans="1:16" s="3" customFormat="1" ht="9.75" customHeight="1">
      <c r="A35" s="197"/>
      <c r="B35" s="212" t="s">
        <v>145</v>
      </c>
      <c r="C35" s="41" t="s">
        <v>0</v>
      </c>
      <c r="D35" s="15">
        <v>126.75</v>
      </c>
      <c r="E35" s="14">
        <v>91.8</v>
      </c>
      <c r="F35" s="15">
        <v>181.68</v>
      </c>
      <c r="G35" s="15">
        <v>2929.05</v>
      </c>
      <c r="H35" s="15">
        <v>202.26</v>
      </c>
      <c r="I35" s="15">
        <v>1767.5</v>
      </c>
      <c r="J35" s="15">
        <v>115</v>
      </c>
      <c r="K35" s="15">
        <v>506.02</v>
      </c>
      <c r="L35" s="14">
        <v>667.63</v>
      </c>
      <c r="M35" s="14">
        <v>624.75</v>
      </c>
      <c r="N35" s="14">
        <v>449.49</v>
      </c>
      <c r="O35" s="14">
        <v>1237.43</v>
      </c>
      <c r="P35" s="23">
        <f>SUM(D35:O35)</f>
        <v>8899.359999999999</v>
      </c>
    </row>
    <row r="36" spans="1:16" s="3" customFormat="1" ht="9.75" customHeight="1" thickBot="1">
      <c r="A36" s="197"/>
      <c r="B36" s="213"/>
      <c r="C36" s="43" t="s">
        <v>63</v>
      </c>
      <c r="D36" s="110">
        <f aca="true" t="shared" si="15" ref="D36:P36">D35*100/D$61</f>
        <v>0.4214057497365175</v>
      </c>
      <c r="E36" s="110">
        <f t="shared" si="15"/>
        <v>0.31949026337761066</v>
      </c>
      <c r="F36" s="110">
        <f t="shared" si="15"/>
        <v>0.5696985470617472</v>
      </c>
      <c r="G36" s="110">
        <f t="shared" si="15"/>
        <v>8.261363764567841</v>
      </c>
      <c r="H36" s="110">
        <f t="shared" si="15"/>
        <v>0.46966955474973243</v>
      </c>
      <c r="I36" s="110">
        <f t="shared" si="15"/>
        <v>2.9436726775879842</v>
      </c>
      <c r="J36" s="110">
        <f t="shared" si="15"/>
        <v>0.18467745600541377</v>
      </c>
      <c r="K36" s="110">
        <f t="shared" si="15"/>
        <v>1.9852937137727642</v>
      </c>
      <c r="L36" s="110">
        <f t="shared" si="15"/>
        <v>4.079872940523675</v>
      </c>
      <c r="M36" s="110">
        <f t="shared" si="15"/>
        <v>2.5239789106462585</v>
      </c>
      <c r="N36" s="110">
        <f t="shared" si="15"/>
        <v>2.5001849454925305</v>
      </c>
      <c r="O36" s="110">
        <f t="shared" si="15"/>
        <v>3.8215004185976373</v>
      </c>
      <c r="P36" s="110">
        <f t="shared" si="15"/>
        <v>2.178547974186442</v>
      </c>
    </row>
    <row r="37" spans="1:16" s="3" customFormat="1" ht="9.75" customHeight="1">
      <c r="A37" s="197"/>
      <c r="B37" s="212" t="s">
        <v>146</v>
      </c>
      <c r="C37" s="41" t="s">
        <v>0</v>
      </c>
      <c r="D37" s="61">
        <v>1063.05</v>
      </c>
      <c r="E37" s="65">
        <v>330.48</v>
      </c>
      <c r="F37" s="61">
        <v>26.91</v>
      </c>
      <c r="G37" s="61">
        <v>3057.99</v>
      </c>
      <c r="H37" s="61">
        <v>435.02</v>
      </c>
      <c r="I37" s="61">
        <v>721.06</v>
      </c>
      <c r="J37" s="61">
        <v>645.36</v>
      </c>
      <c r="K37" s="61">
        <v>2697.47</v>
      </c>
      <c r="L37" s="65">
        <v>472.06</v>
      </c>
      <c r="M37" s="65">
        <v>963.77</v>
      </c>
      <c r="N37" s="14">
        <v>1653.96</v>
      </c>
      <c r="O37" s="14">
        <v>1657.95</v>
      </c>
      <c r="P37" s="23">
        <f>SUM(D37:O37)</f>
        <v>13725.080000000002</v>
      </c>
    </row>
    <row r="38" spans="1:16" s="3" customFormat="1" ht="9.75" customHeight="1" thickBot="1">
      <c r="A38" s="197"/>
      <c r="B38" s="213"/>
      <c r="C38" s="43" t="s">
        <v>63</v>
      </c>
      <c r="D38" s="110">
        <f aca="true" t="shared" si="16" ref="D38:P38">D37*100/D$61</f>
        <v>3.534322542464733</v>
      </c>
      <c r="E38" s="110">
        <f t="shared" si="16"/>
        <v>1.1501649481593983</v>
      </c>
      <c r="F38" s="110">
        <f t="shared" si="16"/>
        <v>0.08438236405455535</v>
      </c>
      <c r="G38" s="110">
        <f t="shared" si="16"/>
        <v>8.625038076649703</v>
      </c>
      <c r="H38" s="110">
        <f t="shared" si="16"/>
        <v>1.0101634020924977</v>
      </c>
      <c r="I38" s="110">
        <f t="shared" si="16"/>
        <v>1.2008852169174493</v>
      </c>
      <c r="J38" s="110">
        <f t="shared" si="16"/>
        <v>1.0363777652839463</v>
      </c>
      <c r="K38" s="110">
        <f t="shared" si="16"/>
        <v>10.58311970691004</v>
      </c>
      <c r="L38" s="110">
        <f t="shared" si="16"/>
        <v>2.884748768484948</v>
      </c>
      <c r="M38" s="110">
        <f t="shared" si="16"/>
        <v>3.8936136930188785</v>
      </c>
      <c r="N38" s="110">
        <f t="shared" si="16"/>
        <v>9.199772836874738</v>
      </c>
      <c r="O38" s="110">
        <f t="shared" si="16"/>
        <v>5.120173762567542</v>
      </c>
      <c r="P38" s="110">
        <f t="shared" si="16"/>
        <v>3.359875904508511</v>
      </c>
    </row>
    <row r="39" spans="1:16" s="3" customFormat="1" ht="9.75" customHeight="1">
      <c r="A39" s="197"/>
      <c r="B39" s="212" t="s">
        <v>15</v>
      </c>
      <c r="C39" s="41" t="s">
        <v>0</v>
      </c>
      <c r="D39" s="80">
        <v>0</v>
      </c>
      <c r="E39" s="80">
        <v>0</v>
      </c>
      <c r="F39" s="80">
        <v>0</v>
      </c>
      <c r="G39" s="80">
        <v>48.58</v>
      </c>
      <c r="H39" s="80">
        <v>12</v>
      </c>
      <c r="I39" s="81">
        <v>0</v>
      </c>
      <c r="J39" s="81">
        <v>0</v>
      </c>
      <c r="K39" s="81">
        <v>0</v>
      </c>
      <c r="L39" s="81">
        <v>0</v>
      </c>
      <c r="M39" s="81">
        <v>2.1</v>
      </c>
      <c r="N39" s="81">
        <v>5.04</v>
      </c>
      <c r="O39" s="81">
        <v>4.2</v>
      </c>
      <c r="P39" s="23">
        <f>SUM(D39:O39)</f>
        <v>71.92</v>
      </c>
    </row>
    <row r="40" spans="1:16" s="3" customFormat="1" ht="9.75" customHeight="1" thickBot="1">
      <c r="A40" s="197"/>
      <c r="B40" s="213"/>
      <c r="C40" s="43" t="s">
        <v>63</v>
      </c>
      <c r="D40" s="110">
        <f aca="true" t="shared" si="17" ref="D40:P40">D39*100/D$61</f>
        <v>0</v>
      </c>
      <c r="E40" s="110">
        <f t="shared" si="17"/>
        <v>0</v>
      </c>
      <c r="F40" s="110">
        <f t="shared" si="17"/>
        <v>0</v>
      </c>
      <c r="G40" s="110">
        <f t="shared" si="17"/>
        <v>0.13701952909056034</v>
      </c>
      <c r="H40" s="110">
        <f t="shared" si="17"/>
        <v>0.027865295446439182</v>
      </c>
      <c r="I40" s="110">
        <f t="shared" si="17"/>
        <v>0</v>
      </c>
      <c r="J40" s="110">
        <f t="shared" si="17"/>
        <v>0</v>
      </c>
      <c r="K40" s="110">
        <f t="shared" si="17"/>
        <v>0</v>
      </c>
      <c r="L40" s="110">
        <f t="shared" si="17"/>
        <v>0</v>
      </c>
      <c r="M40" s="110">
        <f t="shared" si="17"/>
        <v>0.008483962724861372</v>
      </c>
      <c r="N40" s="110">
        <f t="shared" si="17"/>
        <v>0.02803384307833846</v>
      </c>
      <c r="O40" s="110">
        <f t="shared" si="17"/>
        <v>0.012970674509354128</v>
      </c>
      <c r="P40" s="110">
        <f t="shared" si="17"/>
        <v>0.017605891918462558</v>
      </c>
    </row>
    <row r="41" spans="1:16" s="3" customFormat="1" ht="9.75" customHeight="1">
      <c r="A41" s="197"/>
      <c r="B41" s="212" t="s">
        <v>8</v>
      </c>
      <c r="C41" s="41" t="s">
        <v>0</v>
      </c>
      <c r="D41" s="15">
        <v>13.2</v>
      </c>
      <c r="E41" s="14">
        <v>0</v>
      </c>
      <c r="F41" s="15">
        <v>2.2</v>
      </c>
      <c r="G41" s="15">
        <v>0</v>
      </c>
      <c r="H41" s="15">
        <v>67.12</v>
      </c>
      <c r="I41" s="61">
        <v>423.27</v>
      </c>
      <c r="J41" s="15">
        <v>0</v>
      </c>
      <c r="K41" s="15">
        <v>0</v>
      </c>
      <c r="L41" s="14">
        <v>0</v>
      </c>
      <c r="M41" s="14">
        <v>613.96</v>
      </c>
      <c r="N41" s="14">
        <v>425</v>
      </c>
      <c r="O41" s="14">
        <v>0</v>
      </c>
      <c r="P41" s="23">
        <f>SUM(D41:O41)</f>
        <v>1544.75</v>
      </c>
    </row>
    <row r="42" spans="1:16" s="3" customFormat="1" ht="9.75" customHeight="1" thickBot="1">
      <c r="A42" s="197"/>
      <c r="B42" s="213"/>
      <c r="C42" s="43" t="s">
        <v>63</v>
      </c>
      <c r="D42" s="110">
        <f aca="true" t="shared" si="18" ref="D42:P42">D41*100/D$61</f>
        <v>0.043886042576110694</v>
      </c>
      <c r="E42" s="110">
        <f t="shared" si="18"/>
        <v>0</v>
      </c>
      <c r="F42" s="110">
        <f t="shared" si="18"/>
        <v>0.006898595351914597</v>
      </c>
      <c r="G42" s="110">
        <f t="shared" si="18"/>
        <v>0</v>
      </c>
      <c r="H42" s="110">
        <f t="shared" si="18"/>
        <v>0.15585988586374983</v>
      </c>
      <c r="I42" s="110">
        <f t="shared" si="18"/>
        <v>0.7049325794866569</v>
      </c>
      <c r="J42" s="110">
        <f t="shared" si="18"/>
        <v>0</v>
      </c>
      <c r="K42" s="110">
        <f t="shared" si="18"/>
        <v>0</v>
      </c>
      <c r="L42" s="110">
        <f t="shared" si="18"/>
        <v>0</v>
      </c>
      <c r="M42" s="110">
        <f t="shared" si="18"/>
        <v>2.480387502169471</v>
      </c>
      <c r="N42" s="110">
        <f t="shared" si="18"/>
        <v>2.3639649421217945</v>
      </c>
      <c r="O42" s="110">
        <f t="shared" si="18"/>
        <v>0</v>
      </c>
      <c r="P42" s="110">
        <f t="shared" si="18"/>
        <v>0.3781521348866106</v>
      </c>
    </row>
    <row r="43" spans="1:16" s="3" customFormat="1" ht="9.75" customHeight="1">
      <c r="A43" s="197"/>
      <c r="B43" s="212" t="s">
        <v>9</v>
      </c>
      <c r="C43" s="41" t="s">
        <v>0</v>
      </c>
      <c r="D43" s="61">
        <v>0</v>
      </c>
      <c r="E43" s="61">
        <v>100</v>
      </c>
      <c r="F43" s="61">
        <v>0</v>
      </c>
      <c r="G43" s="61">
        <v>0</v>
      </c>
      <c r="H43" s="61">
        <v>100</v>
      </c>
      <c r="I43" s="61">
        <v>0</v>
      </c>
      <c r="J43" s="15">
        <v>0</v>
      </c>
      <c r="K43" s="15">
        <v>150</v>
      </c>
      <c r="L43" s="65">
        <v>0</v>
      </c>
      <c r="M43" s="14">
        <v>0</v>
      </c>
      <c r="N43" s="14">
        <v>0</v>
      </c>
      <c r="O43" s="14">
        <v>0</v>
      </c>
      <c r="P43" s="23">
        <f>SUM(D43:O43)</f>
        <v>350</v>
      </c>
    </row>
    <row r="44" spans="1:16" s="3" customFormat="1" ht="9.75" customHeight="1" thickBot="1">
      <c r="A44" s="197"/>
      <c r="B44" s="213"/>
      <c r="C44" s="43" t="s">
        <v>63</v>
      </c>
      <c r="D44" s="110">
        <f aca="true" t="shared" si="19" ref="D44:P44">D43*100/D$61</f>
        <v>0</v>
      </c>
      <c r="E44" s="110">
        <f t="shared" si="19"/>
        <v>0.3480286093438025</v>
      </c>
      <c r="F44" s="110">
        <f t="shared" si="19"/>
        <v>0</v>
      </c>
      <c r="G44" s="110">
        <f t="shared" si="19"/>
        <v>0</v>
      </c>
      <c r="H44" s="110">
        <f t="shared" si="19"/>
        <v>0.23221079538699319</v>
      </c>
      <c r="I44" s="110">
        <f t="shared" si="19"/>
        <v>0</v>
      </c>
      <c r="J44" s="110">
        <f t="shared" si="19"/>
        <v>0</v>
      </c>
      <c r="K44" s="110">
        <f t="shared" si="19"/>
        <v>0.588502543507993</v>
      </c>
      <c r="L44" s="110">
        <f t="shared" si="19"/>
        <v>0</v>
      </c>
      <c r="M44" s="110">
        <f t="shared" si="19"/>
        <v>0</v>
      </c>
      <c r="N44" s="110">
        <f t="shared" si="19"/>
        <v>0</v>
      </c>
      <c r="O44" s="110">
        <f t="shared" si="19"/>
        <v>0</v>
      </c>
      <c r="P44" s="110">
        <f t="shared" si="19"/>
        <v>0.08567939615492068</v>
      </c>
    </row>
    <row r="45" spans="1:16" s="3" customFormat="1" ht="9.75" customHeight="1">
      <c r="A45" s="197"/>
      <c r="B45" s="212" t="s">
        <v>10</v>
      </c>
      <c r="C45" s="41" t="s">
        <v>0</v>
      </c>
      <c r="D45" s="15">
        <v>8899.07</v>
      </c>
      <c r="E45" s="14">
        <v>7495.69</v>
      </c>
      <c r="F45" s="15">
        <v>1410.54</v>
      </c>
      <c r="G45" s="15">
        <v>1095.89</v>
      </c>
      <c r="H45" s="15">
        <v>732.73</v>
      </c>
      <c r="I45" s="15">
        <v>4333.4</v>
      </c>
      <c r="J45" s="15">
        <v>4340.38</v>
      </c>
      <c r="K45" s="15">
        <v>487.16</v>
      </c>
      <c r="L45" s="14">
        <v>193.76</v>
      </c>
      <c r="M45" s="14">
        <v>890.71</v>
      </c>
      <c r="N45" s="14">
        <v>910.27</v>
      </c>
      <c r="O45" s="14">
        <v>993.51</v>
      </c>
      <c r="P45" s="23">
        <f>SUM(D45:O45)</f>
        <v>31783.109999999997</v>
      </c>
    </row>
    <row r="46" spans="1:16" s="3" customFormat="1" ht="9.75" customHeight="1" thickBot="1">
      <c r="A46" s="197"/>
      <c r="B46" s="213"/>
      <c r="C46" s="43" t="s">
        <v>63</v>
      </c>
      <c r="D46" s="110">
        <f aca="true" t="shared" si="20" ref="D46:P46">D45*100/D$61</f>
        <v>29.586739765741623</v>
      </c>
      <c r="E46" s="110">
        <f t="shared" si="20"/>
        <v>26.087145667722467</v>
      </c>
      <c r="F46" s="110">
        <f t="shared" si="20"/>
        <v>4.423065767131643</v>
      </c>
      <c r="G46" s="110">
        <f t="shared" si="20"/>
        <v>3.090949603438744</v>
      </c>
      <c r="H46" s="110">
        <f t="shared" si="20"/>
        <v>1.7014781610391152</v>
      </c>
      <c r="I46" s="110">
        <f t="shared" si="20"/>
        <v>7.2170360288881295</v>
      </c>
      <c r="J46" s="110">
        <f t="shared" si="20"/>
        <v>6.9701768391024155</v>
      </c>
      <c r="K46" s="110">
        <f t="shared" si="20"/>
        <v>1.911299327302359</v>
      </c>
      <c r="L46" s="110">
        <f t="shared" si="20"/>
        <v>1.184063299965351</v>
      </c>
      <c r="M46" s="110">
        <f t="shared" si="20"/>
        <v>3.5984525898387014</v>
      </c>
      <c r="N46" s="110">
        <f t="shared" si="20"/>
        <v>5.06316792438872</v>
      </c>
      <c r="O46" s="110">
        <f t="shared" si="20"/>
        <v>3.068213055187719</v>
      </c>
      <c r="P46" s="110">
        <f t="shared" si="20"/>
        <v>7.780450493501202</v>
      </c>
    </row>
    <row r="47" spans="1:16" s="3" customFormat="1" ht="9.75" customHeight="1">
      <c r="A47" s="197"/>
      <c r="B47" s="212" t="s">
        <v>11</v>
      </c>
      <c r="C47" s="41" t="s">
        <v>0</v>
      </c>
      <c r="D47" s="15">
        <v>2260.7</v>
      </c>
      <c r="E47" s="14">
        <v>4265.74</v>
      </c>
      <c r="F47" s="15">
        <v>4840.16</v>
      </c>
      <c r="G47" s="15">
        <v>227.42</v>
      </c>
      <c r="H47" s="15">
        <v>7723.46</v>
      </c>
      <c r="I47" s="15">
        <v>1966.73</v>
      </c>
      <c r="J47" s="15">
        <v>37</v>
      </c>
      <c r="K47" s="15">
        <v>1814.92</v>
      </c>
      <c r="L47" s="14">
        <v>1734.04</v>
      </c>
      <c r="M47" s="14">
        <v>365.02</v>
      </c>
      <c r="N47" s="14">
        <v>209.6</v>
      </c>
      <c r="O47" s="14">
        <v>231.3</v>
      </c>
      <c r="P47" s="23">
        <f>SUM(D47:O47)</f>
        <v>25676.089999999997</v>
      </c>
    </row>
    <row r="48" spans="1:16" s="3" customFormat="1" ht="9.75" customHeight="1" thickBot="1">
      <c r="A48" s="197"/>
      <c r="B48" s="213"/>
      <c r="C48" s="43" t="s">
        <v>63</v>
      </c>
      <c r="D48" s="110">
        <f aca="true" t="shared" si="21" ref="D48:P48">D47*100/D$61</f>
        <v>7.516149731197988</v>
      </c>
      <c r="E48" s="110">
        <f t="shared" si="21"/>
        <v>14.845995600222318</v>
      </c>
      <c r="F48" s="110">
        <f t="shared" si="21"/>
        <v>15.177411490237704</v>
      </c>
      <c r="G48" s="110">
        <f t="shared" si="21"/>
        <v>0.6414364204564683</v>
      </c>
      <c r="H48" s="110">
        <f t="shared" si="21"/>
        <v>17.934707897396265</v>
      </c>
      <c r="I48" s="110">
        <f t="shared" si="21"/>
        <v>3.275479131650702</v>
      </c>
      <c r="J48" s="110">
        <f t="shared" si="21"/>
        <v>0.05941796410608965</v>
      </c>
      <c r="K48" s="110">
        <f t="shared" si="21"/>
        <v>7.120566908423511</v>
      </c>
      <c r="L48" s="110">
        <f t="shared" si="21"/>
        <v>10.596682105036733</v>
      </c>
      <c r="M48" s="110">
        <f t="shared" si="21"/>
        <v>1.4746743208709039</v>
      </c>
      <c r="N48" s="110">
        <f t="shared" si="21"/>
        <v>1.1658518867499486</v>
      </c>
      <c r="O48" s="110">
        <f t="shared" si="21"/>
        <v>0.7143135747651451</v>
      </c>
      <c r="P48" s="110">
        <f t="shared" si="21"/>
        <v>6.285462533769706</v>
      </c>
    </row>
    <row r="49" spans="1:16" s="3" customFormat="1" ht="9.75" customHeight="1">
      <c r="A49" s="197"/>
      <c r="B49" s="212" t="s">
        <v>126</v>
      </c>
      <c r="C49" s="41" t="s">
        <v>0</v>
      </c>
      <c r="D49" s="61">
        <v>0</v>
      </c>
      <c r="E49" s="65">
        <v>0</v>
      </c>
      <c r="F49" s="61">
        <v>93.69</v>
      </c>
      <c r="G49" s="15">
        <v>260.94</v>
      </c>
      <c r="H49" s="15">
        <v>464.86</v>
      </c>
      <c r="I49" s="15">
        <v>852.31</v>
      </c>
      <c r="J49" s="15">
        <v>116.98</v>
      </c>
      <c r="K49" s="15">
        <v>1380.66</v>
      </c>
      <c r="L49" s="65">
        <v>84.13</v>
      </c>
      <c r="M49" s="14">
        <v>1071.84</v>
      </c>
      <c r="N49" s="14">
        <v>510.86</v>
      </c>
      <c r="O49" s="14">
        <v>23.31</v>
      </c>
      <c r="P49" s="23">
        <f>SUM(D49:O49)</f>
        <v>4859.58</v>
      </c>
    </row>
    <row r="50" spans="1:16" s="3" customFormat="1" ht="9.75" customHeight="1" thickBot="1">
      <c r="A50" s="199"/>
      <c r="B50" s="213"/>
      <c r="C50" s="43" t="s">
        <v>63</v>
      </c>
      <c r="D50" s="110">
        <f aca="true" t="shared" si="22" ref="D50:P50">D49*100/D$61</f>
        <v>0</v>
      </c>
      <c r="E50" s="110">
        <f t="shared" si="22"/>
        <v>0</v>
      </c>
      <c r="F50" s="110">
        <f t="shared" si="22"/>
        <v>0.29378609023676294</v>
      </c>
      <c r="G50" s="110">
        <f t="shared" si="22"/>
        <v>0.7359793314304408</v>
      </c>
      <c r="H50" s="110">
        <f t="shared" si="22"/>
        <v>1.0794551034359765</v>
      </c>
      <c r="I50" s="110">
        <f t="shared" si="22"/>
        <v>1.4194747721838838</v>
      </c>
      <c r="J50" s="110">
        <f t="shared" si="22"/>
        <v>0.18785712003055047</v>
      </c>
      <c r="K50" s="110">
        <f t="shared" si="22"/>
        <v>5.416812811464971</v>
      </c>
      <c r="L50" s="110">
        <f t="shared" si="22"/>
        <v>0.5141166671453602</v>
      </c>
      <c r="M50" s="110">
        <f t="shared" si="22"/>
        <v>4.3302145747692435</v>
      </c>
      <c r="N50" s="110">
        <f t="shared" si="22"/>
        <v>2.8415414831349177</v>
      </c>
      <c r="O50" s="110">
        <f t="shared" si="22"/>
        <v>0.0719872435269154</v>
      </c>
      <c r="P50" s="110">
        <f t="shared" si="22"/>
        <v>1.1896167999043699</v>
      </c>
    </row>
    <row r="51" spans="1:16" s="3" customFormat="1" ht="12" customHeight="1">
      <c r="A51" s="188" t="s">
        <v>40</v>
      </c>
      <c r="B51" s="212" t="s">
        <v>42</v>
      </c>
      <c r="C51" s="41" t="s">
        <v>0</v>
      </c>
      <c r="D51" s="61">
        <v>0</v>
      </c>
      <c r="E51" s="65">
        <v>0</v>
      </c>
      <c r="F51" s="65">
        <v>586.36</v>
      </c>
      <c r="G51" s="65">
        <v>4.88</v>
      </c>
      <c r="H51" s="65">
        <v>4895.37</v>
      </c>
      <c r="I51" s="15">
        <v>0</v>
      </c>
      <c r="J51" s="15">
        <v>0</v>
      </c>
      <c r="K51" s="15">
        <v>7.31</v>
      </c>
      <c r="L51" s="14">
        <v>402.6</v>
      </c>
      <c r="M51" s="14">
        <v>0</v>
      </c>
      <c r="N51" s="14">
        <v>0</v>
      </c>
      <c r="O51" s="65">
        <v>4332.87</v>
      </c>
      <c r="P51" s="23">
        <f>SUM(D51:O51)</f>
        <v>10229.39</v>
      </c>
    </row>
    <row r="52" spans="1:16" s="3" customFormat="1" ht="12" customHeight="1" thickBot="1">
      <c r="A52" s="189"/>
      <c r="B52" s="213"/>
      <c r="C52" s="43" t="s">
        <v>63</v>
      </c>
      <c r="D52" s="110">
        <f aca="true" t="shared" si="23" ref="D52:O52">D51*100/D$61</f>
        <v>0</v>
      </c>
      <c r="E52" s="110">
        <f t="shared" si="23"/>
        <v>0</v>
      </c>
      <c r="F52" s="110">
        <f t="shared" si="23"/>
        <v>1.8386638047948374</v>
      </c>
      <c r="G52" s="110">
        <f t="shared" si="23"/>
        <v>0.01376400374561413</v>
      </c>
      <c r="H52" s="110">
        <f t="shared" si="23"/>
        <v>11.367577614136248</v>
      </c>
      <c r="I52" s="110">
        <f t="shared" si="23"/>
        <v>0</v>
      </c>
      <c r="J52" s="110">
        <f t="shared" si="23"/>
        <v>0</v>
      </c>
      <c r="K52" s="110">
        <f t="shared" si="23"/>
        <v>0.028679690620289525</v>
      </c>
      <c r="L52" s="110">
        <f t="shared" si="23"/>
        <v>2.460280163945346</v>
      </c>
      <c r="M52" s="110">
        <f t="shared" si="23"/>
        <v>0</v>
      </c>
      <c r="N52" s="110">
        <f t="shared" si="23"/>
        <v>0</v>
      </c>
      <c r="O52" s="110">
        <f t="shared" si="23"/>
        <v>13.38101106222505</v>
      </c>
      <c r="P52" s="110">
        <f>P51*100/P$61</f>
        <v>2.504137023523383</v>
      </c>
    </row>
    <row r="53" spans="1:16" s="3" customFormat="1" ht="12" customHeight="1">
      <c r="A53" s="189"/>
      <c r="B53" s="212" t="s">
        <v>12</v>
      </c>
      <c r="C53" s="41" t="s">
        <v>0</v>
      </c>
      <c r="D53" s="15">
        <v>56.29</v>
      </c>
      <c r="E53" s="14">
        <v>113.27</v>
      </c>
      <c r="F53" s="15">
        <v>144.71</v>
      </c>
      <c r="G53" s="15">
        <v>30</v>
      </c>
      <c r="H53" s="15">
        <v>247.08</v>
      </c>
      <c r="I53" s="15">
        <v>16.56</v>
      </c>
      <c r="J53" s="15">
        <v>82.83</v>
      </c>
      <c r="K53" s="15">
        <v>45.57</v>
      </c>
      <c r="L53" s="14">
        <v>15.31</v>
      </c>
      <c r="M53" s="14">
        <v>1.55</v>
      </c>
      <c r="N53" s="14">
        <v>59.6</v>
      </c>
      <c r="O53" s="14">
        <v>39.09</v>
      </c>
      <c r="P53" s="23">
        <f>SUM(D53:O53)</f>
        <v>851.86</v>
      </c>
    </row>
    <row r="54" spans="1:16" s="3" customFormat="1" ht="12" customHeight="1" thickBot="1">
      <c r="A54" s="189"/>
      <c r="B54" s="213"/>
      <c r="C54" s="43" t="s">
        <v>63</v>
      </c>
      <c r="D54" s="110">
        <f aca="true" t="shared" si="24" ref="D54:O54">D53*100/D$61</f>
        <v>0.18714737398555084</v>
      </c>
      <c r="E54" s="110">
        <f t="shared" si="24"/>
        <v>0.394212005803725</v>
      </c>
      <c r="F54" s="110">
        <f t="shared" si="24"/>
        <v>0.4537707878979823</v>
      </c>
      <c r="G54" s="110">
        <f t="shared" si="24"/>
        <v>0.08461477712467703</v>
      </c>
      <c r="H54" s="110">
        <f t="shared" si="24"/>
        <v>0.5737464332421828</v>
      </c>
      <c r="I54" s="110">
        <f t="shared" si="24"/>
        <v>0.02757975645875927</v>
      </c>
      <c r="J54" s="110">
        <f t="shared" si="24"/>
        <v>0.1330159450515515</v>
      </c>
      <c r="K54" s="110">
        <f t="shared" si="24"/>
        <v>0.17878707271772828</v>
      </c>
      <c r="L54" s="110">
        <f t="shared" si="24"/>
        <v>0.09355908919523909</v>
      </c>
      <c r="M54" s="110">
        <f t="shared" si="24"/>
        <v>0.00626197248739768</v>
      </c>
      <c r="N54" s="110">
        <f t="shared" si="24"/>
        <v>0.3315113189422564</v>
      </c>
      <c r="O54" s="110">
        <f t="shared" si="24"/>
        <v>0.12071992061206022</v>
      </c>
      <c r="P54" s="110">
        <f>P53*100/P$61</f>
        <v>0.2085338583100878</v>
      </c>
    </row>
    <row r="55" spans="1:16" s="3" customFormat="1" ht="12" customHeight="1">
      <c r="A55" s="189"/>
      <c r="B55" s="212" t="s">
        <v>78</v>
      </c>
      <c r="C55" s="41" t="s">
        <v>0</v>
      </c>
      <c r="D55" s="61">
        <v>3.4</v>
      </c>
      <c r="E55" s="61">
        <v>0</v>
      </c>
      <c r="F55" s="61">
        <v>22.56</v>
      </c>
      <c r="G55" s="61">
        <v>15.04</v>
      </c>
      <c r="H55" s="61">
        <v>0</v>
      </c>
      <c r="I55" s="61">
        <v>2.37</v>
      </c>
      <c r="J55" s="61">
        <v>2.19</v>
      </c>
      <c r="K55" s="61">
        <v>99.75</v>
      </c>
      <c r="L55" s="61">
        <v>0</v>
      </c>
      <c r="M55" s="61">
        <v>0</v>
      </c>
      <c r="N55" s="61">
        <v>0</v>
      </c>
      <c r="O55" s="65">
        <v>16.3</v>
      </c>
      <c r="P55" s="23">
        <f>SUM(D55:O55)</f>
        <v>161.61</v>
      </c>
    </row>
    <row r="56" spans="1:16" s="3" customFormat="1" ht="12" customHeight="1" thickBot="1">
      <c r="A56" s="189"/>
      <c r="B56" s="213"/>
      <c r="C56" s="43" t="s">
        <v>63</v>
      </c>
      <c r="D56" s="110">
        <f aca="true" t="shared" si="25" ref="D56:O56">D55*100/D$61</f>
        <v>0.011303980663543664</v>
      </c>
      <c r="E56" s="110">
        <f t="shared" si="25"/>
        <v>0</v>
      </c>
      <c r="F56" s="110">
        <f t="shared" si="25"/>
        <v>0.07074195960872422</v>
      </c>
      <c r="G56" s="110">
        <f t="shared" si="25"/>
        <v>0.04242020826517142</v>
      </c>
      <c r="H56" s="110">
        <f t="shared" si="25"/>
        <v>0</v>
      </c>
      <c r="I56" s="110">
        <f t="shared" si="25"/>
        <v>0.003947102826525331</v>
      </c>
      <c r="J56" s="110">
        <f t="shared" si="25"/>
        <v>0.003516901118711793</v>
      </c>
      <c r="K56" s="110">
        <f t="shared" si="25"/>
        <v>0.39135419143281536</v>
      </c>
      <c r="L56" s="110">
        <f t="shared" si="25"/>
        <v>0</v>
      </c>
      <c r="M56" s="110">
        <f t="shared" si="25"/>
        <v>0</v>
      </c>
      <c r="N56" s="110">
        <f t="shared" si="25"/>
        <v>0</v>
      </c>
      <c r="O56" s="110">
        <f t="shared" si="25"/>
        <v>0.05033857011963626</v>
      </c>
      <c r="P56" s="110">
        <f>P55*100/P$61</f>
        <v>0.03956184917884781</v>
      </c>
    </row>
    <row r="57" spans="1:16" s="3" customFormat="1" ht="12" customHeight="1">
      <c r="A57" s="189"/>
      <c r="B57" s="212" t="s">
        <v>127</v>
      </c>
      <c r="C57" s="41" t="s">
        <v>0</v>
      </c>
      <c r="D57" s="61">
        <v>0</v>
      </c>
      <c r="E57" s="61">
        <v>16.24</v>
      </c>
      <c r="F57" s="61">
        <v>3.1</v>
      </c>
      <c r="G57" s="61">
        <v>0</v>
      </c>
      <c r="H57" s="61">
        <v>0</v>
      </c>
      <c r="I57" s="61">
        <v>21.05</v>
      </c>
      <c r="J57" s="61">
        <v>0</v>
      </c>
      <c r="K57" s="61">
        <v>0</v>
      </c>
      <c r="L57" s="61">
        <v>0</v>
      </c>
      <c r="M57" s="61">
        <v>0</v>
      </c>
      <c r="N57" s="61">
        <v>33</v>
      </c>
      <c r="O57" s="65">
        <v>0</v>
      </c>
      <c r="P57" s="23">
        <f>SUM(D57:O57)</f>
        <v>73.39</v>
      </c>
    </row>
    <row r="58" spans="1:16" s="3" customFormat="1" ht="12" customHeight="1" thickBot="1">
      <c r="A58" s="190"/>
      <c r="B58" s="213"/>
      <c r="C58" s="43" t="s">
        <v>63</v>
      </c>
      <c r="D58" s="110">
        <f aca="true" t="shared" si="26" ref="D58:P58">D57*100/D$61</f>
        <v>0</v>
      </c>
      <c r="E58" s="110">
        <f t="shared" si="26"/>
        <v>0.05651984615743351</v>
      </c>
      <c r="F58" s="110">
        <f t="shared" si="26"/>
        <v>0.009720747995879657</v>
      </c>
      <c r="G58" s="110">
        <f t="shared" si="26"/>
        <v>0</v>
      </c>
      <c r="H58" s="110">
        <f t="shared" si="26"/>
        <v>0</v>
      </c>
      <c r="I58" s="110">
        <f t="shared" si="26"/>
        <v>0.03505760105415959</v>
      </c>
      <c r="J58" s="110">
        <f t="shared" si="26"/>
        <v>0</v>
      </c>
      <c r="K58" s="110">
        <f t="shared" si="26"/>
        <v>0</v>
      </c>
      <c r="L58" s="110">
        <f t="shared" si="26"/>
        <v>0</v>
      </c>
      <c r="M58" s="110">
        <f t="shared" si="26"/>
        <v>0</v>
      </c>
      <c r="N58" s="110">
        <f t="shared" si="26"/>
        <v>0.1835549249176923</v>
      </c>
      <c r="O58" s="110">
        <f t="shared" si="26"/>
        <v>0</v>
      </c>
      <c r="P58" s="110">
        <f t="shared" si="26"/>
        <v>0.017965745382313224</v>
      </c>
    </row>
    <row r="59" spans="1:16" s="3" customFormat="1" ht="15.75" customHeight="1">
      <c r="A59" s="188" t="s">
        <v>39</v>
      </c>
      <c r="B59" s="212" t="s">
        <v>13</v>
      </c>
      <c r="C59" s="41" t="s">
        <v>0</v>
      </c>
      <c r="D59" s="15">
        <v>0</v>
      </c>
      <c r="E59" s="14">
        <v>0</v>
      </c>
      <c r="F59" s="65">
        <v>14.31</v>
      </c>
      <c r="G59" s="14">
        <v>139.19</v>
      </c>
      <c r="H59" s="65">
        <v>217.41</v>
      </c>
      <c r="I59" s="65">
        <v>0</v>
      </c>
      <c r="J59" s="14">
        <v>0</v>
      </c>
      <c r="K59" s="14">
        <v>102.8</v>
      </c>
      <c r="L59" s="14">
        <v>0</v>
      </c>
      <c r="M59" s="14">
        <v>61.8</v>
      </c>
      <c r="N59" s="65">
        <v>0</v>
      </c>
      <c r="O59" s="14">
        <v>517.5</v>
      </c>
      <c r="P59" s="23">
        <f>SUM(D59:O59)</f>
        <v>1053.01</v>
      </c>
    </row>
    <row r="60" spans="1:16" s="3" customFormat="1" ht="15.75" customHeight="1" thickBot="1">
      <c r="A60" s="189"/>
      <c r="B60" s="213"/>
      <c r="C60" s="43" t="s">
        <v>63</v>
      </c>
      <c r="D60" s="110">
        <f aca="true" t="shared" si="27" ref="D60:O60">D59*100/D$61</f>
        <v>0</v>
      </c>
      <c r="E60" s="110">
        <f t="shared" si="27"/>
        <v>0</v>
      </c>
      <c r="F60" s="110">
        <f t="shared" si="27"/>
        <v>0.044872227039044484</v>
      </c>
      <c r="G60" s="110">
        <f t="shared" si="27"/>
        <v>0.3925843609327932</v>
      </c>
      <c r="H60" s="110">
        <f t="shared" si="27"/>
        <v>0.5048494902508619</v>
      </c>
      <c r="I60" s="110">
        <f t="shared" si="27"/>
        <v>0</v>
      </c>
      <c r="J60" s="110">
        <f t="shared" si="27"/>
        <v>0</v>
      </c>
      <c r="K60" s="110">
        <f t="shared" si="27"/>
        <v>0.40332040981747785</v>
      </c>
      <c r="L60" s="110">
        <f t="shared" si="27"/>
        <v>0</v>
      </c>
      <c r="M60" s="110">
        <f t="shared" si="27"/>
        <v>0.24967090304592038</v>
      </c>
      <c r="N60" s="110">
        <f t="shared" si="27"/>
        <v>0</v>
      </c>
      <c r="O60" s="110">
        <f t="shared" si="27"/>
        <v>1.5981723949025621</v>
      </c>
      <c r="P60" s="110">
        <f>P59*100/P$61</f>
        <v>0.2577750312716943</v>
      </c>
    </row>
    <row r="61" spans="1:16" ht="12" customHeight="1" thickBot="1">
      <c r="A61" s="187" t="s">
        <v>101</v>
      </c>
      <c r="B61" s="187"/>
      <c r="C61" s="187"/>
      <c r="D61" s="36">
        <f>D5+D7+D9+D11+D13+D15+D17+D19+D21+D23+D25+D27+D29+D31+D33+D35+D37+D39+D41+D43+D45+D47+D49+D51+D53+D55+D57+D59</f>
        <v>30077.9</v>
      </c>
      <c r="E61" s="36">
        <f aca="true" t="shared" si="28" ref="E61:O61">E5+E7+E9+E11+E13+E15+E17+E19+E21+E23+E25+E27+E29+E31+E33+E35+E37+E39+E41+E43+E45+E47+E49+E51+E53+E55+E57+E59</f>
        <v>28733.270000000004</v>
      </c>
      <c r="F61" s="36">
        <f t="shared" si="28"/>
        <v>31890.55</v>
      </c>
      <c r="G61" s="36">
        <f t="shared" si="28"/>
        <v>35454.80000000001</v>
      </c>
      <c r="H61" s="36">
        <f t="shared" si="28"/>
        <v>43064.32000000001</v>
      </c>
      <c r="I61" s="36">
        <f t="shared" si="28"/>
        <v>60044.03999999999</v>
      </c>
      <c r="J61" s="36">
        <f t="shared" si="28"/>
        <v>62270.73</v>
      </c>
      <c r="K61" s="36">
        <f t="shared" si="28"/>
        <v>25488.420000000002</v>
      </c>
      <c r="L61" s="36">
        <f t="shared" si="28"/>
        <v>16363.989999999996</v>
      </c>
      <c r="M61" s="36">
        <f t="shared" si="28"/>
        <v>24752.584</v>
      </c>
      <c r="N61" s="36">
        <f t="shared" si="28"/>
        <v>17978.27</v>
      </c>
      <c r="O61" s="36">
        <f t="shared" si="28"/>
        <v>32380.736999999997</v>
      </c>
      <c r="P61" s="36">
        <f>P5+P7+P9+P11+P13+P15+P17+P19+P21+P23+P25+P27+P29+P31+P33+P35+P37+P39+P41+P43+P45+P47+P49+P51+P53+P55+P57+P59</f>
        <v>408499.6110000001</v>
      </c>
    </row>
    <row r="62" spans="1:16" ht="12" customHeight="1" thickBot="1">
      <c r="A62" s="216" t="s">
        <v>63</v>
      </c>
      <c r="B62" s="216"/>
      <c r="C62" s="216"/>
      <c r="D62" s="112">
        <v>100</v>
      </c>
      <c r="E62" s="112">
        <v>100</v>
      </c>
      <c r="F62" s="112">
        <v>100</v>
      </c>
      <c r="G62" s="112">
        <v>100</v>
      </c>
      <c r="H62" s="112">
        <v>100</v>
      </c>
      <c r="I62" s="112">
        <v>100</v>
      </c>
      <c r="J62" s="112">
        <v>100</v>
      </c>
      <c r="K62" s="112">
        <v>100</v>
      </c>
      <c r="L62" s="112">
        <v>100</v>
      </c>
      <c r="M62" s="112">
        <v>100</v>
      </c>
      <c r="N62" s="112">
        <v>100</v>
      </c>
      <c r="O62" s="112">
        <v>100</v>
      </c>
      <c r="P62" s="112">
        <v>100</v>
      </c>
    </row>
    <row r="63" spans="1:15" ht="13.5" customHeight="1">
      <c r="A63" s="6" t="s">
        <v>21</v>
      </c>
      <c r="M63" s="9"/>
      <c r="N63" s="5"/>
      <c r="O63" s="5"/>
    </row>
  </sheetData>
  <sheetProtection/>
  <mergeCells count="35">
    <mergeCell ref="B19:B20"/>
    <mergeCell ref="B47:B48"/>
    <mergeCell ref="A59:A60"/>
    <mergeCell ref="A5:A8"/>
    <mergeCell ref="B5:B6"/>
    <mergeCell ref="B7:B8"/>
    <mergeCell ref="B9:B10"/>
    <mergeCell ref="B15:B16"/>
    <mergeCell ref="B17:B18"/>
    <mergeCell ref="B45:B46"/>
    <mergeCell ref="B31:B32"/>
    <mergeCell ref="B49:B50"/>
    <mergeCell ref="B25:B26"/>
    <mergeCell ref="B53:B54"/>
    <mergeCell ref="A61:C61"/>
    <mergeCell ref="A62:C62"/>
    <mergeCell ref="B35:B36"/>
    <mergeCell ref="B37:B38"/>
    <mergeCell ref="B41:B42"/>
    <mergeCell ref="B43:B44"/>
    <mergeCell ref="A9:A50"/>
    <mergeCell ref="B57:B58"/>
    <mergeCell ref="A51:A58"/>
    <mergeCell ref="B21:B22"/>
    <mergeCell ref="B29:B30"/>
    <mergeCell ref="B51:B52"/>
    <mergeCell ref="C3:P3"/>
    <mergeCell ref="B11:B12"/>
    <mergeCell ref="B13:B14"/>
    <mergeCell ref="B23:B24"/>
    <mergeCell ref="B59:B60"/>
    <mergeCell ref="B39:B40"/>
    <mergeCell ref="B27:B28"/>
    <mergeCell ref="B33:B34"/>
    <mergeCell ref="B55:B56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2012-09-29T09:35:37Z</cp:lastPrinted>
  <dcterms:created xsi:type="dcterms:W3CDTF">2006-02-24T09:38:25Z</dcterms:created>
  <dcterms:modified xsi:type="dcterms:W3CDTF">2014-08-01T06:57:32Z</dcterms:modified>
  <cp:category/>
  <cp:version/>
  <cp:contentType/>
  <cp:contentStatus/>
</cp:coreProperties>
</file>