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3930" tabRatio="601" activeTab="0"/>
  </bookViews>
  <sheets>
    <sheet name="1.C" sheetId="1" r:id="rId1"/>
    <sheet name="1.58" sheetId="2" r:id="rId2"/>
    <sheet name="1.59" sheetId="3" r:id="rId3"/>
    <sheet name="1.60" sheetId="4" r:id="rId4"/>
    <sheet name="1.61" sheetId="5" r:id="rId5"/>
  </sheets>
  <definedNames/>
  <calcPr fullCalcOnLoad="1"/>
</workbook>
</file>

<file path=xl/sharedStrings.xml><?xml version="1.0" encoding="utf-8"?>
<sst xmlns="http://schemas.openxmlformats.org/spreadsheetml/2006/main" count="106" uniqueCount="78">
  <si>
    <t>1.C. CRIME</t>
  </si>
  <si>
    <t>Prison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</si>
  <si>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</si>
  <si>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</si>
  <si>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</si>
  <si>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</si>
  <si>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</si>
  <si>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</si>
  <si>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</si>
  <si>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</si>
  <si>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</si>
  <si>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</si>
  <si>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</si>
  <si>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</si>
  <si>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Mount-Lebanon</t>
  </si>
  <si>
    <t>Baabda Prison - Females</t>
  </si>
  <si>
    <t>Female prisoners in</t>
  </si>
  <si>
    <t>Central Prison -  Roumieh</t>
  </si>
  <si>
    <t>North Lebanon</t>
  </si>
  <si>
    <t>Tripoli male prisons</t>
  </si>
  <si>
    <t>Tripoli fermale prisons</t>
  </si>
  <si>
    <t>Batroun male Prison</t>
  </si>
  <si>
    <t>Zghorta male prison</t>
  </si>
  <si>
    <t>Halba male prison</t>
  </si>
  <si>
    <t>Amioun male prison</t>
  </si>
  <si>
    <t>Total North Lebanon prisons prisonners</t>
  </si>
  <si>
    <t>Bekaa</t>
  </si>
  <si>
    <t>Zahleh male prison</t>
  </si>
  <si>
    <t>Jab Jannine prison</t>
  </si>
  <si>
    <t>Baalbeck prison</t>
  </si>
  <si>
    <t>Rashaya prison</t>
  </si>
  <si>
    <t>Zahleh female prison</t>
  </si>
  <si>
    <t>Total Bekaa prisoners</t>
  </si>
  <si>
    <t>South Lebanon and Nabatieh</t>
  </si>
  <si>
    <t>Nabtiyeh Prison</t>
  </si>
  <si>
    <t>Sour Prison</t>
  </si>
  <si>
    <t>Jezzine Prison - Male prisoners</t>
  </si>
  <si>
    <t>Tebnine Prison</t>
  </si>
  <si>
    <t>Total South-Lebanon and Nabatieh</t>
  </si>
  <si>
    <t>Total prisonners</t>
  </si>
  <si>
    <t>Source: General Directorate of Interior Security Forces</t>
  </si>
  <si>
    <t>Table made by CAS</t>
  </si>
  <si>
    <t>Total 2011</t>
  </si>
  <si>
    <t>Mohafazat</t>
  </si>
  <si>
    <t>Mount Lebanon</t>
  </si>
  <si>
    <t>South Lebanon</t>
  </si>
  <si>
    <t>Beirut</t>
  </si>
  <si>
    <t>Nabatiyeh</t>
  </si>
  <si>
    <t>Type</t>
  </si>
  <si>
    <t>2008. Monthly average</t>
  </si>
  <si>
    <t>2009. Monthly average</t>
  </si>
  <si>
    <t>2010. Monthly average</t>
  </si>
  <si>
    <t>Stolen car</t>
  </si>
  <si>
    <t>Restoring a stolen car</t>
  </si>
  <si>
    <t>Stolen cars - Net</t>
  </si>
  <si>
    <t>Restoring a stolen car. %</t>
  </si>
  <si>
    <t>Car Robbery</t>
  </si>
  <si>
    <t>Thwarting a car robbery</t>
  </si>
  <si>
    <t>Robbed cars - Net</t>
  </si>
  <si>
    <t>Twitch</t>
  </si>
  <si>
    <t>Theft</t>
  </si>
  <si>
    <t>Drug abuse</t>
  </si>
  <si>
    <t>Drug trafficking</t>
  </si>
  <si>
    <t>Robbery excluding car robbery</t>
  </si>
  <si>
    <t>Suicide</t>
  </si>
  <si>
    <t>Suicide attempt</t>
  </si>
  <si>
    <t>Arrested</t>
  </si>
  <si>
    <t>Killed</t>
  </si>
  <si>
    <t>Car accidents</t>
  </si>
  <si>
    <t>Killed because of car accidents</t>
  </si>
  <si>
    <t>Injured because of car accidents</t>
  </si>
  <si>
    <t>2011. Monthly average</t>
  </si>
  <si>
    <t>In</t>
  </si>
  <si>
    <t>Out</t>
  </si>
  <si>
    <t>Table 1.58 - Prisoners</t>
  </si>
  <si>
    <t>Table 1.59 - Murders</t>
  </si>
  <si>
    <t>Table 1.60 - Car crimes</t>
  </si>
  <si>
    <t>Table 1.61 - All crimes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</si>
</sst>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</numFmts>
  <fonts count="46">
    <font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1" fillId="0" borderId="0" applyNumberFormat="0">
      <alignment horizontal="right"/>
      <protection/>
    </xf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 readingOrder="1"/>
    </xf>
    <xf numFmtId="0" fontId="4" fillId="0" borderId="0" xfId="0" applyFont="1" applyFill="1" applyBorder="1" applyAlignment="1">
      <alignment horizontal="left" vertical="center" readingOrder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 readingOrder="1"/>
    </xf>
    <xf numFmtId="0" fontId="10" fillId="0" borderId="15" xfId="0" applyFont="1" applyFill="1" applyBorder="1" applyAlignment="1">
      <alignment vertical="center" wrapText="1"/>
    </xf>
    <xf numFmtId="191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91" fontId="11" fillId="0" borderId="10" xfId="42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 readingOrder="1"/>
    </xf>
    <xf numFmtId="0" fontId="4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191" fontId="11" fillId="0" borderId="12" xfId="42" applyNumberFormat="1" applyFont="1" applyFill="1" applyBorder="1" applyAlignment="1">
      <alignment vertical="center"/>
    </xf>
    <xf numFmtId="191" fontId="8" fillId="0" borderId="12" xfId="42" applyNumberFormat="1" applyFont="1" applyFill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191" fontId="11" fillId="0" borderId="13" xfId="42" applyNumberFormat="1" applyFont="1" applyFill="1" applyBorder="1" applyAlignment="1">
      <alignment vertical="center"/>
    </xf>
    <xf numFmtId="191" fontId="8" fillId="0" borderId="13" xfId="42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85" fontId="11" fillId="0" borderId="10" xfId="64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85" fontId="11" fillId="0" borderId="10" xfId="64" applyNumberFormat="1" applyFont="1" applyFill="1" applyBorder="1" applyAlignment="1">
      <alignment/>
    </xf>
    <xf numFmtId="191" fontId="8" fillId="0" borderId="12" xfId="42" applyNumberFormat="1" applyFont="1" applyFill="1" applyBorder="1" applyAlignment="1">
      <alignment vertical="center"/>
    </xf>
    <xf numFmtId="191" fontId="8" fillId="0" borderId="11" xfId="42" applyNumberFormat="1" applyFont="1" applyFill="1" applyBorder="1" applyAlignment="1">
      <alignment vertical="center"/>
    </xf>
    <xf numFmtId="191" fontId="8" fillId="0" borderId="11" xfId="42" applyNumberFormat="1" applyFont="1" applyFill="1" applyBorder="1" applyAlignment="1">
      <alignment/>
    </xf>
    <xf numFmtId="191" fontId="8" fillId="0" borderId="13" xfId="42" applyNumberFormat="1" applyFont="1" applyFill="1" applyBorder="1" applyAlignment="1">
      <alignment vertical="center"/>
    </xf>
    <xf numFmtId="191" fontId="8" fillId="0" borderId="18" xfId="42" applyNumberFormat="1" applyFont="1" applyFill="1" applyBorder="1" applyAlignment="1">
      <alignment vertical="center"/>
    </xf>
    <xf numFmtId="191" fontId="8" fillId="0" borderId="18" xfId="42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91" fontId="11" fillId="0" borderId="10" xfId="42" applyNumberFormat="1" applyFont="1" applyFill="1" applyBorder="1" applyAlignment="1">
      <alignment horizontal="right" vertical="center"/>
    </xf>
    <xf numFmtId="191" fontId="11" fillId="0" borderId="12" xfId="42" applyNumberFormat="1" applyFont="1" applyFill="1" applyBorder="1" applyAlignment="1">
      <alignment horizontal="right" vertical="center"/>
    </xf>
    <xf numFmtId="191" fontId="11" fillId="0" borderId="13" xfId="42" applyNumberFormat="1" applyFont="1" applyFill="1" applyBorder="1" applyAlignment="1">
      <alignment horizontal="right" vertical="center"/>
    </xf>
    <xf numFmtId="191" fontId="8" fillId="0" borderId="12" xfId="42" applyNumberFormat="1" applyFont="1" applyFill="1" applyBorder="1" applyAlignment="1">
      <alignment horizontal="right" vertical="center" wrapText="1" readingOrder="1"/>
    </xf>
    <xf numFmtId="191" fontId="8" fillId="0" borderId="12" xfId="42" applyNumberFormat="1" applyFont="1" applyFill="1" applyBorder="1" applyAlignment="1">
      <alignment horizontal="right" vertical="center"/>
    </xf>
    <xf numFmtId="191" fontId="8" fillId="0" borderId="11" xfId="42" applyNumberFormat="1" applyFont="1" applyFill="1" applyBorder="1" applyAlignment="1">
      <alignment horizontal="right" vertical="center"/>
    </xf>
    <xf numFmtId="191" fontId="11" fillId="0" borderId="11" xfId="42" applyNumberFormat="1" applyFont="1" applyFill="1" applyBorder="1" applyAlignment="1">
      <alignment horizontal="right" vertical="center"/>
    </xf>
    <xf numFmtId="191" fontId="8" fillId="0" borderId="13" xfId="42" applyNumberFormat="1" applyFont="1" applyFill="1" applyBorder="1" applyAlignment="1">
      <alignment horizontal="right" vertical="center"/>
    </xf>
    <xf numFmtId="191" fontId="8" fillId="0" borderId="17" xfId="42" applyNumberFormat="1" applyFont="1" applyFill="1" applyBorder="1" applyAlignment="1">
      <alignment horizontal="right" vertical="center"/>
    </xf>
    <xf numFmtId="191" fontId="8" fillId="33" borderId="12" xfId="42" applyNumberFormat="1" applyFont="1" applyFill="1" applyBorder="1" applyAlignment="1">
      <alignment horizontal="right" vertical="center" wrapText="1" readingOrder="1"/>
    </xf>
    <xf numFmtId="191" fontId="8" fillId="33" borderId="13" xfId="42" applyNumberFormat="1" applyFont="1" applyFill="1" applyBorder="1" applyAlignment="1">
      <alignment horizontal="right" vertical="center" wrapText="1" readingOrder="1"/>
    </xf>
    <xf numFmtId="0" fontId="10" fillId="0" borderId="19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21" xfId="0" applyFont="1" applyBorder="1" applyAlignment="1">
      <alignment horizontal="center" vertical="center" readingOrder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textRotation="90" wrapText="1"/>
    </xf>
    <xf numFmtId="3" fontId="5" fillId="0" borderId="24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3" fontId="5" fillId="0" borderId="25" xfId="0" applyNumberFormat="1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1" width="9.140625" style="1" customWidth="1"/>
    <col min="12" max="16384" width="9.140625" style="4" customWidth="1"/>
  </cols>
  <sheetData>
    <row r="1" spans="1:11" ht="26.25" thickBo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1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140625" style="8" customWidth="1"/>
    <col min="2" max="2" width="8.7109375" style="8" customWidth="1"/>
    <col min="3" max="3" width="13.57421875" style="18" customWidth="1"/>
    <col min="4" max="7" width="9.140625" style="8" customWidth="1"/>
    <col min="8" max="8" width="10.28125" style="8" customWidth="1"/>
    <col min="9" max="15" width="9.140625" style="8" customWidth="1"/>
    <col min="16" max="16" width="9.140625" style="19" customWidth="1"/>
    <col min="17" max="16384" width="9.140625" style="8" customWidth="1"/>
  </cols>
  <sheetData>
    <row r="1" spans="1:16" ht="18.75">
      <c r="A1" s="2" t="s">
        <v>74</v>
      </c>
      <c r="B1" s="18"/>
      <c r="C1" s="8"/>
      <c r="O1" s="19"/>
      <c r="P1" s="8"/>
    </row>
    <row r="2" ht="6.75" customHeight="1" thickBot="1"/>
    <row r="3" spans="2:16" ht="13.5" thickBot="1">
      <c r="B3" s="20"/>
      <c r="C3" s="15"/>
      <c r="D3" s="89">
        <v>2011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2:16" ht="13.5" thickBot="1">
      <c r="B4" s="90" t="s">
        <v>1</v>
      </c>
      <c r="C4" s="90"/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11</v>
      </c>
      <c r="N4" s="21" t="s">
        <v>12</v>
      </c>
      <c r="O4" s="21" t="s">
        <v>13</v>
      </c>
      <c r="P4" s="22" t="s">
        <v>42</v>
      </c>
    </row>
    <row r="5" spans="1:18" ht="39.75" customHeight="1" thickBot="1">
      <c r="A5" s="75" t="s">
        <v>14</v>
      </c>
      <c r="B5" s="33" t="s">
        <v>15</v>
      </c>
      <c r="C5" s="23" t="s">
        <v>16</v>
      </c>
      <c r="D5" s="60">
        <v>13</v>
      </c>
      <c r="E5" s="60">
        <v>13</v>
      </c>
      <c r="F5" s="60">
        <v>22</v>
      </c>
      <c r="G5" s="60">
        <v>8</v>
      </c>
      <c r="H5" s="60">
        <v>17</v>
      </c>
      <c r="I5" s="60">
        <v>14</v>
      </c>
      <c r="J5" s="60">
        <v>13</v>
      </c>
      <c r="K5" s="60">
        <v>13</v>
      </c>
      <c r="L5" s="60">
        <v>12</v>
      </c>
      <c r="M5" s="60">
        <v>25</v>
      </c>
      <c r="N5" s="60">
        <v>10</v>
      </c>
      <c r="O5" s="60">
        <v>17</v>
      </c>
      <c r="P5" s="58">
        <f>SUM(D5:O5)</f>
        <v>177</v>
      </c>
      <c r="R5" s="24"/>
    </row>
    <row r="6" spans="1:16" ht="39.75" customHeight="1">
      <c r="A6" s="76"/>
      <c r="B6" s="91" t="s">
        <v>17</v>
      </c>
      <c r="C6" s="23" t="s">
        <v>72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58">
        <v>3155</v>
      </c>
    </row>
    <row r="7" spans="1:16" ht="39.75" customHeight="1" thickBot="1">
      <c r="A7" s="76"/>
      <c r="B7" s="92"/>
      <c r="C7" s="68" t="s">
        <v>73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59">
        <v>4373</v>
      </c>
    </row>
    <row r="8" spans="1:16" ht="12.75" customHeight="1">
      <c r="A8" s="86" t="s">
        <v>18</v>
      </c>
      <c r="B8" s="72" t="s">
        <v>19</v>
      </c>
      <c r="C8" s="73"/>
      <c r="D8" s="61">
        <v>500</v>
      </c>
      <c r="E8" s="61">
        <v>514</v>
      </c>
      <c r="F8" s="61">
        <v>508</v>
      </c>
      <c r="G8" s="61">
        <v>536</v>
      </c>
      <c r="H8" s="61">
        <v>588</v>
      </c>
      <c r="I8" s="61">
        <v>598</v>
      </c>
      <c r="J8" s="61">
        <v>495</v>
      </c>
      <c r="K8" s="61">
        <v>744</v>
      </c>
      <c r="L8" s="61">
        <v>900</v>
      </c>
      <c r="M8" s="61">
        <v>981</v>
      </c>
      <c r="N8" s="61">
        <v>935</v>
      </c>
      <c r="O8" s="61">
        <v>873</v>
      </c>
      <c r="P8" s="58">
        <f aca="true" t="shared" si="0" ref="P8:P13">SUM(D8:O8)</f>
        <v>8172</v>
      </c>
    </row>
    <row r="9" spans="1:16" ht="12.75" customHeight="1">
      <c r="A9" s="87"/>
      <c r="B9" s="78" t="s">
        <v>20</v>
      </c>
      <c r="C9" s="79"/>
      <c r="D9" s="62">
        <v>106</v>
      </c>
      <c r="E9" s="62">
        <v>112</v>
      </c>
      <c r="F9" s="62">
        <v>94</v>
      </c>
      <c r="G9" s="62">
        <v>98</v>
      </c>
      <c r="H9" s="62">
        <v>87</v>
      </c>
      <c r="I9" s="62">
        <v>86</v>
      </c>
      <c r="J9" s="62">
        <v>76</v>
      </c>
      <c r="K9" s="62">
        <v>68</v>
      </c>
      <c r="L9" s="62">
        <v>92</v>
      </c>
      <c r="M9" s="62">
        <v>108</v>
      </c>
      <c r="N9" s="62">
        <v>99</v>
      </c>
      <c r="O9" s="62">
        <v>119</v>
      </c>
      <c r="P9" s="63">
        <f t="shared" si="0"/>
        <v>1145</v>
      </c>
    </row>
    <row r="10" spans="1:16" ht="12.75" customHeight="1">
      <c r="A10" s="87"/>
      <c r="B10" s="78" t="s">
        <v>22</v>
      </c>
      <c r="C10" s="79"/>
      <c r="D10" s="62">
        <v>46</v>
      </c>
      <c r="E10" s="62">
        <v>53</v>
      </c>
      <c r="F10" s="62">
        <v>56</v>
      </c>
      <c r="G10" s="62">
        <v>44</v>
      </c>
      <c r="H10" s="62">
        <v>71</v>
      </c>
      <c r="I10" s="62">
        <v>74</v>
      </c>
      <c r="J10" s="62">
        <v>71</v>
      </c>
      <c r="K10" s="62">
        <v>70</v>
      </c>
      <c r="L10" s="62">
        <v>71</v>
      </c>
      <c r="M10" s="62">
        <v>80</v>
      </c>
      <c r="N10" s="62">
        <v>76</v>
      </c>
      <c r="O10" s="62">
        <v>78</v>
      </c>
      <c r="P10" s="63">
        <f t="shared" si="0"/>
        <v>790</v>
      </c>
    </row>
    <row r="11" spans="1:16" ht="12.75" customHeight="1">
      <c r="A11" s="87"/>
      <c r="B11" s="78" t="s">
        <v>21</v>
      </c>
      <c r="C11" s="79"/>
      <c r="D11" s="62">
        <v>49</v>
      </c>
      <c r="E11" s="62">
        <v>50</v>
      </c>
      <c r="F11" s="62">
        <v>48</v>
      </c>
      <c r="G11" s="62">
        <v>48</v>
      </c>
      <c r="H11" s="62">
        <v>59</v>
      </c>
      <c r="I11" s="62">
        <v>52</v>
      </c>
      <c r="J11" s="62">
        <v>60</v>
      </c>
      <c r="K11" s="62">
        <v>62</v>
      </c>
      <c r="L11" s="62">
        <v>62</v>
      </c>
      <c r="M11" s="62">
        <v>67</v>
      </c>
      <c r="N11" s="62">
        <v>65</v>
      </c>
      <c r="O11" s="62">
        <v>62</v>
      </c>
      <c r="P11" s="63">
        <f t="shared" si="0"/>
        <v>684</v>
      </c>
    </row>
    <row r="12" spans="1:16" ht="13.5" customHeight="1">
      <c r="A12" s="87"/>
      <c r="B12" s="78" t="s">
        <v>23</v>
      </c>
      <c r="C12" s="79"/>
      <c r="D12" s="62">
        <v>40</v>
      </c>
      <c r="E12" s="62">
        <v>40</v>
      </c>
      <c r="F12" s="62">
        <v>60</v>
      </c>
      <c r="G12" s="62">
        <v>59</v>
      </c>
      <c r="H12" s="62">
        <v>64</v>
      </c>
      <c r="I12" s="62">
        <v>50</v>
      </c>
      <c r="J12" s="62">
        <v>48</v>
      </c>
      <c r="K12" s="62">
        <v>26</v>
      </c>
      <c r="L12" s="62">
        <v>64</v>
      </c>
      <c r="M12" s="62">
        <v>66</v>
      </c>
      <c r="N12" s="62">
        <v>63</v>
      </c>
      <c r="O12" s="62">
        <v>42</v>
      </c>
      <c r="P12" s="63">
        <f t="shared" si="0"/>
        <v>622</v>
      </c>
    </row>
    <row r="13" spans="1:16" ht="13.5" customHeight="1" thickBot="1">
      <c r="A13" s="87"/>
      <c r="B13" s="80" t="s">
        <v>24</v>
      </c>
      <c r="C13" s="81"/>
      <c r="D13" s="64">
        <v>35</v>
      </c>
      <c r="E13" s="64">
        <v>32</v>
      </c>
      <c r="F13" s="64">
        <v>32</v>
      </c>
      <c r="G13" s="64">
        <v>33</v>
      </c>
      <c r="H13" s="64">
        <v>34</v>
      </c>
      <c r="I13" s="64">
        <v>37</v>
      </c>
      <c r="J13" s="64">
        <v>40</v>
      </c>
      <c r="K13" s="64">
        <v>41</v>
      </c>
      <c r="L13" s="64">
        <v>37</v>
      </c>
      <c r="M13" s="64">
        <v>41</v>
      </c>
      <c r="N13" s="64">
        <v>45</v>
      </c>
      <c r="O13" s="64">
        <v>45</v>
      </c>
      <c r="P13" s="59">
        <f t="shared" si="0"/>
        <v>452</v>
      </c>
    </row>
    <row r="14" spans="1:16" ht="13.5" thickBot="1">
      <c r="A14" s="88"/>
      <c r="B14" s="84" t="s">
        <v>25</v>
      </c>
      <c r="C14" s="85"/>
      <c r="D14" s="57">
        <f>SUM(D8:D13)</f>
        <v>776</v>
      </c>
      <c r="E14" s="57">
        <f aca="true" t="shared" si="1" ref="E14:P14">SUM(E8:E13)</f>
        <v>801</v>
      </c>
      <c r="F14" s="57">
        <f t="shared" si="1"/>
        <v>798</v>
      </c>
      <c r="G14" s="57">
        <f t="shared" si="1"/>
        <v>818</v>
      </c>
      <c r="H14" s="57">
        <f t="shared" si="1"/>
        <v>903</v>
      </c>
      <c r="I14" s="57">
        <f t="shared" si="1"/>
        <v>897</v>
      </c>
      <c r="J14" s="57">
        <f t="shared" si="1"/>
        <v>790</v>
      </c>
      <c r="K14" s="57">
        <f t="shared" si="1"/>
        <v>1011</v>
      </c>
      <c r="L14" s="57">
        <f t="shared" si="1"/>
        <v>1226</v>
      </c>
      <c r="M14" s="57">
        <f t="shared" si="1"/>
        <v>1343</v>
      </c>
      <c r="N14" s="57">
        <f t="shared" si="1"/>
        <v>1283</v>
      </c>
      <c r="O14" s="57">
        <f t="shared" si="1"/>
        <v>1219</v>
      </c>
      <c r="P14" s="57">
        <f t="shared" si="1"/>
        <v>11865</v>
      </c>
    </row>
    <row r="15" spans="1:16" ht="12.75" customHeight="1">
      <c r="A15" s="86" t="s">
        <v>26</v>
      </c>
      <c r="B15" s="72" t="s">
        <v>27</v>
      </c>
      <c r="C15" s="73"/>
      <c r="D15" s="61">
        <v>428</v>
      </c>
      <c r="E15" s="61">
        <v>436</v>
      </c>
      <c r="F15" s="61">
        <v>433</v>
      </c>
      <c r="G15" s="61">
        <v>437</v>
      </c>
      <c r="H15" s="61">
        <v>463</v>
      </c>
      <c r="I15" s="61">
        <v>490</v>
      </c>
      <c r="J15" s="61">
        <v>467</v>
      </c>
      <c r="K15" s="61">
        <v>502</v>
      </c>
      <c r="L15" s="61">
        <v>480</v>
      </c>
      <c r="M15" s="61">
        <v>534</v>
      </c>
      <c r="N15" s="61">
        <v>510</v>
      </c>
      <c r="O15" s="61">
        <v>511</v>
      </c>
      <c r="P15" s="58">
        <f>SUM(D15:O15)</f>
        <v>5691</v>
      </c>
    </row>
    <row r="16" spans="1:16" ht="12.75" customHeight="1">
      <c r="A16" s="87"/>
      <c r="B16" s="78" t="s">
        <v>28</v>
      </c>
      <c r="C16" s="79"/>
      <c r="D16" s="62">
        <v>100</v>
      </c>
      <c r="E16" s="62">
        <v>100</v>
      </c>
      <c r="F16" s="62">
        <v>95</v>
      </c>
      <c r="G16" s="62">
        <v>90</v>
      </c>
      <c r="H16" s="62">
        <v>98</v>
      </c>
      <c r="I16" s="62">
        <v>93</v>
      </c>
      <c r="J16" s="62">
        <v>91</v>
      </c>
      <c r="K16" s="62">
        <v>90</v>
      </c>
      <c r="L16" s="62">
        <v>97</v>
      </c>
      <c r="M16" s="62">
        <v>99</v>
      </c>
      <c r="N16" s="62">
        <v>96</v>
      </c>
      <c r="O16" s="62">
        <v>101</v>
      </c>
      <c r="P16" s="63">
        <f>SUM(D16:O16)</f>
        <v>1150</v>
      </c>
    </row>
    <row r="17" spans="1:16" ht="12.75" customHeight="1">
      <c r="A17" s="87"/>
      <c r="B17" s="78" t="s">
        <v>29</v>
      </c>
      <c r="C17" s="79"/>
      <c r="D17" s="62">
        <v>93</v>
      </c>
      <c r="E17" s="62">
        <v>96</v>
      </c>
      <c r="F17" s="62">
        <v>97</v>
      </c>
      <c r="G17" s="62">
        <v>91</v>
      </c>
      <c r="H17" s="62">
        <v>95</v>
      </c>
      <c r="I17" s="62">
        <v>90</v>
      </c>
      <c r="J17" s="62">
        <v>97</v>
      </c>
      <c r="K17" s="62">
        <v>96</v>
      </c>
      <c r="L17" s="62">
        <v>93</v>
      </c>
      <c r="M17" s="62">
        <v>94</v>
      </c>
      <c r="N17" s="62">
        <v>95</v>
      </c>
      <c r="O17" s="62">
        <v>98</v>
      </c>
      <c r="P17" s="63">
        <f>SUM(D17:O17)</f>
        <v>1135</v>
      </c>
    </row>
    <row r="18" spans="1:16" ht="12.75" customHeight="1">
      <c r="A18" s="87"/>
      <c r="B18" s="78" t="s">
        <v>30</v>
      </c>
      <c r="C18" s="79"/>
      <c r="D18" s="62">
        <v>44</v>
      </c>
      <c r="E18" s="62">
        <v>53</v>
      </c>
      <c r="F18" s="62">
        <v>44</v>
      </c>
      <c r="G18" s="62">
        <v>50</v>
      </c>
      <c r="H18" s="62">
        <v>61</v>
      </c>
      <c r="I18" s="62">
        <v>52</v>
      </c>
      <c r="J18" s="62">
        <v>58</v>
      </c>
      <c r="K18" s="62">
        <v>55</v>
      </c>
      <c r="L18" s="62">
        <v>60</v>
      </c>
      <c r="M18" s="62">
        <v>55</v>
      </c>
      <c r="N18" s="62">
        <v>48</v>
      </c>
      <c r="O18" s="62">
        <v>50</v>
      </c>
      <c r="P18" s="63">
        <f>SUM(D18:O18)</f>
        <v>630</v>
      </c>
    </row>
    <row r="19" spans="1:16" ht="12.75" customHeight="1" thickBot="1">
      <c r="A19" s="87"/>
      <c r="B19" s="80" t="s">
        <v>31</v>
      </c>
      <c r="C19" s="81"/>
      <c r="D19" s="62">
        <v>30</v>
      </c>
      <c r="E19" s="62">
        <v>25</v>
      </c>
      <c r="F19" s="62">
        <v>34</v>
      </c>
      <c r="G19" s="62">
        <v>25</v>
      </c>
      <c r="H19" s="62">
        <v>22</v>
      </c>
      <c r="I19" s="62">
        <v>23</v>
      </c>
      <c r="J19" s="62">
        <v>17</v>
      </c>
      <c r="K19" s="62">
        <v>19</v>
      </c>
      <c r="L19" s="62">
        <v>22</v>
      </c>
      <c r="M19" s="62">
        <v>21</v>
      </c>
      <c r="N19" s="62">
        <v>43</v>
      </c>
      <c r="O19" s="62">
        <v>52</v>
      </c>
      <c r="P19" s="63">
        <f>SUM(D19:O19)</f>
        <v>333</v>
      </c>
    </row>
    <row r="20" spans="1:16" ht="13.5" thickBot="1">
      <c r="A20" s="88"/>
      <c r="B20" s="84" t="s">
        <v>32</v>
      </c>
      <c r="C20" s="85"/>
      <c r="D20" s="57">
        <f>SUM(D15:D19)</f>
        <v>695</v>
      </c>
      <c r="E20" s="57">
        <f aca="true" t="shared" si="2" ref="E20:P20">SUM(E15:E19)</f>
        <v>710</v>
      </c>
      <c r="F20" s="57">
        <f t="shared" si="2"/>
        <v>703</v>
      </c>
      <c r="G20" s="57">
        <f t="shared" si="2"/>
        <v>693</v>
      </c>
      <c r="H20" s="57">
        <f t="shared" si="2"/>
        <v>739</v>
      </c>
      <c r="I20" s="57">
        <f t="shared" si="2"/>
        <v>748</v>
      </c>
      <c r="J20" s="57">
        <f t="shared" si="2"/>
        <v>730</v>
      </c>
      <c r="K20" s="57">
        <f t="shared" si="2"/>
        <v>762</v>
      </c>
      <c r="L20" s="57">
        <f t="shared" si="2"/>
        <v>752</v>
      </c>
      <c r="M20" s="57">
        <f t="shared" si="2"/>
        <v>803</v>
      </c>
      <c r="N20" s="57">
        <f t="shared" si="2"/>
        <v>792</v>
      </c>
      <c r="O20" s="57">
        <f t="shared" si="2"/>
        <v>812</v>
      </c>
      <c r="P20" s="57">
        <f t="shared" si="2"/>
        <v>8939</v>
      </c>
    </row>
    <row r="21" spans="1:16" ht="12.75" customHeight="1">
      <c r="A21" s="75" t="s">
        <v>33</v>
      </c>
      <c r="B21" s="72" t="s">
        <v>34</v>
      </c>
      <c r="C21" s="73"/>
      <c r="D21" s="61">
        <v>95</v>
      </c>
      <c r="E21" s="61">
        <v>98</v>
      </c>
      <c r="F21" s="61">
        <v>90</v>
      </c>
      <c r="G21" s="61">
        <v>86</v>
      </c>
      <c r="H21" s="61">
        <v>83</v>
      </c>
      <c r="I21" s="61">
        <v>94</v>
      </c>
      <c r="J21" s="61">
        <v>98</v>
      </c>
      <c r="K21" s="61">
        <v>98</v>
      </c>
      <c r="L21" s="61">
        <v>107</v>
      </c>
      <c r="M21" s="61">
        <v>88</v>
      </c>
      <c r="N21" s="61">
        <v>92</v>
      </c>
      <c r="O21" s="61">
        <v>105</v>
      </c>
      <c r="P21" s="58">
        <f>SUM(D21:O21)</f>
        <v>1134</v>
      </c>
    </row>
    <row r="22" spans="1:16" ht="12.75" customHeight="1">
      <c r="A22" s="76"/>
      <c r="B22" s="78" t="s">
        <v>35</v>
      </c>
      <c r="C22" s="79"/>
      <c r="D22" s="62">
        <v>62</v>
      </c>
      <c r="E22" s="62">
        <v>60</v>
      </c>
      <c r="F22" s="62">
        <v>69</v>
      </c>
      <c r="G22" s="62">
        <v>63</v>
      </c>
      <c r="H22" s="62">
        <v>64</v>
      </c>
      <c r="I22" s="62">
        <v>69</v>
      </c>
      <c r="J22" s="62">
        <v>65</v>
      </c>
      <c r="K22" s="62">
        <v>71</v>
      </c>
      <c r="L22" s="62">
        <v>74</v>
      </c>
      <c r="M22" s="62">
        <v>71</v>
      </c>
      <c r="N22" s="62">
        <v>66</v>
      </c>
      <c r="O22" s="62">
        <v>73</v>
      </c>
      <c r="P22" s="63">
        <f>SUM(D22:O22)</f>
        <v>807</v>
      </c>
    </row>
    <row r="23" spans="1:16" ht="12.75" customHeight="1">
      <c r="A23" s="76"/>
      <c r="B23" s="78" t="s">
        <v>36</v>
      </c>
      <c r="C23" s="79"/>
      <c r="D23" s="65">
        <v>27</v>
      </c>
      <c r="E23" s="65">
        <v>29</v>
      </c>
      <c r="F23" s="65">
        <v>27</v>
      </c>
      <c r="G23" s="65">
        <v>44</v>
      </c>
      <c r="H23" s="65">
        <v>41</v>
      </c>
      <c r="I23" s="65">
        <v>56</v>
      </c>
      <c r="J23" s="65">
        <v>61</v>
      </c>
      <c r="K23" s="65">
        <v>64</v>
      </c>
      <c r="L23" s="65">
        <v>63</v>
      </c>
      <c r="M23" s="65">
        <v>71</v>
      </c>
      <c r="N23" s="65">
        <v>70</v>
      </c>
      <c r="O23" s="65">
        <v>59</v>
      </c>
      <c r="P23" s="63">
        <f>SUM(D23:O23)</f>
        <v>612</v>
      </c>
    </row>
    <row r="24" spans="1:16" ht="13.5" customHeight="1" thickBot="1">
      <c r="A24" s="76"/>
      <c r="B24" s="80" t="s">
        <v>37</v>
      </c>
      <c r="C24" s="81"/>
      <c r="D24" s="65">
        <v>11</v>
      </c>
      <c r="E24" s="65">
        <v>18</v>
      </c>
      <c r="F24" s="65">
        <v>18</v>
      </c>
      <c r="G24" s="65">
        <v>19</v>
      </c>
      <c r="H24" s="65">
        <v>26</v>
      </c>
      <c r="I24" s="65">
        <v>41</v>
      </c>
      <c r="J24" s="65">
        <v>51</v>
      </c>
      <c r="K24" s="65">
        <v>40</v>
      </c>
      <c r="L24" s="65">
        <v>30</v>
      </c>
      <c r="M24" s="65">
        <v>18</v>
      </c>
      <c r="N24" s="65">
        <v>32</v>
      </c>
      <c r="O24" s="65">
        <v>28</v>
      </c>
      <c r="P24" s="59">
        <f>SUM(D24:O24)</f>
        <v>332</v>
      </c>
    </row>
    <row r="25" spans="1:16" ht="27" customHeight="1" thickBot="1">
      <c r="A25" s="77"/>
      <c r="B25" s="82" t="s">
        <v>38</v>
      </c>
      <c r="C25" s="83"/>
      <c r="D25" s="57">
        <f>SUM(D21:D24)</f>
        <v>195</v>
      </c>
      <c r="E25" s="57">
        <f aca="true" t="shared" si="3" ref="E25:P25">SUM(E21:E24)</f>
        <v>205</v>
      </c>
      <c r="F25" s="57">
        <f t="shared" si="3"/>
        <v>204</v>
      </c>
      <c r="G25" s="57">
        <f t="shared" si="3"/>
        <v>212</v>
      </c>
      <c r="H25" s="57">
        <f t="shared" si="3"/>
        <v>214</v>
      </c>
      <c r="I25" s="57">
        <f t="shared" si="3"/>
        <v>260</v>
      </c>
      <c r="J25" s="57">
        <f t="shared" si="3"/>
        <v>275</v>
      </c>
      <c r="K25" s="57">
        <f t="shared" si="3"/>
        <v>273</v>
      </c>
      <c r="L25" s="57">
        <f t="shared" si="3"/>
        <v>274</v>
      </c>
      <c r="M25" s="57">
        <f t="shared" si="3"/>
        <v>248</v>
      </c>
      <c r="N25" s="57">
        <f t="shared" si="3"/>
        <v>260</v>
      </c>
      <c r="O25" s="57">
        <f t="shared" si="3"/>
        <v>265</v>
      </c>
      <c r="P25" s="57">
        <f t="shared" si="3"/>
        <v>2885</v>
      </c>
    </row>
    <row r="26" spans="1:16" ht="13.5" thickBot="1">
      <c r="A26" s="74" t="s">
        <v>39</v>
      </c>
      <c r="B26" s="74"/>
      <c r="C26" s="9"/>
      <c r="D26" s="57">
        <f aca="true" t="shared" si="4" ref="D26:O26">D5+D14+D20+D25</f>
        <v>1679</v>
      </c>
      <c r="E26" s="57">
        <f t="shared" si="4"/>
        <v>1729</v>
      </c>
      <c r="F26" s="57">
        <f t="shared" si="4"/>
        <v>1727</v>
      </c>
      <c r="G26" s="57">
        <f t="shared" si="4"/>
        <v>1731</v>
      </c>
      <c r="H26" s="57">
        <f t="shared" si="4"/>
        <v>1873</v>
      </c>
      <c r="I26" s="57">
        <f t="shared" si="4"/>
        <v>1919</v>
      </c>
      <c r="J26" s="57">
        <f t="shared" si="4"/>
        <v>1808</v>
      </c>
      <c r="K26" s="57">
        <f t="shared" si="4"/>
        <v>2059</v>
      </c>
      <c r="L26" s="57">
        <f t="shared" si="4"/>
        <v>2264</v>
      </c>
      <c r="M26" s="57">
        <f t="shared" si="4"/>
        <v>2419</v>
      </c>
      <c r="N26" s="57">
        <f t="shared" si="4"/>
        <v>2345</v>
      </c>
      <c r="O26" s="57">
        <f t="shared" si="4"/>
        <v>2313</v>
      </c>
      <c r="P26" s="57">
        <f>P5+P6-P7+P14+P20+P25</f>
        <v>22648</v>
      </c>
    </row>
    <row r="27" spans="1:10" ht="12.75">
      <c r="A27" s="3" t="s">
        <v>40</v>
      </c>
      <c r="J27" s="3" t="s">
        <v>41</v>
      </c>
    </row>
  </sheetData>
  <sheetProtection/>
  <mergeCells count="26">
    <mergeCell ref="D3:P3"/>
    <mergeCell ref="B4:C4"/>
    <mergeCell ref="A5:A7"/>
    <mergeCell ref="B6:B7"/>
    <mergeCell ref="A8:A14"/>
    <mergeCell ref="B9:C9"/>
    <mergeCell ref="B10:C10"/>
    <mergeCell ref="B11:C11"/>
    <mergeCell ref="B12:C12"/>
    <mergeCell ref="B13:C13"/>
    <mergeCell ref="A15:A20"/>
    <mergeCell ref="B16:C16"/>
    <mergeCell ref="B17:C17"/>
    <mergeCell ref="B18:C18"/>
    <mergeCell ref="B19:C19"/>
    <mergeCell ref="B20:C20"/>
    <mergeCell ref="B8:C8"/>
    <mergeCell ref="B15:C15"/>
    <mergeCell ref="B21:C21"/>
    <mergeCell ref="A26:B26"/>
    <mergeCell ref="A21:A25"/>
    <mergeCell ref="B22:C22"/>
    <mergeCell ref="B23:C23"/>
    <mergeCell ref="B24:C24"/>
    <mergeCell ref="B25:C25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421875" style="0" customWidth="1"/>
  </cols>
  <sheetData>
    <row r="1" spans="1:15" s="8" customFormat="1" ht="18.75">
      <c r="A1" s="2" t="s">
        <v>75</v>
      </c>
      <c r="B1" s="18"/>
      <c r="O1" s="19"/>
    </row>
    <row r="2" spans="2:15" s="8" customFormat="1" ht="6.75" customHeight="1" thickBot="1">
      <c r="B2" s="2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9"/>
    </row>
    <row r="3" spans="1:15" s="8" customFormat="1" ht="13.5" thickBot="1">
      <c r="A3" s="89">
        <v>2011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19"/>
    </row>
    <row r="4" spans="1:15" s="8" customFormat="1" ht="13.5" thickBot="1">
      <c r="A4" s="19" t="s">
        <v>43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29" t="s">
        <v>12</v>
      </c>
      <c r="M4" s="29" t="s">
        <v>13</v>
      </c>
      <c r="N4" s="30" t="s">
        <v>42</v>
      </c>
      <c r="O4" s="19"/>
    </row>
    <row r="5" spans="1:15" s="8" customFormat="1" ht="12.75">
      <c r="A5" s="25" t="s">
        <v>44</v>
      </c>
      <c r="B5" s="14">
        <v>13</v>
      </c>
      <c r="C5" s="14">
        <v>12</v>
      </c>
      <c r="D5" s="14">
        <v>7</v>
      </c>
      <c r="E5" s="14">
        <v>8</v>
      </c>
      <c r="F5" s="14">
        <v>7</v>
      </c>
      <c r="G5" s="14">
        <v>4</v>
      </c>
      <c r="H5" s="14">
        <v>6</v>
      </c>
      <c r="I5" s="14">
        <v>10</v>
      </c>
      <c r="J5" s="14">
        <v>11</v>
      </c>
      <c r="K5" s="14">
        <v>9</v>
      </c>
      <c r="L5" s="14">
        <v>8</v>
      </c>
      <c r="M5" s="14">
        <v>3</v>
      </c>
      <c r="N5" s="13">
        <f aca="true" t="shared" si="0" ref="N5:N10">SUM(B5:M5)</f>
        <v>98</v>
      </c>
      <c r="O5" s="19"/>
    </row>
    <row r="6" spans="1:15" s="8" customFormat="1" ht="12.75">
      <c r="A6" s="31" t="s">
        <v>26</v>
      </c>
      <c r="B6" s="11">
        <v>2</v>
      </c>
      <c r="C6" s="11">
        <v>2</v>
      </c>
      <c r="D6" s="11">
        <v>2</v>
      </c>
      <c r="E6" s="11">
        <v>2</v>
      </c>
      <c r="F6" s="11">
        <v>2</v>
      </c>
      <c r="G6" s="11">
        <v>1</v>
      </c>
      <c r="H6" s="11">
        <v>0</v>
      </c>
      <c r="I6" s="11">
        <v>2</v>
      </c>
      <c r="J6" s="11">
        <v>2</v>
      </c>
      <c r="K6" s="11">
        <v>2</v>
      </c>
      <c r="L6" s="11">
        <v>1</v>
      </c>
      <c r="M6" s="11">
        <v>1</v>
      </c>
      <c r="N6" s="12">
        <f t="shared" si="0"/>
        <v>19</v>
      </c>
      <c r="O6" s="19"/>
    </row>
    <row r="7" spans="1:15" s="8" customFormat="1" ht="12.75">
      <c r="A7" s="31" t="s">
        <v>45</v>
      </c>
      <c r="B7" s="11">
        <v>2</v>
      </c>
      <c r="C7" s="11">
        <v>1</v>
      </c>
      <c r="D7" s="11">
        <v>1</v>
      </c>
      <c r="E7" s="11">
        <v>1</v>
      </c>
      <c r="F7" s="11">
        <v>0</v>
      </c>
      <c r="G7" s="11">
        <v>3</v>
      </c>
      <c r="H7" s="11">
        <v>0</v>
      </c>
      <c r="I7" s="11">
        <v>2</v>
      </c>
      <c r="J7" s="11">
        <v>2</v>
      </c>
      <c r="K7" s="11">
        <v>2</v>
      </c>
      <c r="L7" s="11">
        <v>1</v>
      </c>
      <c r="M7" s="11">
        <v>3</v>
      </c>
      <c r="N7" s="12">
        <f t="shared" si="0"/>
        <v>18</v>
      </c>
      <c r="O7" s="19"/>
    </row>
    <row r="8" spans="1:15" s="8" customFormat="1" ht="12.75">
      <c r="A8" s="31" t="s">
        <v>18</v>
      </c>
      <c r="B8" s="11">
        <v>0</v>
      </c>
      <c r="C8" s="11">
        <v>3</v>
      </c>
      <c r="D8" s="11">
        <v>0</v>
      </c>
      <c r="E8" s="11">
        <v>0</v>
      </c>
      <c r="F8" s="11">
        <v>2</v>
      </c>
      <c r="G8" s="11">
        <v>1</v>
      </c>
      <c r="H8" s="11">
        <v>1</v>
      </c>
      <c r="I8" s="11">
        <v>1</v>
      </c>
      <c r="J8" s="11">
        <v>2</v>
      </c>
      <c r="K8" s="11">
        <v>1</v>
      </c>
      <c r="L8" s="11">
        <v>1</v>
      </c>
      <c r="M8" s="11">
        <v>1</v>
      </c>
      <c r="N8" s="12">
        <f t="shared" si="0"/>
        <v>13</v>
      </c>
      <c r="O8" s="19"/>
    </row>
    <row r="9" spans="1:15" s="8" customFormat="1" ht="12.75">
      <c r="A9" s="31" t="s">
        <v>46</v>
      </c>
      <c r="B9" s="11">
        <v>0</v>
      </c>
      <c r="C9" s="11">
        <v>1</v>
      </c>
      <c r="D9" s="11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2</v>
      </c>
      <c r="K9" s="11">
        <v>2</v>
      </c>
      <c r="L9" s="11">
        <v>1</v>
      </c>
      <c r="M9" s="11">
        <v>1</v>
      </c>
      <c r="N9" s="12">
        <f t="shared" si="0"/>
        <v>8</v>
      </c>
      <c r="O9" s="19"/>
    </row>
    <row r="10" spans="1:15" s="8" customFormat="1" ht="13.5" thickBot="1">
      <c r="A10" s="26" t="s">
        <v>47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</v>
      </c>
      <c r="K10" s="16">
        <v>0</v>
      </c>
      <c r="L10" s="16">
        <v>0</v>
      </c>
      <c r="M10" s="16">
        <v>0</v>
      </c>
      <c r="N10" s="17">
        <f t="shared" si="0"/>
        <v>1</v>
      </c>
      <c r="O10" s="19"/>
    </row>
    <row r="11" spans="1:15" s="8" customFormat="1" ht="13.5" thickBot="1">
      <c r="A11" s="7" t="s">
        <v>42</v>
      </c>
      <c r="B11" s="10">
        <f>SUM(B5:B10)</f>
        <v>17</v>
      </c>
      <c r="C11" s="10">
        <f aca="true" t="shared" si="1" ref="C11:N11">SUM(C5:C10)</f>
        <v>19</v>
      </c>
      <c r="D11" s="10">
        <f t="shared" si="1"/>
        <v>11</v>
      </c>
      <c r="E11" s="10">
        <f t="shared" si="1"/>
        <v>11</v>
      </c>
      <c r="F11" s="10">
        <f t="shared" si="1"/>
        <v>11</v>
      </c>
      <c r="G11" s="10">
        <f t="shared" si="1"/>
        <v>9</v>
      </c>
      <c r="H11" s="10">
        <f t="shared" si="1"/>
        <v>7</v>
      </c>
      <c r="I11" s="10">
        <f t="shared" si="1"/>
        <v>15</v>
      </c>
      <c r="J11" s="10">
        <f t="shared" si="1"/>
        <v>20</v>
      </c>
      <c r="K11" s="10">
        <f t="shared" si="1"/>
        <v>16</v>
      </c>
      <c r="L11" s="10">
        <f t="shared" si="1"/>
        <v>12</v>
      </c>
      <c r="M11" s="10">
        <f t="shared" si="1"/>
        <v>9</v>
      </c>
      <c r="N11" s="10">
        <f t="shared" si="1"/>
        <v>157</v>
      </c>
      <c r="O11" s="19"/>
    </row>
    <row r="12" spans="1:16" s="8" customFormat="1" ht="12.75">
      <c r="A12" s="3" t="s">
        <v>40</v>
      </c>
      <c r="C12" s="18"/>
      <c r="J12" s="3" t="s">
        <v>41</v>
      </c>
      <c r="P12" s="19"/>
    </row>
  </sheetData>
  <sheetProtection/>
  <mergeCells count="1">
    <mergeCell ref="A3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8515625" style="5" customWidth="1"/>
    <col min="2" max="9" width="14.7109375" style="5" customWidth="1"/>
    <col min="10" max="16384" width="9.140625" style="5" customWidth="1"/>
  </cols>
  <sheetData>
    <row r="1" spans="1:3" ht="18.75">
      <c r="A1" s="2" t="s">
        <v>76</v>
      </c>
      <c r="B1" s="18"/>
      <c r="C1" s="18"/>
    </row>
    <row r="2" spans="1:3" ht="6.75" customHeight="1" thickBot="1">
      <c r="A2" s="8"/>
      <c r="B2" s="28"/>
      <c r="C2" s="28"/>
    </row>
    <row r="3" spans="1:9" ht="21.75" thickBot="1">
      <c r="A3" s="8" t="s">
        <v>48</v>
      </c>
      <c r="B3" s="30">
        <v>2008</v>
      </c>
      <c r="C3" s="30" t="s">
        <v>49</v>
      </c>
      <c r="D3" s="30">
        <v>2009</v>
      </c>
      <c r="E3" s="30" t="s">
        <v>50</v>
      </c>
      <c r="F3" s="30">
        <v>2010</v>
      </c>
      <c r="G3" s="30" t="s">
        <v>51</v>
      </c>
      <c r="H3" s="30">
        <v>2011</v>
      </c>
      <c r="I3" s="30" t="s">
        <v>71</v>
      </c>
    </row>
    <row r="4" spans="1:9" ht="12.75">
      <c r="A4" s="25" t="s">
        <v>52</v>
      </c>
      <c r="B4" s="34">
        <v>1707</v>
      </c>
      <c r="C4" s="34">
        <v>142</v>
      </c>
      <c r="D4" s="35">
        <v>1527</v>
      </c>
      <c r="E4" s="35">
        <v>127</v>
      </c>
      <c r="F4" s="35">
        <v>1046</v>
      </c>
      <c r="G4" s="35">
        <v>87</v>
      </c>
      <c r="H4" s="35">
        <v>1684</v>
      </c>
      <c r="I4" s="35">
        <v>140</v>
      </c>
    </row>
    <row r="5" spans="1:9" ht="13.5" thickBot="1">
      <c r="A5" s="36" t="s">
        <v>53</v>
      </c>
      <c r="B5" s="37">
        <v>795</v>
      </c>
      <c r="C5" s="37">
        <v>66</v>
      </c>
      <c r="D5" s="38">
        <v>875</v>
      </c>
      <c r="E5" s="38">
        <v>73</v>
      </c>
      <c r="F5" s="38">
        <v>612</v>
      </c>
      <c r="G5" s="38">
        <v>51</v>
      </c>
      <c r="H5" s="38">
        <v>771</v>
      </c>
      <c r="I5" s="38">
        <v>64</v>
      </c>
    </row>
    <row r="6" spans="1:9" ht="13.5" thickBot="1">
      <c r="A6" s="32" t="s">
        <v>54</v>
      </c>
      <c r="B6" s="10">
        <f>B4-B5</f>
        <v>912</v>
      </c>
      <c r="C6" s="10">
        <f>C4-C5</f>
        <v>76</v>
      </c>
      <c r="D6" s="27">
        <f>D4-D5</f>
        <v>652</v>
      </c>
      <c r="E6" s="10">
        <v>54</v>
      </c>
      <c r="F6" s="10">
        <f>F4-F5</f>
        <v>434</v>
      </c>
      <c r="G6" s="10">
        <f>G4-G5</f>
        <v>36</v>
      </c>
      <c r="H6" s="10">
        <f>H4-H5</f>
        <v>913</v>
      </c>
      <c r="I6" s="10">
        <f>I4-I5</f>
        <v>76</v>
      </c>
    </row>
    <row r="7" spans="1:9" ht="13.5" thickBot="1">
      <c r="A7" s="39" t="s">
        <v>55</v>
      </c>
      <c r="B7" s="40">
        <f>(B5/B4)</f>
        <v>0.46572934973637964</v>
      </c>
      <c r="C7" s="40"/>
      <c r="D7" s="40">
        <f>(D5/D4)</f>
        <v>0.573018991486575</v>
      </c>
      <c r="E7" s="41"/>
      <c r="F7" s="40">
        <f>(F5/F4)</f>
        <v>0.5850860420650096</v>
      </c>
      <c r="G7" s="40"/>
      <c r="H7" s="40">
        <f>(H5/H4)</f>
        <v>0.4578384798099763</v>
      </c>
      <c r="I7" s="40"/>
    </row>
    <row r="8" spans="1:9" ht="12.75">
      <c r="A8" s="42" t="s">
        <v>56</v>
      </c>
      <c r="B8" s="13">
        <v>134</v>
      </c>
      <c r="C8" s="13">
        <v>11</v>
      </c>
      <c r="D8" s="43">
        <v>103</v>
      </c>
      <c r="E8" s="43">
        <v>8</v>
      </c>
      <c r="F8" s="43">
        <v>64</v>
      </c>
      <c r="G8" s="43">
        <v>5</v>
      </c>
      <c r="H8" s="43">
        <v>65</v>
      </c>
      <c r="I8" s="43">
        <v>5</v>
      </c>
    </row>
    <row r="9" spans="1:9" ht="13.5" thickBot="1">
      <c r="A9" s="36" t="s">
        <v>57</v>
      </c>
      <c r="B9" s="17"/>
      <c r="C9" s="17"/>
      <c r="D9" s="44">
        <v>53</v>
      </c>
      <c r="E9" s="44">
        <v>4</v>
      </c>
      <c r="F9" s="44">
        <v>25</v>
      </c>
      <c r="G9" s="44">
        <v>2</v>
      </c>
      <c r="H9" s="44">
        <v>23</v>
      </c>
      <c r="I9" s="44">
        <v>2</v>
      </c>
    </row>
    <row r="10" spans="1:9" ht="13.5" thickBot="1">
      <c r="A10" s="32" t="s">
        <v>58</v>
      </c>
      <c r="B10" s="10"/>
      <c r="C10" s="10"/>
      <c r="D10" s="45">
        <f>D8-D9</f>
        <v>50</v>
      </c>
      <c r="E10" s="45">
        <v>4</v>
      </c>
      <c r="F10" s="45">
        <f>F8-F9</f>
        <v>39</v>
      </c>
      <c r="G10" s="45">
        <v>3</v>
      </c>
      <c r="H10" s="45">
        <f>H8-H9</f>
        <v>42</v>
      </c>
      <c r="I10" s="45">
        <f>I8-I9</f>
        <v>3</v>
      </c>
    </row>
    <row r="11" spans="1:9" ht="13.5" thickBot="1">
      <c r="A11" s="32" t="s">
        <v>55</v>
      </c>
      <c r="B11" s="10"/>
      <c r="C11" s="54"/>
      <c r="D11" s="46">
        <f>D9/D8</f>
        <v>0.5145631067961165</v>
      </c>
      <c r="E11" s="55"/>
      <c r="F11" s="46">
        <f>F9/F8</f>
        <v>0.390625</v>
      </c>
      <c r="G11" s="56"/>
      <c r="H11" s="46">
        <f>H9/H8</f>
        <v>0.35384615384615387</v>
      </c>
      <c r="I11" s="56"/>
    </row>
    <row r="12" spans="1:5" ht="12.75">
      <c r="A12" s="3" t="s">
        <v>40</v>
      </c>
      <c r="B12" s="8"/>
      <c r="C12" s="8"/>
      <c r="E12" s="3" t="s">
        <v>41</v>
      </c>
    </row>
  </sheetData>
  <sheetProtection/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1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421875" style="0" customWidth="1"/>
    <col min="3" max="3" width="18.7109375" style="0" customWidth="1"/>
    <col min="5" max="5" width="18.7109375" style="0" customWidth="1"/>
    <col min="7" max="7" width="18.7109375" style="0" customWidth="1"/>
    <col min="9" max="9" width="18.7109375" style="0" customWidth="1"/>
  </cols>
  <sheetData>
    <row r="1" spans="1:9" s="5" customFormat="1" ht="18.75">
      <c r="A1" s="93" t="s">
        <v>77</v>
      </c>
      <c r="B1" s="93"/>
      <c r="C1" s="93"/>
      <c r="D1" s="93"/>
      <c r="E1" s="93"/>
      <c r="F1" s="93"/>
      <c r="G1" s="93"/>
      <c r="H1" s="93"/>
      <c r="I1" s="93"/>
    </row>
    <row r="2" spans="1:3" s="5" customFormat="1" ht="6.75" customHeight="1" thickBot="1">
      <c r="A2" s="8"/>
      <c r="B2" s="28"/>
      <c r="C2" s="28"/>
    </row>
    <row r="3" spans="1:9" s="5" customFormat="1" ht="13.5" thickBot="1">
      <c r="A3" s="53" t="s">
        <v>48</v>
      </c>
      <c r="B3" s="30">
        <v>2008</v>
      </c>
      <c r="C3" s="30" t="s">
        <v>49</v>
      </c>
      <c r="D3" s="30">
        <v>2009</v>
      </c>
      <c r="E3" s="30" t="s">
        <v>50</v>
      </c>
      <c r="F3" s="30">
        <v>2010</v>
      </c>
      <c r="G3" s="30" t="s">
        <v>51</v>
      </c>
      <c r="H3" s="30">
        <v>2011</v>
      </c>
      <c r="I3" s="30" t="s">
        <v>71</v>
      </c>
    </row>
    <row r="4" spans="1:9" s="5" customFormat="1" ht="12.75">
      <c r="A4" s="25" t="s">
        <v>59</v>
      </c>
      <c r="B4" s="47">
        <v>1134</v>
      </c>
      <c r="C4" s="47">
        <v>95</v>
      </c>
      <c r="D4" s="35">
        <v>1105</v>
      </c>
      <c r="E4" s="35">
        <v>92</v>
      </c>
      <c r="F4" s="35">
        <v>848</v>
      </c>
      <c r="G4" s="35">
        <v>71</v>
      </c>
      <c r="H4" s="35">
        <v>865</v>
      </c>
      <c r="I4" s="35">
        <v>72</v>
      </c>
    </row>
    <row r="5" spans="1:9" s="5" customFormat="1" ht="12.75">
      <c r="A5" s="31" t="s">
        <v>60</v>
      </c>
      <c r="B5" s="48">
        <v>1692</v>
      </c>
      <c r="C5" s="48">
        <v>141</v>
      </c>
      <c r="D5" s="49">
        <v>1888</v>
      </c>
      <c r="E5" s="49">
        <v>157</v>
      </c>
      <c r="F5" s="49">
        <v>1884</v>
      </c>
      <c r="G5" s="49">
        <v>157</v>
      </c>
      <c r="H5" s="49">
        <v>2468</v>
      </c>
      <c r="I5" s="49">
        <v>206</v>
      </c>
    </row>
    <row r="6" spans="1:9" s="5" customFormat="1" ht="12.75">
      <c r="A6" s="31" t="s">
        <v>61</v>
      </c>
      <c r="B6" s="48">
        <v>834</v>
      </c>
      <c r="C6" s="48">
        <v>69</v>
      </c>
      <c r="D6" s="48">
        <v>908</v>
      </c>
      <c r="E6" s="48">
        <v>76</v>
      </c>
      <c r="F6" s="48">
        <v>1323</v>
      </c>
      <c r="G6" s="48">
        <v>110</v>
      </c>
      <c r="H6" s="48">
        <v>963</v>
      </c>
      <c r="I6" s="48">
        <v>80</v>
      </c>
    </row>
    <row r="7" spans="1:9" s="5" customFormat="1" ht="12.75">
      <c r="A7" s="31" t="s">
        <v>62</v>
      </c>
      <c r="B7" s="48">
        <v>593</v>
      </c>
      <c r="C7" s="48">
        <v>49</v>
      </c>
      <c r="D7" s="48">
        <v>781</v>
      </c>
      <c r="E7" s="49">
        <v>65</v>
      </c>
      <c r="F7" s="48">
        <v>763</v>
      </c>
      <c r="G7" s="48">
        <v>64</v>
      </c>
      <c r="H7" s="48">
        <v>680</v>
      </c>
      <c r="I7" s="48">
        <v>57</v>
      </c>
    </row>
    <row r="8" spans="1:9" s="5" customFormat="1" ht="12.75">
      <c r="A8" s="31" t="s">
        <v>63</v>
      </c>
      <c r="B8" s="48">
        <v>436</v>
      </c>
      <c r="C8" s="48">
        <v>36</v>
      </c>
      <c r="D8" s="49">
        <v>556</v>
      </c>
      <c r="E8" s="49">
        <v>46</v>
      </c>
      <c r="F8" s="49">
        <v>583</v>
      </c>
      <c r="G8" s="49">
        <v>49</v>
      </c>
      <c r="H8" s="49">
        <v>846</v>
      </c>
      <c r="I8" s="49">
        <v>70</v>
      </c>
    </row>
    <row r="9" spans="1:9" s="5" customFormat="1" ht="12.75">
      <c r="A9" s="31" t="s">
        <v>64</v>
      </c>
      <c r="B9" s="48">
        <v>114</v>
      </c>
      <c r="C9" s="48">
        <v>10</v>
      </c>
      <c r="D9" s="49">
        <v>112</v>
      </c>
      <c r="E9" s="49">
        <v>9</v>
      </c>
      <c r="F9" s="49">
        <v>107</v>
      </c>
      <c r="G9" s="49">
        <v>9</v>
      </c>
      <c r="H9" s="49">
        <v>102</v>
      </c>
      <c r="I9" s="49">
        <v>8</v>
      </c>
    </row>
    <row r="10" spans="1:9" s="5" customFormat="1" ht="12.75">
      <c r="A10" s="31" t="s">
        <v>65</v>
      </c>
      <c r="B10" s="48">
        <v>49</v>
      </c>
      <c r="C10" s="48">
        <v>4</v>
      </c>
      <c r="D10" s="49">
        <v>63</v>
      </c>
      <c r="E10" s="49">
        <v>5</v>
      </c>
      <c r="F10" s="49">
        <v>58</v>
      </c>
      <c r="G10" s="49">
        <v>5</v>
      </c>
      <c r="H10" s="49">
        <v>73</v>
      </c>
      <c r="I10" s="49">
        <v>6</v>
      </c>
    </row>
    <row r="11" spans="1:9" s="5" customFormat="1" ht="12.75">
      <c r="A11" s="31" t="s">
        <v>66</v>
      </c>
      <c r="B11" s="48">
        <v>15394</v>
      </c>
      <c r="C11" s="48">
        <v>1283</v>
      </c>
      <c r="D11" s="49">
        <v>16491</v>
      </c>
      <c r="E11" s="49">
        <v>1374</v>
      </c>
      <c r="F11" s="49">
        <v>17501</v>
      </c>
      <c r="G11" s="49">
        <v>1458</v>
      </c>
      <c r="H11" s="49">
        <v>14255</v>
      </c>
      <c r="I11" s="49">
        <v>1188</v>
      </c>
    </row>
    <row r="12" spans="1:9" s="5" customFormat="1" ht="13.5" thickBot="1">
      <c r="A12" s="26" t="s">
        <v>67</v>
      </c>
      <c r="B12" s="50">
        <v>252</v>
      </c>
      <c r="C12" s="50">
        <v>21</v>
      </c>
      <c r="D12" s="38">
        <v>81</v>
      </c>
      <c r="E12" s="38">
        <v>7</v>
      </c>
      <c r="F12" s="38">
        <v>95</v>
      </c>
      <c r="G12" s="38">
        <v>8</v>
      </c>
      <c r="H12" s="38"/>
      <c r="I12" s="38"/>
    </row>
    <row r="13" spans="1:9" s="5" customFormat="1" ht="12.75">
      <c r="A13" s="42" t="s">
        <v>68</v>
      </c>
      <c r="B13" s="51">
        <v>4470</v>
      </c>
      <c r="C13" s="51">
        <v>397</v>
      </c>
      <c r="D13" s="52">
        <v>4644</v>
      </c>
      <c r="E13" s="52">
        <v>387</v>
      </c>
      <c r="F13" s="52">
        <v>2765</v>
      </c>
      <c r="G13" s="52">
        <v>230</v>
      </c>
      <c r="H13" s="52">
        <v>2674</v>
      </c>
      <c r="I13" s="52">
        <v>223</v>
      </c>
    </row>
    <row r="14" spans="1:9" s="5" customFormat="1" ht="12.75">
      <c r="A14" s="31" t="s">
        <v>69</v>
      </c>
      <c r="B14" s="48">
        <v>478</v>
      </c>
      <c r="C14" s="48">
        <v>40</v>
      </c>
      <c r="D14" s="49">
        <v>513</v>
      </c>
      <c r="E14" s="49">
        <v>43</v>
      </c>
      <c r="F14" s="49">
        <v>481</v>
      </c>
      <c r="G14" s="49">
        <v>40</v>
      </c>
      <c r="H14" s="49">
        <v>435</v>
      </c>
      <c r="I14" s="49">
        <v>36</v>
      </c>
    </row>
    <row r="15" spans="1:9" s="5" customFormat="1" ht="13.5" thickBot="1">
      <c r="A15" s="26" t="s">
        <v>70</v>
      </c>
      <c r="B15" s="50">
        <v>6882</v>
      </c>
      <c r="C15" s="50">
        <v>573</v>
      </c>
      <c r="D15" s="38">
        <v>6508</v>
      </c>
      <c r="E15" s="38">
        <v>542</v>
      </c>
      <c r="F15" s="38">
        <v>4008</v>
      </c>
      <c r="G15" s="38">
        <v>334</v>
      </c>
      <c r="H15" s="38">
        <v>3460</v>
      </c>
      <c r="I15" s="38">
        <v>288</v>
      </c>
    </row>
    <row r="16" spans="1:6" s="5" customFormat="1" ht="12.75">
      <c r="A16" s="3" t="s">
        <v>40</v>
      </c>
      <c r="B16" s="8"/>
      <c r="C16" s="8"/>
      <c r="F16" s="3" t="s">
        <v>41</v>
      </c>
    </row>
  </sheetData>
  <sheetProtection/>
  <mergeCells count="1">
    <mergeCell ref="A1:I1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2012-12-05T10:04:42Z</cp:lastPrinted>
  <dcterms:created xsi:type="dcterms:W3CDTF">2006-02-24T09:38:25Z</dcterms:created>
  <dcterms:modified xsi:type="dcterms:W3CDTF">2014-06-16T09:10:55Z</dcterms:modified>
  <cp:category/>
  <cp:version/>
  <cp:contentType/>
  <cp:contentStatus/>
</cp:coreProperties>
</file>