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5700" windowHeight="7785" tabRatio="803" activeTab="3"/>
  </bookViews>
  <sheets>
    <sheet name="Tourism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<sst xmlns="http://schemas.openxmlformats.org/spreadsheetml/2006/main" count="588" uniqueCount="493">
  <si>
    <t>-</t>
  </si>
  <si>
    <t xml:space="preserve"> المصدر : المديرية العامة للأمن العام
Source: General Directorate of General Security</t>
  </si>
  <si>
    <t xml:space="preserve"> كانون ثاني
January</t>
  </si>
  <si>
    <t>شباط
February</t>
  </si>
  <si>
    <t xml:space="preserve">آذار
March </t>
  </si>
  <si>
    <t xml:space="preserve"> نيسان
April</t>
  </si>
  <si>
    <t>أيار
May</t>
  </si>
  <si>
    <t xml:space="preserve"> حزيران
June</t>
  </si>
  <si>
    <t>تموز
July</t>
  </si>
  <si>
    <t>آب
Augest</t>
  </si>
  <si>
    <t>أيلول
September</t>
  </si>
  <si>
    <t>تشرين أول
October</t>
  </si>
  <si>
    <t>تشرين ثاني
November</t>
  </si>
  <si>
    <t>كانون أول
December</t>
  </si>
  <si>
    <t xml:space="preserve"> مجموع
Total</t>
  </si>
  <si>
    <t>الجنسية
Nationality</t>
  </si>
  <si>
    <t xml:space="preserve"> المجموع العام
Grand total</t>
  </si>
  <si>
    <t xml:space="preserve"> كل العرب
All Arabs</t>
  </si>
  <si>
    <t>إرتريا
Eritria</t>
  </si>
  <si>
    <t>فلسطيني أجنبي
Foreign Palestinian</t>
  </si>
  <si>
    <t xml:space="preserve"> أنغولا
Angola</t>
  </si>
  <si>
    <t>ساوتومي وبرنسب
Saw Tomey &amp; Priceps</t>
  </si>
  <si>
    <t xml:space="preserve"> توغو
Togo</t>
  </si>
  <si>
    <t xml:space="preserve"> ليسوتو
Lesotho</t>
  </si>
  <si>
    <t>بوتسوانا
Botswana</t>
  </si>
  <si>
    <t xml:space="preserve"> سلفادور
Salvadore</t>
  </si>
  <si>
    <t xml:space="preserve"> اميركا الجنوبية
South America</t>
  </si>
  <si>
    <t>البرازيل
Brazil</t>
  </si>
  <si>
    <t xml:space="preserve"> إيران
Iran</t>
  </si>
  <si>
    <t xml:space="preserve"> كازاخستان
Kazakhistan</t>
  </si>
  <si>
    <t xml:space="preserve"> اوروبا
Europe</t>
  </si>
  <si>
    <t xml:space="preserve"> اوروبا الشمالية
North Europe</t>
  </si>
  <si>
    <t>أندونيسيا
Indonesia</t>
  </si>
  <si>
    <t xml:space="preserve"> بيلوروسيا
Belarusia</t>
  </si>
  <si>
    <t xml:space="preserve"> ألبانيا
Albania</t>
  </si>
  <si>
    <t xml:space="preserve"> النمسا
 Austria</t>
  </si>
  <si>
    <t xml:space="preserve"> اللوكسمبورغ
Luxembourg</t>
  </si>
  <si>
    <t xml:space="preserve"> إندورا
Andorra</t>
  </si>
  <si>
    <t xml:space="preserve"> ليشتنشتين
Lichenshtein</t>
  </si>
  <si>
    <t xml:space="preserve"> المصدر : المديرية العامة للأمن العام
Source: General Directorate of General Seurity</t>
  </si>
  <si>
    <t>Incomings / القادمون</t>
  </si>
  <si>
    <t>Outgoings / المغادرون</t>
  </si>
  <si>
    <t xml:space="preserve"> الدول الإضافية
Extra States</t>
  </si>
  <si>
    <t>السياحة 
TOURISM</t>
  </si>
  <si>
    <t>صفحة 2</t>
  </si>
  <si>
    <t xml:space="preserve">Sheet  2 </t>
  </si>
  <si>
    <t xml:space="preserve">صفحة 3   </t>
  </si>
  <si>
    <t xml:space="preserve">Sheet  3 </t>
  </si>
  <si>
    <t xml:space="preserve">صفحة 4    </t>
  </si>
  <si>
    <t>Sheet  4</t>
  </si>
  <si>
    <t xml:space="preserve">صفحة 5    </t>
  </si>
  <si>
    <t>Sheet  5</t>
  </si>
  <si>
    <t xml:space="preserve">صفحة 6    </t>
  </si>
  <si>
    <t xml:space="preserve">صفحة 7    </t>
  </si>
  <si>
    <t>Sheet 7</t>
  </si>
  <si>
    <t xml:space="preserve">صفحة 8    </t>
  </si>
  <si>
    <t>Sheet 8</t>
  </si>
  <si>
    <t>Sheet 9</t>
  </si>
  <si>
    <t xml:space="preserve">صفحة 10 </t>
  </si>
  <si>
    <t>Sheet 10</t>
  </si>
  <si>
    <t xml:space="preserve">صفحة 11 </t>
  </si>
  <si>
    <t>Sheet 11</t>
  </si>
  <si>
    <t xml:space="preserve">صفحة 12 </t>
  </si>
  <si>
    <t>Sheet 12</t>
  </si>
  <si>
    <t xml:space="preserve">  البحرين
Bahrain</t>
  </si>
  <si>
    <t xml:space="preserve"> قطر
Qatar</t>
  </si>
  <si>
    <t xml:space="preserve">  عرب
Arabs</t>
  </si>
  <si>
    <t xml:space="preserve"> لبنان
 Lebanon</t>
  </si>
  <si>
    <t xml:space="preserve">  سوريا
Syria</t>
  </si>
  <si>
    <t xml:space="preserve"> مصر
Egypt</t>
  </si>
  <si>
    <t xml:space="preserve"> العراق
Iraq </t>
  </si>
  <si>
    <t xml:space="preserve"> الأردن
 Jordan</t>
  </si>
  <si>
    <t xml:space="preserve"> حضرموت
Hadramout</t>
  </si>
  <si>
    <t xml:space="preserve"> المملكة العربية السعودية
 Saudi Arabia</t>
  </si>
  <si>
    <t xml:space="preserve"> اليمن
Yemen</t>
  </si>
  <si>
    <t xml:space="preserve"> جيبوتي
 Djibouti</t>
  </si>
  <si>
    <t xml:space="preserve">  الصومال
Somalia </t>
  </si>
  <si>
    <t xml:space="preserve">  إرتريا
Eritria</t>
  </si>
  <si>
    <t xml:space="preserve"> السودان
 Sudan</t>
  </si>
  <si>
    <t xml:space="preserve">  الكويت
Kuwait</t>
  </si>
  <si>
    <t xml:space="preserve"> سلطنة عمان
Oman</t>
  </si>
  <si>
    <t xml:space="preserve"> الإمارات العربية المتحدة
United Arab Emirates</t>
  </si>
  <si>
    <t xml:space="preserve"> الجزائر
 Algeria </t>
  </si>
  <si>
    <t xml:space="preserve"> ليبيا
Lybia</t>
  </si>
  <si>
    <t xml:space="preserve"> موريتانيا
 Mauritania </t>
  </si>
  <si>
    <t xml:space="preserve"> المغرب
 Morocco</t>
  </si>
  <si>
    <t xml:space="preserve">  تونس
Tunisia</t>
  </si>
  <si>
    <t xml:space="preserve"> فلسطيني لاجىء في لبنان
 Palestinian refugee in Lebanon</t>
  </si>
  <si>
    <t xml:space="preserve">  فلسطيني أجنبي
Foreign Palestinian</t>
  </si>
  <si>
    <t xml:space="preserve">  قيد الدرس
 Under study</t>
  </si>
  <si>
    <t>جواز مرور
 Pass Passport</t>
  </si>
  <si>
    <t xml:space="preserve"> تشاد
Tchad </t>
  </si>
  <si>
    <t xml:space="preserve"> غابون
Gabon</t>
  </si>
  <si>
    <t xml:space="preserve">  إفريقيا الشرقية
 East Africa</t>
  </si>
  <si>
    <t xml:space="preserve"> جزر القمر
Comoros</t>
  </si>
  <si>
    <t xml:space="preserve"> رواندا
Rwanda</t>
  </si>
  <si>
    <t xml:space="preserve"> إفريقيا الوسطى
Central Africa
</t>
  </si>
  <si>
    <t xml:space="preserve">  كاميرون
 Cameroun</t>
  </si>
  <si>
    <t xml:space="preserve">إفريقيا الوسطى
Central Africa  </t>
  </si>
  <si>
    <t xml:space="preserve"> كونغو
Congo</t>
  </si>
  <si>
    <t xml:space="preserve">  غينيا الاستوائية
 Euqtorial Guinee</t>
  </si>
  <si>
    <t xml:space="preserve">  زائير
Zaire </t>
  </si>
  <si>
    <t xml:space="preserve"> بوروندي
Burundi</t>
  </si>
  <si>
    <t xml:space="preserve">  أثيوبيا
 Ethiopia</t>
  </si>
  <si>
    <t xml:space="preserve"> كينيا
Kenya</t>
  </si>
  <si>
    <t xml:space="preserve"> مدغشقر
Madagascar </t>
  </si>
  <si>
    <t xml:space="preserve">  مالاوي
Malawi</t>
  </si>
  <si>
    <t xml:space="preserve">جزر الموريس
 Muaritiaus </t>
  </si>
  <si>
    <t xml:space="preserve"> جزر السيشل
Seyschells</t>
  </si>
  <si>
    <t xml:space="preserve"> Tanzania</t>
  </si>
  <si>
    <t xml:space="preserve"> أوغندا 
Uganda</t>
  </si>
  <si>
    <t xml:space="preserve">   زامبيا
Zambia</t>
  </si>
  <si>
    <t xml:space="preserve">  إفريقيا الجنوبية
South Africa</t>
  </si>
  <si>
    <t xml:space="preserve">  موزامبيق
Mozambique</t>
  </si>
  <si>
    <t xml:space="preserve">  ناميبيا
 Namibia</t>
  </si>
  <si>
    <t xml:space="preserve">   إفريقيا الجنوبية
South Africa</t>
  </si>
  <si>
    <t xml:space="preserve">  سوازيلاند
Swaziland</t>
  </si>
  <si>
    <t xml:space="preserve">  زمبابواي
Zimbabwe</t>
  </si>
  <si>
    <t xml:space="preserve">  بنين
Benin</t>
  </si>
  <si>
    <t xml:space="preserve">  بوركينا فاسو
 Borkina Fasso</t>
  </si>
  <si>
    <t xml:space="preserve"> الرأس الأخضر
Cap Verde </t>
  </si>
  <si>
    <t xml:space="preserve">  غامبيا
Gambia</t>
  </si>
  <si>
    <t xml:space="preserve"> غانا
Ghana</t>
  </si>
  <si>
    <t xml:space="preserve">  غينيا
 Guinea</t>
  </si>
  <si>
    <t xml:space="preserve"> غينيا بيساو</t>
  </si>
  <si>
    <t xml:space="preserve">  ساحل العاج
Ivory Caost</t>
  </si>
  <si>
    <t xml:space="preserve"> ليبيريا
 Liberia</t>
  </si>
  <si>
    <t xml:space="preserve"> مالي
Mali </t>
  </si>
  <si>
    <t xml:space="preserve"> النيجير
Niger</t>
  </si>
  <si>
    <t xml:space="preserve"> نيجيريا
Nigeria </t>
  </si>
  <si>
    <t xml:space="preserve"> السنغال
 Senegal</t>
  </si>
  <si>
    <t xml:space="preserve"> سيراليون
Sierra Leone</t>
  </si>
  <si>
    <t xml:space="preserve">  القارة الأميركية
America</t>
  </si>
  <si>
    <t xml:space="preserve">  جزر الكاراييب
 Caribbeans</t>
  </si>
  <si>
    <t xml:space="preserve"> أنتغوا وبرمودا
 Antegua and Bermuda</t>
  </si>
  <si>
    <t xml:space="preserve"> جزر الباهاماس
 Bahamas</t>
  </si>
  <si>
    <t xml:space="preserve">  بربادوس
 Barbedos</t>
  </si>
  <si>
    <t xml:space="preserve"> كوبا
Cuba</t>
  </si>
  <si>
    <t xml:space="preserve"> دومينكا
 Dominca</t>
  </si>
  <si>
    <t>جمهورية الدومينيك 
 Dominica</t>
  </si>
  <si>
    <t xml:space="preserve">  غرينادا
 Granada</t>
  </si>
  <si>
    <t xml:space="preserve"> هايتي
 Haiti</t>
  </si>
  <si>
    <t xml:space="preserve">جاميكا
Jamaica </t>
  </si>
  <si>
    <t xml:space="preserve">   بورتو ريكو
Porto-Rico</t>
  </si>
  <si>
    <t xml:space="preserve"> سان كيتس- نيفس
Saint Kits&amp; Nefts </t>
  </si>
  <si>
    <t xml:space="preserve">سان لوشيا 
Santa Luccia </t>
  </si>
  <si>
    <t xml:space="preserve">سان فانسان غرونادين
Saint-Vincent Grenadine </t>
  </si>
  <si>
    <t xml:space="preserve">  أميركا الوسطى
 Central America</t>
  </si>
  <si>
    <t xml:space="preserve"> بليز
 Belize </t>
  </si>
  <si>
    <t xml:space="preserve"> كوستاريكا
Costarica </t>
  </si>
  <si>
    <t xml:space="preserve">غواتيمالا
 Guatemala </t>
  </si>
  <si>
    <t xml:space="preserve">  هندوراس
 Honduras</t>
  </si>
  <si>
    <t xml:space="preserve"> نيكاراغوا
Nicaragua</t>
  </si>
  <si>
    <t xml:space="preserve">باناما
 Panama </t>
  </si>
  <si>
    <t xml:space="preserve"> اميركا الشمالية
North American</t>
  </si>
  <si>
    <t xml:space="preserve">   كندا
Canada</t>
  </si>
  <si>
    <t xml:space="preserve">  المكسيك
 Mexico</t>
  </si>
  <si>
    <t xml:space="preserve">  الولايات المتحدة
United States</t>
  </si>
  <si>
    <t xml:space="preserve">  الأرجنتين
Argentina</t>
  </si>
  <si>
    <t xml:space="preserve">  بوليفيا
 Bolivia</t>
  </si>
  <si>
    <t xml:space="preserve"> شيلي
Chile</t>
  </si>
  <si>
    <t xml:space="preserve"> كولومبيا
 Colombia</t>
  </si>
  <si>
    <t xml:space="preserve">  البيرو
Peru</t>
  </si>
  <si>
    <t xml:space="preserve">  سورينام
Surinam</t>
  </si>
  <si>
    <t xml:space="preserve">  ترينيداد وتوباغو
 Trinidad and Tobago</t>
  </si>
  <si>
    <t xml:space="preserve">  فنزويلا
Venezuela</t>
  </si>
  <si>
    <t xml:space="preserve"> إكوادور
Equador </t>
  </si>
  <si>
    <t xml:space="preserve"> باراغواي
Paraguay</t>
  </si>
  <si>
    <t xml:space="preserve">آسيا  باستثناء البلدان العربية 
  Asia without arab countries </t>
  </si>
  <si>
    <t xml:space="preserve">  الشرق الأقصى
Far East</t>
  </si>
  <si>
    <t xml:space="preserve">  الصين الشعبية
China</t>
  </si>
  <si>
    <t xml:space="preserve"> هونغ كونغ
Hong Kong </t>
  </si>
  <si>
    <t xml:space="preserve"> اليابان
 Japan </t>
  </si>
  <si>
    <t xml:space="preserve">ماكاو
  Macaw
</t>
  </si>
  <si>
    <t xml:space="preserve">  منغوليا
Mongolia</t>
  </si>
  <si>
    <t xml:space="preserve"> كوريا الشمالية
 North Corea</t>
  </si>
  <si>
    <t xml:space="preserve">  كوريا الجنوبية
 South Corea</t>
  </si>
  <si>
    <t xml:space="preserve"> تايوان
 Taiwan</t>
  </si>
  <si>
    <t xml:space="preserve">  آسيا الجنوبية
 South Asia</t>
  </si>
  <si>
    <t xml:space="preserve">  أفغانستان
 Afghanistan</t>
  </si>
  <si>
    <t xml:space="preserve"> بنغلاديش
 Bangladesh</t>
  </si>
  <si>
    <t xml:space="preserve"> بوتان
Bhutan </t>
  </si>
  <si>
    <t xml:space="preserve"> الهند
India</t>
  </si>
  <si>
    <t xml:space="preserve">  كيرجيزيا
Kirjistan</t>
  </si>
  <si>
    <t xml:space="preserve">  جزر المالديف
Maldive Islands</t>
  </si>
  <si>
    <t xml:space="preserve">  نيبال
Nepal</t>
  </si>
  <si>
    <t xml:space="preserve"> باكستان
Pakistan</t>
  </si>
  <si>
    <t xml:space="preserve"> / طادجكستان
Tadjikistan</t>
  </si>
  <si>
    <t xml:space="preserve"> تركمانستان
 Turkmenistan</t>
  </si>
  <si>
    <t xml:space="preserve">   أوزباكستان
Uzbekistan</t>
  </si>
  <si>
    <t xml:space="preserve">  جنوب شرق آسيا
 South East Asia</t>
  </si>
  <si>
    <t xml:space="preserve"> بروناي
 Brunei </t>
  </si>
  <si>
    <t xml:space="preserve"> ميانمار
Myanmar</t>
  </si>
  <si>
    <t xml:space="preserve"> كمبوديا
 Cambodia </t>
  </si>
  <si>
    <t xml:space="preserve">  أندونيسيا
 Indonesia</t>
  </si>
  <si>
    <t xml:space="preserve"> لاووس
Laos</t>
  </si>
  <si>
    <t xml:space="preserve"> ماليزيا
 Malaysia </t>
  </si>
  <si>
    <t xml:space="preserve">  فيتنام
Vietnam</t>
  </si>
  <si>
    <t xml:space="preserve">  سنغافورة
 Singapur</t>
  </si>
  <si>
    <t xml:space="preserve">  تايلاند
Thailand</t>
  </si>
  <si>
    <t xml:space="preserve">  الفيليبين
Philippines</t>
  </si>
  <si>
    <t xml:space="preserve">  الكوكاز
 Caucasia</t>
  </si>
  <si>
    <t xml:space="preserve">  ارمينيا
Armenia </t>
  </si>
  <si>
    <t xml:space="preserve"> اذربيجان
Azarbeijan </t>
  </si>
  <si>
    <t xml:space="preserve"> جورجيا
 Georgia </t>
  </si>
  <si>
    <t xml:space="preserve"> أوروبا الشرقية
 East Europe </t>
  </si>
  <si>
    <t xml:space="preserve"> البوسنة والهرسك
Bosnia </t>
  </si>
  <si>
    <t xml:space="preserve"> بلغاريا
 Bulgaria</t>
  </si>
  <si>
    <t xml:space="preserve">  كرواتيا
Croatia</t>
  </si>
  <si>
    <t xml:space="preserve">  الجمهورية التشيكية
 Czech Republic</t>
  </si>
  <si>
    <t xml:space="preserve">  هنغاريا
Hungary</t>
  </si>
  <si>
    <t xml:space="preserve"> مقدونيا 
Macedonia</t>
  </si>
  <si>
    <t xml:space="preserve">  مولدافيا
Moldavia</t>
  </si>
  <si>
    <t xml:space="preserve">  بولندا
Poland</t>
  </si>
  <si>
    <t xml:space="preserve">  رومانيا
 Romania</t>
  </si>
  <si>
    <t xml:space="preserve">  الاتحاد الروسي
 Russia</t>
  </si>
  <si>
    <t xml:space="preserve">  سلوفاكيا
Slovakia
</t>
  </si>
  <si>
    <t xml:space="preserve">  أوكرانيا
Ukraine
</t>
  </si>
  <si>
    <t xml:space="preserve"> يوغوسلافيا
Yougoslavia</t>
  </si>
  <si>
    <t xml:space="preserve">  أوروبا الشرق أوسطية
 Middle Eastern Europe</t>
  </si>
  <si>
    <t xml:space="preserve">   قبرص
Cyprus</t>
  </si>
  <si>
    <t xml:space="preserve"> اليونان 
Greece </t>
  </si>
  <si>
    <t xml:space="preserve">  تركيا
 Turkey</t>
  </si>
  <si>
    <t xml:space="preserve">  دانمارك
Denmark
</t>
  </si>
  <si>
    <t xml:space="preserve">  إستونيا
Estonia</t>
  </si>
  <si>
    <t xml:space="preserve">  فنلندا
 Finland</t>
  </si>
  <si>
    <t xml:space="preserve"> إيسلاند
 Iceland </t>
  </si>
  <si>
    <t xml:space="preserve">  لاتفيا
 Latvia</t>
  </si>
  <si>
    <t xml:space="preserve">   السويد
Sweden</t>
  </si>
  <si>
    <t xml:space="preserve"> ليتوانيا
 Lituania</t>
  </si>
  <si>
    <t xml:space="preserve">  النروج
 Norway</t>
  </si>
  <si>
    <t xml:space="preserve">  أوروبا الغربية
West Europe</t>
  </si>
  <si>
    <t xml:space="preserve">  بلجيكا
Belgium </t>
  </si>
  <si>
    <t xml:space="preserve">  فرنسا
France</t>
  </si>
  <si>
    <t xml:space="preserve"> ألمانيا
 Germany/</t>
  </si>
  <si>
    <t xml:space="preserve">  أيرلاندا
 Irland</t>
  </si>
  <si>
    <t xml:space="preserve">  إيطاليا
Italy </t>
  </si>
  <si>
    <t xml:space="preserve">  مالطا
Malta</t>
  </si>
  <si>
    <t xml:space="preserve"> موناكو
Monaco </t>
  </si>
  <si>
    <t xml:space="preserve">  هولندا
Netherlands</t>
  </si>
  <si>
    <t xml:space="preserve"> البرتغال
Portugal </t>
  </si>
  <si>
    <t xml:space="preserve"> سان مارينو
San Marino </t>
  </si>
  <si>
    <t xml:space="preserve">   إسبانيا
Spain</t>
  </si>
  <si>
    <t xml:space="preserve">  سويسرا
 Switzerland</t>
  </si>
  <si>
    <t xml:space="preserve">  بريطانيا
Great-Britain</t>
  </si>
  <si>
    <t xml:space="preserve">  فاتيكان
Vatican</t>
  </si>
  <si>
    <t xml:space="preserve">صربيا
 Serbia </t>
  </si>
  <si>
    <t xml:space="preserve">  كيريباتي
Kiribati</t>
  </si>
  <si>
    <t xml:space="preserve">  الصليب الاحمر
 Red Cross</t>
  </si>
  <si>
    <t xml:space="preserve"> غير لبنانية
Other Lebanese</t>
  </si>
  <si>
    <t xml:space="preserve">  كل العرب
All Arabs </t>
  </si>
  <si>
    <t xml:space="preserve">  عرب
 Arabs</t>
  </si>
  <si>
    <t xml:space="preserve"> لبنان
 Lebanon </t>
  </si>
  <si>
    <t xml:space="preserve">  سوريا
 Syria</t>
  </si>
  <si>
    <t xml:space="preserve"> مصر
 Egypt</t>
  </si>
  <si>
    <t xml:space="preserve"> العراق
 Irak</t>
  </si>
  <si>
    <t xml:space="preserve">الأردن
 Jordan </t>
  </si>
  <si>
    <t xml:space="preserve">  حضرموت
Hadramout</t>
  </si>
  <si>
    <t xml:space="preserve"> المملكة العربية السعودية
 Saudi Arabia </t>
  </si>
  <si>
    <t xml:space="preserve">  اليمن
Yemen</t>
  </si>
  <si>
    <t xml:space="preserve">  الصومال
Somalia</t>
  </si>
  <si>
    <t xml:space="preserve"> السودان
Sudan </t>
  </si>
  <si>
    <t xml:space="preserve"> البحرين
Bahrain</t>
  </si>
  <si>
    <t xml:space="preserve">  الكويت
 Kuwait</t>
  </si>
  <si>
    <t xml:space="preserve">  قطر
Qatar</t>
  </si>
  <si>
    <t xml:space="preserve">الإمارات العربية المتحدة
United Arab Emirates </t>
  </si>
  <si>
    <t xml:space="preserve"> الجزائر
Algeria</t>
  </si>
  <si>
    <t xml:space="preserve"> ليبيا
 Lybia</t>
  </si>
  <si>
    <t xml:space="preserve"> موريتانيا
Mauritania </t>
  </si>
  <si>
    <t>تونس
 Tunisia</t>
  </si>
  <si>
    <t xml:space="preserve"> فئات خاصة
Special categories</t>
  </si>
  <si>
    <t xml:space="preserve"> جواز مرور
 Pass Passport</t>
  </si>
  <si>
    <t xml:space="preserve"> إفريقيا باستثناء البلدان العربية  
Africa without arab countries</t>
  </si>
  <si>
    <t xml:space="preserve">  إفريقيا الوسطى
Central Africa</t>
  </si>
  <si>
    <t xml:space="preserve">  أنغولا
AngolaAngola</t>
  </si>
  <si>
    <t xml:space="preserve"> إفريقيا الوسطى
 Central Africa</t>
  </si>
  <si>
    <t xml:space="preserve">  كونغو
Congo</t>
  </si>
  <si>
    <t xml:space="preserve"> غينيا الاستوائية
 Euqtorial Guinee </t>
  </si>
  <si>
    <t xml:space="preserve"> غابون
Gabon </t>
  </si>
  <si>
    <t xml:space="preserve"> ساوتومي وبرنسب</t>
  </si>
  <si>
    <t xml:space="preserve">  زائير
Zaire</t>
  </si>
  <si>
    <t xml:space="preserve"> إفريقيا الشرقية
 East Africa</t>
  </si>
  <si>
    <t xml:space="preserve"> بوروندي
Burundi </t>
  </si>
  <si>
    <t xml:space="preserve">  جزر القمر
Comoros</t>
  </si>
  <si>
    <t xml:space="preserve">أثيوبيا
 Ethiopia  </t>
  </si>
  <si>
    <t xml:space="preserve">  كينيا
Kenya</t>
  </si>
  <si>
    <t xml:space="preserve">مدغشقر
Madagascar  </t>
  </si>
  <si>
    <t xml:space="preserve"> مالاوي
Malawi</t>
  </si>
  <si>
    <t xml:space="preserve"> جزر الموريس
 Muaritiaus </t>
  </si>
  <si>
    <t xml:space="preserve"> رواندا
Rwanda/</t>
  </si>
  <si>
    <t xml:space="preserve">  جزر السيشل
Seyschells</t>
  </si>
  <si>
    <t>Tanzania</t>
  </si>
  <si>
    <t xml:space="preserve"> أوغندا
 Uganda/</t>
  </si>
  <si>
    <t xml:space="preserve">زامبيا
 Zambia </t>
  </si>
  <si>
    <t xml:space="preserve"> بوتسوانا
Botswana</t>
  </si>
  <si>
    <t xml:space="preserve">  ليسوتو
Lesotho</t>
  </si>
  <si>
    <t xml:space="preserve"> ناميبيا
Namibia</t>
  </si>
  <si>
    <t xml:space="preserve"> إفريقيا الجنوبية
 South Africa </t>
  </si>
  <si>
    <t xml:space="preserve"> زمبابواي
Zimbabwe</t>
  </si>
  <si>
    <t xml:space="preserve"> غامبيا
 Gambia</t>
  </si>
  <si>
    <t xml:space="preserve">  غانا
Ghana</t>
  </si>
  <si>
    <t xml:space="preserve">   غينيا
Guinea</t>
  </si>
  <si>
    <t xml:space="preserve">  غينيا بيساو
Guinee Bissaw</t>
  </si>
  <si>
    <t xml:space="preserve"> ساحل العاج
 Ivory Caost</t>
  </si>
  <si>
    <t xml:space="preserve">  ليبيريا
 Liberia</t>
  </si>
  <si>
    <t xml:space="preserve">  مالي
Mali</t>
  </si>
  <si>
    <t>النيجير
Niger</t>
  </si>
  <si>
    <t xml:space="preserve"> نيجيريا
Nigeria</t>
  </si>
  <si>
    <t xml:space="preserve"> سيراليون
Sierra Leone </t>
  </si>
  <si>
    <t xml:space="preserve"> توغو
Togo </t>
  </si>
  <si>
    <t xml:space="preserve"> القارة الأميركية
 America</t>
  </si>
  <si>
    <t xml:space="preserve">  جزر الكاراييب
Caribbeans </t>
  </si>
  <si>
    <t>أنتغوا وبرمودا
Antegua and Bermuda</t>
  </si>
  <si>
    <t xml:space="preserve"> كوبا
 Cuba </t>
  </si>
  <si>
    <t xml:space="preserve">  دومينكا
 Dominca</t>
  </si>
  <si>
    <t xml:space="preserve"> جمهورية الدومينيك 
Dominica</t>
  </si>
  <si>
    <t xml:space="preserve"> غرينادا
Granada </t>
  </si>
  <si>
    <t xml:space="preserve">  بورتو ريكو
Puerto-rico / Porto-Rico</t>
  </si>
  <si>
    <t xml:space="preserve"> سان كيتس- نيفس
Saint Kits&amp; Nefts</t>
  </si>
  <si>
    <t>سان لوشيا 
 Santa Luccia</t>
  </si>
  <si>
    <t xml:space="preserve">  سان فانسان غرونادين
 Saint-Vincent Grenadine</t>
  </si>
  <si>
    <t xml:space="preserve"> أميركا الوسطى
Central America </t>
  </si>
  <si>
    <t xml:space="preserve"> بليز
 Belize</t>
  </si>
  <si>
    <t xml:space="preserve"> كوستاريكا
Costarica</t>
  </si>
  <si>
    <t xml:space="preserve">   سلفادور
Salvadore</t>
  </si>
  <si>
    <t xml:space="preserve"> غواتيمالا
Guatemala </t>
  </si>
  <si>
    <t xml:space="preserve"> هندوراس
 Honduras</t>
  </si>
  <si>
    <t xml:space="preserve">  نيكاراغوا
Nicaragua </t>
  </si>
  <si>
    <t xml:space="preserve"> باناما
 Panama/</t>
  </si>
  <si>
    <t xml:space="preserve">  اميركا الشمالية
 North American</t>
  </si>
  <si>
    <t xml:space="preserve"> المكسيك
Mexico </t>
  </si>
  <si>
    <t xml:space="preserve"> اميركا الجنوبية
South America </t>
  </si>
  <si>
    <t xml:space="preserve"> الأرجنتين
 Argentina</t>
  </si>
  <si>
    <t xml:space="preserve">  بوليفيا
 Bolivia
</t>
  </si>
  <si>
    <t xml:space="preserve">  البرازيل
 Brazil</t>
  </si>
  <si>
    <t xml:space="preserve">   شيلي
Chile</t>
  </si>
  <si>
    <t>/ كولومبيا
Colombia</t>
  </si>
  <si>
    <t xml:space="preserve"> البيرو
Peru</t>
  </si>
  <si>
    <t xml:space="preserve">  أورغواي
 Urgway</t>
  </si>
  <si>
    <t xml:space="preserve"> فنزويلا
 Venezuela </t>
  </si>
  <si>
    <t xml:space="preserve">  إكوادور
Equador</t>
  </si>
  <si>
    <t xml:space="preserve">باراغواي
 Paraguay </t>
  </si>
  <si>
    <t xml:space="preserve"> الشرق الأقصى
 Far East </t>
  </si>
  <si>
    <t xml:space="preserve">  هونغ كونغ
Hong Kong</t>
  </si>
  <si>
    <t>ماكاو 
Macaw</t>
  </si>
  <si>
    <t xml:space="preserve"> منغوليا
 Mongolia </t>
  </si>
  <si>
    <t xml:space="preserve">  كوريا الشمالية
North Corea</t>
  </si>
  <si>
    <t xml:space="preserve">  آسيا الجنوبية
South Asia</t>
  </si>
  <si>
    <t xml:space="preserve"> بنغلاديش
Bangladesh
 </t>
  </si>
  <si>
    <t xml:space="preserve"> بوتان
Bhutan</t>
  </si>
  <si>
    <t xml:space="preserve"> الهند
India </t>
  </si>
  <si>
    <t xml:space="preserve">  إيران
Iran</t>
  </si>
  <si>
    <t xml:space="preserve"> كازاخستان
Kazakhistan </t>
  </si>
  <si>
    <t xml:space="preserve">   نيبال
Nepal</t>
  </si>
  <si>
    <t xml:space="preserve">  سريلانكا
Sri Lanka</t>
  </si>
  <si>
    <t xml:space="preserve">  طادجكستان
Tadjikistan</t>
  </si>
  <si>
    <t xml:space="preserve">  تركمانستان
 Turkmenistan</t>
  </si>
  <si>
    <t xml:space="preserve">  أوزباكستان
Uzbekistan</t>
  </si>
  <si>
    <t xml:space="preserve">  جنوب شرق آسيا
South East Asia</t>
  </si>
  <si>
    <t xml:space="preserve"> بروناي
Brunei </t>
  </si>
  <si>
    <t xml:space="preserve">  لاووس
LaosLaosLaosLaos</t>
  </si>
  <si>
    <t xml:space="preserve"> فيتنام
Vietnam</t>
  </si>
  <si>
    <t xml:space="preserve">  تايلاند
Thailand </t>
  </si>
  <si>
    <t xml:space="preserve"> اوروبا
Europe </t>
  </si>
  <si>
    <t xml:space="preserve">  الكوكاز
 Cocasia</t>
  </si>
  <si>
    <t xml:space="preserve"> ارمينيا
 Armenia/</t>
  </si>
  <si>
    <t xml:space="preserve"> اذربيجان
Azarbeijan</t>
  </si>
  <si>
    <t xml:space="preserve"> أوروبا الشرقية
East Europe</t>
  </si>
  <si>
    <t xml:space="preserve">  ألبانيا
Albania</t>
  </si>
  <si>
    <t xml:space="preserve"> بيلوروسيا
 Belarusia</t>
  </si>
  <si>
    <t>البوسنة والهرسك
 Bosnia</t>
  </si>
  <si>
    <t xml:space="preserve">  بلغاريا
 Bulgaria</t>
  </si>
  <si>
    <t xml:space="preserve">  كرواتيا
 Croatia</t>
  </si>
  <si>
    <t xml:space="preserve"> الجمهورية التشيكية
Czech Republic </t>
  </si>
  <si>
    <t xml:space="preserve">   هنغاريا
Hungary</t>
  </si>
  <si>
    <t xml:space="preserve"> مولدافيا
 Moldavia</t>
  </si>
  <si>
    <t xml:space="preserve">  الاتحاد الروسي
Russia</t>
  </si>
  <si>
    <t xml:space="preserve">  سلوفاكيا
 Slovakia</t>
  </si>
  <si>
    <t xml:space="preserve">  سلوفانيا
 Slovenia</t>
  </si>
  <si>
    <t xml:space="preserve">  أوكرانيا
Ukraine</t>
  </si>
  <si>
    <t xml:space="preserve"> يوغوسلافيا
 Yougoslavia</t>
  </si>
  <si>
    <t xml:space="preserve"> أوروبا الشرق أوسطية
Middle Eastern Europe </t>
  </si>
  <si>
    <t xml:space="preserve">  قبرص
Cyprus</t>
  </si>
  <si>
    <t xml:space="preserve">اليونان
 Greece </t>
  </si>
  <si>
    <t xml:space="preserve">  تركيا
Turkey</t>
  </si>
  <si>
    <t xml:space="preserve">  اوروبا الشمالية
 North Europe</t>
  </si>
  <si>
    <t xml:space="preserve">  دانمارك
 Denmark</t>
  </si>
  <si>
    <t xml:space="preserve">إستونيا
 Estonia </t>
  </si>
  <si>
    <t xml:space="preserve">  إيسلاند
 Iceland</t>
  </si>
  <si>
    <t xml:space="preserve">  لاتفيا
Latvia</t>
  </si>
  <si>
    <t xml:space="preserve"> السويد
Sweden </t>
  </si>
  <si>
    <t xml:space="preserve"> ليتوانيا
Lituania</t>
  </si>
  <si>
    <t xml:space="preserve">أوروبا الغربية
West Europe </t>
  </si>
  <si>
    <t xml:space="preserve"> إندورا
 Andorra</t>
  </si>
  <si>
    <t xml:space="preserve">  النمسا
 Austria</t>
  </si>
  <si>
    <t xml:space="preserve"> بلجيكا
 Belgium</t>
  </si>
  <si>
    <t xml:space="preserve">  ألمانيا
Germany </t>
  </si>
  <si>
    <t xml:space="preserve"> أيرلاندا
 Irland </t>
  </si>
  <si>
    <t xml:space="preserve"> إيطاليا
 Italy</t>
  </si>
  <si>
    <t xml:space="preserve">   مالطا
Malta</t>
  </si>
  <si>
    <t xml:space="preserve"> موناكو
Monaco</t>
  </si>
  <si>
    <t xml:space="preserve"> هولندا
Netherlands </t>
  </si>
  <si>
    <t xml:space="preserve"> سان مارينو
San Marino</t>
  </si>
  <si>
    <t xml:space="preserve">  إسبانيا
 Spain</t>
  </si>
  <si>
    <t xml:space="preserve"> سويسرا
 Switzerland</t>
  </si>
  <si>
    <t xml:space="preserve">  بريطانيا
 Great-Britain</t>
  </si>
  <si>
    <t xml:space="preserve"> صربيا
 Serbia </t>
  </si>
  <si>
    <t xml:space="preserve">  أوقيانا
 Oceania</t>
  </si>
  <si>
    <t xml:space="preserve"> أوسترلازيا
 Austerlasia </t>
  </si>
  <si>
    <t xml:space="preserve">  أوستراليا
 Australia</t>
  </si>
  <si>
    <t xml:space="preserve"> نيوزيلاند
 New Zealand </t>
  </si>
  <si>
    <t xml:space="preserve"> ميلانيزيا
 Milanasia</t>
  </si>
  <si>
    <t xml:space="preserve">  جزر الفيجي
Fidgi</t>
  </si>
  <si>
    <t xml:space="preserve"> كاليدونيا
Kaledonia</t>
  </si>
  <si>
    <t xml:space="preserve"> غينيا
 Guinea</t>
  </si>
  <si>
    <t xml:space="preserve">جزر سليمان
Solomon Islands </t>
  </si>
  <si>
    <t xml:space="preserve">  فاواتو
Vawato</t>
  </si>
  <si>
    <t xml:space="preserve"> ميكرونيزيا
 Micronesia </t>
  </si>
  <si>
    <t xml:space="preserve"> و.م. ميكرونيزيا
 WMMicronesia</t>
  </si>
  <si>
    <t xml:space="preserve">  جزر المارشال
Marshall Islands</t>
  </si>
  <si>
    <t xml:space="preserve">  ناورو
Nauru</t>
  </si>
  <si>
    <t xml:space="preserve"> بولينيزيا 
Polynesia</t>
  </si>
  <si>
    <t xml:space="preserve">  توفالو
Toffalo</t>
  </si>
  <si>
    <t xml:space="preserve"> تونغا
Tonga</t>
  </si>
  <si>
    <t xml:space="preserve">  جزر الساموا الشمالية
 North Samoa Islands</t>
  </si>
  <si>
    <t xml:space="preserve">  المنظمات الدولية
 International Organizations</t>
  </si>
  <si>
    <t xml:space="preserve"> الامم المتحدة
 United Nations</t>
  </si>
  <si>
    <t xml:space="preserve">   جنسيات أخرى
Other Nationalities</t>
  </si>
  <si>
    <t xml:space="preserve">  غير معينة
Non-defined</t>
  </si>
  <si>
    <t xml:space="preserve">  غير لبنانية
Other Lebanese</t>
  </si>
  <si>
    <t xml:space="preserve">  غير كويتية
 Other Kuwait</t>
  </si>
  <si>
    <t xml:space="preserve">مجموع القادمين
Total incomings  </t>
  </si>
  <si>
    <t xml:space="preserve">  الدول العربية
Arab countries</t>
  </si>
  <si>
    <t xml:space="preserve">  الدول الأميركية
 American countries</t>
  </si>
  <si>
    <t xml:space="preserve"> الدول الأوروبية
European countries</t>
  </si>
  <si>
    <t xml:space="preserve">  أوسيانيا
 Oceania</t>
  </si>
  <si>
    <t xml:space="preserve">  الدول الإضافية
 Extra States</t>
  </si>
  <si>
    <t xml:space="preserve"> مجموع المغادرين
 Total outgoings </t>
  </si>
  <si>
    <t xml:space="preserve"> أوسيانيا
Oceania</t>
  </si>
  <si>
    <t xml:space="preserve">  الدول الإضافية
Extra States</t>
  </si>
  <si>
    <t xml:space="preserve">  أوسترلازيا
 Austerlasia</t>
  </si>
  <si>
    <t xml:space="preserve">  أوستراليا
Australia</t>
  </si>
  <si>
    <t xml:space="preserve">  نيوزيلاند
 New Zealand</t>
  </si>
  <si>
    <t xml:space="preserve"> كاليدونيا
 Kaledonia</t>
  </si>
  <si>
    <t xml:space="preserve">  جزر سليمان
Solomon Islands</t>
  </si>
  <si>
    <t xml:space="preserve"> فاواتو
Vawato</t>
  </si>
  <si>
    <t xml:space="preserve">  ميكرونيزيا
Micronesia</t>
  </si>
  <si>
    <t xml:space="preserve"> جزر المارشال
Marshall Islands </t>
  </si>
  <si>
    <t xml:space="preserve"> بولينيزيا
 Polynesia</t>
  </si>
  <si>
    <t xml:space="preserve"> توفالو
Toffalo </t>
  </si>
  <si>
    <t xml:space="preserve"> جزر الساموا الشمالية
 North Samoa Islands </t>
  </si>
  <si>
    <t xml:space="preserve">  المنظمات الدولية
International Organizations</t>
  </si>
  <si>
    <t xml:space="preserve">  الامم المتحدة
 United Nations</t>
  </si>
  <si>
    <t xml:space="preserve">جنسيات أخرى
 Other Nationalities </t>
  </si>
  <si>
    <t xml:space="preserve">  غير معينة
 Non-defined</t>
  </si>
  <si>
    <t xml:space="preserve">  غير كويتية
Other Kuwait</t>
  </si>
  <si>
    <t>Sheet6</t>
  </si>
  <si>
    <t xml:space="preserve">صفحة 9 </t>
  </si>
  <si>
    <t xml:space="preserve">سلوفانيا
 Slovenia </t>
  </si>
  <si>
    <t xml:space="preserve"> جزر الفيجي
Fidgi </t>
  </si>
  <si>
    <t xml:space="preserve"> فئات خاصة
 Special categories</t>
  </si>
  <si>
    <t xml:space="preserve"> إفريقيا باستثناء البلدان العربية 
Africa without arab countries</t>
  </si>
  <si>
    <t xml:space="preserve">الدول الافريقية باستثناء البلدان العربية 
  African countries without arab countries </t>
  </si>
  <si>
    <t>الدول الآسيوية  باستثناء البلدان العربية 
Asiatic countries without arab countries</t>
  </si>
  <si>
    <t>صفحة 1</t>
  </si>
  <si>
    <t xml:space="preserve">Sheet  1 </t>
  </si>
  <si>
    <t xml:space="preserve">Table 1 - Monthly Arrivals by nationality during  2017 </t>
  </si>
  <si>
    <r>
      <rPr>
        <b/>
        <sz val="11"/>
        <color indexed="8"/>
        <rFont val="Arial"/>
        <family val="2"/>
      </rPr>
      <t>جدول رقم 3 - ملخص بحركة القادمين والمغادرين بموجب المجموعة الجغرافية خلال عام 2017</t>
    </r>
    <r>
      <rPr>
        <sz val="11"/>
        <color theme="1"/>
        <rFont val="Calibri"/>
        <family val="2"/>
      </rPr>
      <t xml:space="preserve">
</t>
    </r>
  </si>
  <si>
    <t>Table 3 - Summary of visitor's movement according to geographic group during  2017</t>
  </si>
  <si>
    <t xml:space="preserve"> جدول 4 - زوار موقع بعلبك السياحي حسب الجنسية خلال عام 2017 
</t>
  </si>
  <si>
    <t>Table 4 - Visitors of Baalbeck tourist site by nationality during  2017</t>
  </si>
  <si>
    <t>جدول 5 - زوار موقع بيت الدين السياحي بحسب الجنسية خلال عام 2017</t>
  </si>
  <si>
    <t>Table 5 - Visitors of Beiteddine tourist site according to nationality during year 2017</t>
  </si>
  <si>
    <t xml:space="preserve">دول 6: زوار موقع صيدا الوطني السياحي خلال عام 2017
</t>
  </si>
  <si>
    <t>Table:6 Visitors of Saida tourist site according to nationality during  2017</t>
  </si>
  <si>
    <t xml:space="preserve">جدول 7- زوار موقع صور السياحي بحسب الجنسية خلال عام 2017
</t>
  </si>
  <si>
    <t>Table 7 - Visitors of Tyr tourist site according to nationality during year 2017</t>
  </si>
  <si>
    <t>جدول 8- زوار موقع فقرا السياحي بحسب الجنسية خلال عام 2017</t>
  </si>
  <si>
    <t>Table 8- Visitors of Faqra tourist site according to nationality during year 2017</t>
  </si>
  <si>
    <t xml:space="preserve">جدول 9 - زوار موقع طرابلس السياحي بحسب الجنسية خلال عام 2017
</t>
  </si>
  <si>
    <t>Table 9- Visitors of Tripoli tourist site according to nationality during year 2017</t>
  </si>
  <si>
    <t xml:space="preserve">جدول 10 - زوار موقع نيحا السياحي بحسب الجنسية خلال عام 2017
</t>
  </si>
  <si>
    <t>Table 10 - Visitors of Niha tourist site according to nationality during year 2017</t>
  </si>
  <si>
    <t xml:space="preserve">جدول 11 - زوار المتحف الوطني بحسب الجنسية خلال عام 2017
</t>
  </si>
  <si>
    <t>Table 11 - Visitors of National Musuem according to nationality during year 2017</t>
  </si>
  <si>
    <t>جدول 12 - زوار متحف بعلبك الأثري بحسب الجنسية خلال عام 2017</t>
  </si>
  <si>
    <t>Table 12 - Visitors of Baalebek Musuem according to nationality during year 2017</t>
  </si>
  <si>
    <t xml:space="preserve"> جدول رقم 2 -  الحركة الشهرية للمغادرون بموجب الجنسية خلال عام 2017
</t>
  </si>
  <si>
    <t xml:space="preserve"> جدول  1 - الحركة الشهرية للقادمون  بموجب الجنسية خلال عام 2017
 </t>
  </si>
  <si>
    <t>Table 2 - Monthly Departures according to nationality during 2016</t>
  </si>
  <si>
    <t xml:space="preserve"> جدول رقم 2 - الحركة الشهرية للمغادرون بموجب الجنسية خلال عام 2018
Table 2 - Monthly Departures according to nationality during year 2018</t>
  </si>
  <si>
    <t xml:space="preserve"> جدول  1 - الحركة الشهرية للقادمون  بموجب الجنسية خلال عام 2018 
 Table 1 - Monthly Arrivals according to nationality during year 2018 
</t>
  </si>
  <si>
    <t>جدول رقم 3 - ملخص بحركة القادمين والمغادرين بموجب المجموعة الجغرافية خلال عام 2018
Table 3 - Summary of visitor's movement according to geographic group during year 2018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</si>
</sst>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ل.ل.&quot;\ #,##0_-;&quot;ل.ل.&quot;\ #,##0\-"/>
    <numFmt numFmtId="173" formatCode="&quot;ل.ل.&quot;\ #,##0_-;[Red]&quot;ل.ل.&quot;\ #,##0\-"/>
    <numFmt numFmtId="174" formatCode="&quot;ل.ل.&quot;\ #,##0.00_-;&quot;ل.ل.&quot;\ #,##0.00\-"/>
    <numFmt numFmtId="175" formatCode="&quot;ل.ل.&quot;\ #,##0.00_-;[Red]&quot;ل.ل.&quot;\ #,##0.00\-"/>
    <numFmt numFmtId="176" formatCode="_-&quot;ل.ل.&quot;\ * #,##0_-;_-&quot;ل.ل.&quot;\ * #,##0\-;_-&quot;ل.ل.&quot;\ * &quot;-&quot;_-;_-@_-"/>
    <numFmt numFmtId="177" formatCode="_-* #,##0_-;_-* #,##0\-;_-* &quot;-&quot;_-;_-@_-"/>
    <numFmt numFmtId="178" formatCode="_-&quot;ل.ل.&quot;\ * #,##0.00_-;_-&quot;ل.ل.&quot;\ * #,##0.00\-;_-&quot;ل.ل.&quot;\ * &quot;-&quot;??_-;_-@_-"/>
    <numFmt numFmtId="179" formatCode="_-* #,##0.00_-;_-* #,##0.00\-;_-* &quot;-&quot;??_-;_-@_-"/>
    <numFmt numFmtId="180" formatCode="0.0"/>
    <numFmt numFmtId="181" formatCode="_(* #,##0_);_(* \(#,##0\);_(* &quot;-&quot;??_);_(@_)"/>
    <numFmt numFmtId="182" formatCode="_(* #,##0.0_);_(* \(#,##0.0\);_(* &quot;-&quot;??_);_(@_)"/>
    <numFmt numFmtId="183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0" xfId="0" applyFont="1" applyFill="1" applyAlignment="1">
      <alignment vertical="center" readingOrder="1"/>
    </xf>
    <xf numFmtId="0" fontId="3" fillId="0" borderId="0" xfId="0" applyFont="1" applyFill="1" applyAlignment="1">
      <alignment vertical="center"/>
    </xf>
    <xf numFmtId="180" fontId="3" fillId="0" borderId="0" xfId="0" applyNumberFormat="1" applyFont="1" applyFill="1" applyAlignment="1">
      <alignment vertical="center" readingOrder="1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 readingOrder="1"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3" fillId="0" borderId="0" xfId="0" applyFont="1" applyBorder="1" applyAlignment="1">
      <alignment horizontal="right" vertical="center" wrapText="1"/>
    </xf>
    <xf numFmtId="0" fontId="4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readingOrder="1"/>
    </xf>
    <xf numFmtId="0" fontId="4" fillId="0" borderId="1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 readingOrder="1"/>
    </xf>
    <xf numFmtId="0" fontId="4" fillId="34" borderId="10" xfId="0" applyFont="1" applyFill="1" applyBorder="1" applyAlignment="1">
      <alignment horizontal="center" vertical="center" wrapText="1" readingOrder="2"/>
    </xf>
    <xf numFmtId="3" fontId="4" fillId="0" borderId="10" xfId="0" applyNumberFormat="1" applyFont="1" applyFill="1" applyBorder="1" applyAlignment="1">
      <alignment horizontal="center" vertical="center" wrapText="1" readingOrder="1"/>
    </xf>
    <xf numFmtId="3" fontId="46" fillId="0" borderId="10" xfId="0" applyNumberFormat="1" applyFont="1" applyFill="1" applyBorder="1" applyAlignment="1">
      <alignment horizontal="center" vertical="center" wrapText="1" readingOrder="1"/>
    </xf>
    <xf numFmtId="3" fontId="4" fillId="0" borderId="10" xfId="0" applyNumberFormat="1" applyFont="1" applyFill="1" applyBorder="1" applyAlignment="1">
      <alignment horizontal="center" vertical="center" readingOrder="1"/>
    </xf>
    <xf numFmtId="3" fontId="3" fillId="0" borderId="10" xfId="0" applyNumberFormat="1" applyFont="1" applyFill="1" applyBorder="1" applyAlignment="1">
      <alignment horizontal="center" vertical="center" readingOrder="1"/>
    </xf>
    <xf numFmtId="3" fontId="3" fillId="0" borderId="10" xfId="42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readingOrder="1"/>
    </xf>
    <xf numFmtId="0" fontId="4" fillId="0" borderId="10" xfId="0" applyFont="1" applyFill="1" applyBorder="1" applyAlignment="1">
      <alignment horizontal="center" vertical="top" wrapText="1" readingOrder="1"/>
    </xf>
    <xf numFmtId="3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6" fillId="0" borderId="11" xfId="0" applyFont="1" applyFill="1" applyBorder="1" applyAlignment="1">
      <alignment horizontal="right" vertical="center" wrapText="1" readingOrder="2"/>
    </xf>
    <xf numFmtId="0" fontId="47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readingOrder="1"/>
    </xf>
    <xf numFmtId="0" fontId="48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 wrapText="1" readingOrder="2"/>
    </xf>
    <xf numFmtId="3" fontId="3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90"/>
    </xf>
    <xf numFmtId="3" fontId="3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 wrapText="1" readingOrder="1"/>
    </xf>
    <xf numFmtId="0" fontId="4" fillId="34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readingOrder="1"/>
    </xf>
    <xf numFmtId="0" fontId="47" fillId="0" borderId="0" xfId="0" applyFont="1" applyFill="1" applyAlignment="1">
      <alignment/>
    </xf>
    <xf numFmtId="0" fontId="47" fillId="0" borderId="0" xfId="0" applyFont="1" applyAlignment="1">
      <alignment horizontal="center" vertical="center"/>
    </xf>
    <xf numFmtId="3" fontId="4" fillId="34" borderId="10" xfId="0" applyNumberFormat="1" applyFont="1" applyFill="1" applyBorder="1" applyAlignment="1">
      <alignment horizontal="center" vertical="center" readingOrder="1"/>
    </xf>
    <xf numFmtId="0" fontId="47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4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 readingOrder="2"/>
    </xf>
    <xf numFmtId="0" fontId="6" fillId="0" borderId="0" xfId="0" applyFont="1" applyFill="1" applyBorder="1" applyAlignment="1">
      <alignment horizontal="right" vertical="center" wrapText="1" readingOrder="2"/>
    </xf>
    <xf numFmtId="0" fontId="6" fillId="0" borderId="0" xfId="0" applyFont="1" applyFill="1" applyBorder="1" applyAlignment="1">
      <alignment horizontal="right" vertical="center" wrapText="1" readingOrder="1"/>
    </xf>
    <xf numFmtId="0" fontId="6" fillId="0" borderId="0" xfId="0" applyFont="1" applyFill="1" applyAlignment="1">
      <alignment horizontal="right" vertical="center" wrapText="1" readingOrder="1"/>
    </xf>
    <xf numFmtId="0" fontId="4" fillId="0" borderId="12" xfId="0" applyFont="1" applyFill="1" applyBorder="1" applyAlignment="1">
      <alignment horizontal="center" vertical="center" textRotation="90"/>
    </xf>
    <xf numFmtId="0" fontId="4" fillId="0" borderId="13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horizontal="right" vertical="center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rightToLeft="1" zoomScalePageLayoutView="0" workbookViewId="0" topLeftCell="A1">
      <selection activeCell="B15" sqref="B15:I15"/>
    </sheetView>
  </sheetViews>
  <sheetFormatPr defaultColWidth="9.140625" defaultRowHeight="15"/>
  <cols>
    <col min="9" max="9" width="22.8515625" style="0" customWidth="1"/>
    <col min="11" max="11" width="9.00390625" style="9" customWidth="1"/>
  </cols>
  <sheetData>
    <row r="1" spans="2:11" ht="68.25" customHeight="1">
      <c r="B1" s="73" t="s">
        <v>43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15" customHeight="1">
      <c r="B2" s="7"/>
      <c r="C2" s="7"/>
      <c r="D2" s="7"/>
      <c r="E2" s="7"/>
      <c r="F2" s="7"/>
      <c r="G2" s="7"/>
      <c r="H2" s="7"/>
      <c r="I2" s="7"/>
      <c r="J2" s="7"/>
      <c r="K2" s="7"/>
    </row>
    <row r="3" spans="2:11" ht="15" customHeight="1">
      <c r="B3" s="74" t="s">
        <v>488</v>
      </c>
      <c r="C3" s="74"/>
      <c r="D3" s="74"/>
      <c r="E3" s="74"/>
      <c r="F3" s="74"/>
      <c r="G3" s="74"/>
      <c r="H3" s="74"/>
      <c r="I3" s="74"/>
      <c r="J3" s="13"/>
      <c r="K3" s="8" t="s">
        <v>464</v>
      </c>
    </row>
    <row r="4" spans="2:11" ht="15">
      <c r="B4" s="70" t="s">
        <v>466</v>
      </c>
      <c r="C4" s="70"/>
      <c r="D4" s="70"/>
      <c r="E4" s="70"/>
      <c r="F4" s="70"/>
      <c r="G4" s="70"/>
      <c r="H4" s="70"/>
      <c r="I4" s="70"/>
      <c r="J4" s="10"/>
      <c r="K4" s="8" t="s">
        <v>465</v>
      </c>
    </row>
    <row r="6" spans="2:11" ht="15" customHeight="1">
      <c r="B6" s="71" t="s">
        <v>487</v>
      </c>
      <c r="C6" s="71"/>
      <c r="D6" s="71"/>
      <c r="E6" s="71"/>
      <c r="F6" s="71"/>
      <c r="G6" s="71"/>
      <c r="H6" s="71"/>
      <c r="I6" s="71"/>
      <c r="J6" s="11"/>
      <c r="K6" s="8" t="s">
        <v>44</v>
      </c>
    </row>
    <row r="7" spans="2:11" ht="15">
      <c r="B7" s="70" t="s">
        <v>489</v>
      </c>
      <c r="C7" s="70"/>
      <c r="D7" s="70"/>
      <c r="E7" s="70"/>
      <c r="F7" s="70"/>
      <c r="G7" s="70"/>
      <c r="H7" s="70"/>
      <c r="I7" s="70"/>
      <c r="J7" s="10"/>
      <c r="K7" s="8" t="s">
        <v>45</v>
      </c>
    </row>
    <row r="9" spans="2:11" ht="15" customHeight="1">
      <c r="B9" s="75" t="s">
        <v>467</v>
      </c>
      <c r="C9" s="75"/>
      <c r="D9" s="75"/>
      <c r="E9" s="75"/>
      <c r="F9" s="75"/>
      <c r="G9" s="75"/>
      <c r="H9" s="75"/>
      <c r="I9" s="75"/>
      <c r="J9" s="12"/>
      <c r="K9" s="8" t="s">
        <v>46</v>
      </c>
    </row>
    <row r="10" spans="2:11" ht="15">
      <c r="B10" s="70" t="s">
        <v>468</v>
      </c>
      <c r="C10" s="70"/>
      <c r="D10" s="70"/>
      <c r="E10" s="70"/>
      <c r="F10" s="70"/>
      <c r="G10" s="70"/>
      <c r="H10" s="70"/>
      <c r="I10" s="70"/>
      <c r="J10" s="10"/>
      <c r="K10" s="8" t="s">
        <v>47</v>
      </c>
    </row>
    <row r="12" spans="2:11" ht="15" customHeight="1">
      <c r="B12" s="71" t="s">
        <v>469</v>
      </c>
      <c r="C12" s="71"/>
      <c r="D12" s="71"/>
      <c r="E12" s="71"/>
      <c r="F12" s="71"/>
      <c r="G12" s="71"/>
      <c r="H12" s="71"/>
      <c r="I12" s="71"/>
      <c r="J12" s="11"/>
      <c r="K12" s="8" t="s">
        <v>48</v>
      </c>
    </row>
    <row r="13" spans="2:11" ht="15">
      <c r="B13" s="70" t="s">
        <v>470</v>
      </c>
      <c r="C13" s="70"/>
      <c r="D13" s="70"/>
      <c r="E13" s="70"/>
      <c r="F13" s="70"/>
      <c r="G13" s="70"/>
      <c r="H13" s="70"/>
      <c r="I13" s="70"/>
      <c r="J13" s="10"/>
      <c r="K13" s="8" t="s">
        <v>49</v>
      </c>
    </row>
    <row r="15" spans="2:11" ht="15">
      <c r="B15" s="70" t="s">
        <v>471</v>
      </c>
      <c r="C15" s="70"/>
      <c r="D15" s="70"/>
      <c r="E15" s="70"/>
      <c r="F15" s="70"/>
      <c r="G15" s="70"/>
      <c r="H15" s="70"/>
      <c r="I15" s="70"/>
      <c r="K15" s="8" t="s">
        <v>50</v>
      </c>
    </row>
    <row r="16" spans="2:11" ht="15">
      <c r="B16" s="70" t="s">
        <v>472</v>
      </c>
      <c r="C16" s="70"/>
      <c r="D16" s="70"/>
      <c r="E16" s="70"/>
      <c r="F16" s="70"/>
      <c r="G16" s="70"/>
      <c r="H16" s="70"/>
      <c r="I16" s="70"/>
      <c r="K16" s="8" t="s">
        <v>51</v>
      </c>
    </row>
    <row r="17" spans="2:9" ht="15">
      <c r="B17" s="17"/>
      <c r="C17" s="17"/>
      <c r="D17" s="17"/>
      <c r="E17" s="17"/>
      <c r="F17" s="17"/>
      <c r="G17" s="17"/>
      <c r="H17" s="17"/>
      <c r="I17" s="17"/>
    </row>
    <row r="18" spans="2:11" ht="15" customHeight="1">
      <c r="B18" s="71" t="s">
        <v>473</v>
      </c>
      <c r="C18" s="71"/>
      <c r="D18" s="71"/>
      <c r="E18" s="71"/>
      <c r="F18" s="71"/>
      <c r="G18" s="71"/>
      <c r="H18" s="71"/>
      <c r="I18" s="71"/>
      <c r="J18" s="11"/>
      <c r="K18" s="8" t="s">
        <v>52</v>
      </c>
    </row>
    <row r="19" spans="2:11" ht="15">
      <c r="B19" s="70" t="s">
        <v>474</v>
      </c>
      <c r="C19" s="70"/>
      <c r="D19" s="70"/>
      <c r="E19" s="70"/>
      <c r="F19" s="70"/>
      <c r="G19" s="70"/>
      <c r="H19" s="70"/>
      <c r="I19" s="70"/>
      <c r="J19" s="10"/>
      <c r="K19" s="8" t="s">
        <v>456</v>
      </c>
    </row>
    <row r="21" spans="2:11" ht="15" customHeight="1">
      <c r="B21" s="71" t="s">
        <v>475</v>
      </c>
      <c r="C21" s="71"/>
      <c r="D21" s="71"/>
      <c r="E21" s="71"/>
      <c r="F21" s="71"/>
      <c r="G21" s="71"/>
      <c r="H21" s="71"/>
      <c r="I21" s="71"/>
      <c r="J21" s="11"/>
      <c r="K21" s="8" t="s">
        <v>53</v>
      </c>
    </row>
    <row r="22" spans="2:11" ht="15">
      <c r="B22" s="70" t="s">
        <v>476</v>
      </c>
      <c r="C22" s="70"/>
      <c r="D22" s="70"/>
      <c r="E22" s="70"/>
      <c r="F22" s="70"/>
      <c r="G22" s="70"/>
      <c r="H22" s="70"/>
      <c r="I22" s="70"/>
      <c r="J22" s="10"/>
      <c r="K22" s="8" t="s">
        <v>54</v>
      </c>
    </row>
    <row r="24" spans="2:11" ht="15" customHeight="1">
      <c r="B24" s="71" t="s">
        <v>477</v>
      </c>
      <c r="C24" s="71"/>
      <c r="D24" s="71"/>
      <c r="E24" s="71"/>
      <c r="F24" s="71"/>
      <c r="G24" s="71"/>
      <c r="H24" s="71"/>
      <c r="I24" s="71"/>
      <c r="J24" s="11"/>
      <c r="K24" s="8" t="s">
        <v>55</v>
      </c>
    </row>
    <row r="25" spans="2:11" ht="15">
      <c r="B25" s="70" t="s">
        <v>478</v>
      </c>
      <c r="C25" s="70"/>
      <c r="D25" s="70"/>
      <c r="E25" s="70"/>
      <c r="F25" s="70"/>
      <c r="G25" s="70"/>
      <c r="H25" s="70"/>
      <c r="I25" s="70"/>
      <c r="J25" s="10"/>
      <c r="K25" s="8" t="s">
        <v>56</v>
      </c>
    </row>
    <row r="27" spans="2:11" ht="15" customHeight="1">
      <c r="B27" s="71" t="s">
        <v>479</v>
      </c>
      <c r="C27" s="71"/>
      <c r="D27" s="71"/>
      <c r="E27" s="71"/>
      <c r="F27" s="71"/>
      <c r="G27" s="71"/>
      <c r="H27" s="71"/>
      <c r="I27" s="71"/>
      <c r="J27" s="11"/>
      <c r="K27" s="8" t="s">
        <v>457</v>
      </c>
    </row>
    <row r="28" spans="2:11" ht="15">
      <c r="B28" s="70" t="s">
        <v>480</v>
      </c>
      <c r="C28" s="70"/>
      <c r="D28" s="70"/>
      <c r="E28" s="70"/>
      <c r="F28" s="70"/>
      <c r="G28" s="70"/>
      <c r="H28" s="70"/>
      <c r="I28" s="70"/>
      <c r="J28" s="10"/>
      <c r="K28" s="8" t="s">
        <v>57</v>
      </c>
    </row>
    <row r="30" spans="2:11" ht="15" customHeight="1">
      <c r="B30" s="71" t="s">
        <v>481</v>
      </c>
      <c r="C30" s="71"/>
      <c r="D30" s="71"/>
      <c r="E30" s="71"/>
      <c r="F30" s="71"/>
      <c r="G30" s="71"/>
      <c r="H30" s="71"/>
      <c r="I30" s="71"/>
      <c r="J30" s="11"/>
      <c r="K30" s="8" t="s">
        <v>58</v>
      </c>
    </row>
    <row r="31" spans="2:11" ht="15">
      <c r="B31" s="70" t="s">
        <v>482</v>
      </c>
      <c r="C31" s="70"/>
      <c r="D31" s="70"/>
      <c r="E31" s="70"/>
      <c r="F31" s="70"/>
      <c r="G31" s="70"/>
      <c r="H31" s="70"/>
      <c r="I31" s="70"/>
      <c r="J31" s="10"/>
      <c r="K31" s="8" t="s">
        <v>59</v>
      </c>
    </row>
    <row r="33" spans="2:11" ht="15" customHeight="1">
      <c r="B33" s="71" t="s">
        <v>483</v>
      </c>
      <c r="C33" s="71"/>
      <c r="D33" s="71"/>
      <c r="E33" s="71"/>
      <c r="F33" s="71"/>
      <c r="G33" s="71"/>
      <c r="H33" s="71"/>
      <c r="I33" s="71"/>
      <c r="J33" s="11"/>
      <c r="K33" s="8" t="s">
        <v>60</v>
      </c>
    </row>
    <row r="34" spans="2:11" ht="15">
      <c r="B34" s="70" t="s">
        <v>484</v>
      </c>
      <c r="C34" s="70"/>
      <c r="D34" s="70"/>
      <c r="E34" s="70"/>
      <c r="F34" s="70"/>
      <c r="G34" s="70"/>
      <c r="H34" s="70"/>
      <c r="I34" s="70"/>
      <c r="J34" s="10"/>
      <c r="K34" s="8" t="s">
        <v>61</v>
      </c>
    </row>
    <row r="35" spans="2:10" ht="15">
      <c r="B35" s="54"/>
      <c r="C35" s="54"/>
      <c r="D35" s="54"/>
      <c r="E35" s="54"/>
      <c r="F35" s="54"/>
      <c r="G35" s="54"/>
      <c r="H35" s="54"/>
      <c r="I35" s="54"/>
      <c r="J35" s="54"/>
    </row>
    <row r="36" spans="2:14" s="64" customFormat="1" ht="15.75">
      <c r="B36" s="72" t="s">
        <v>485</v>
      </c>
      <c r="C36" s="72"/>
      <c r="D36" s="72"/>
      <c r="E36" s="72"/>
      <c r="F36" s="72"/>
      <c r="G36" s="72"/>
      <c r="H36" s="72"/>
      <c r="I36" s="72"/>
      <c r="J36" s="65"/>
      <c r="K36" s="8" t="s">
        <v>62</v>
      </c>
      <c r="L36" s="65"/>
      <c r="M36" s="65"/>
      <c r="N36" s="65"/>
    </row>
    <row r="37" spans="2:11" ht="15">
      <c r="B37" s="70" t="s">
        <v>486</v>
      </c>
      <c r="C37" s="70"/>
      <c r="D37" s="70"/>
      <c r="E37" s="70"/>
      <c r="F37" s="70"/>
      <c r="G37" s="70"/>
      <c r="H37" s="70"/>
      <c r="I37" s="70"/>
      <c r="K37" s="8" t="s">
        <v>63</v>
      </c>
    </row>
  </sheetData>
  <sheetProtection/>
  <mergeCells count="25">
    <mergeCell ref="B1:K1"/>
    <mergeCell ref="B3:I3"/>
    <mergeCell ref="B6:I6"/>
    <mergeCell ref="B9:I9"/>
    <mergeCell ref="B12:I12"/>
    <mergeCell ref="B4:I4"/>
    <mergeCell ref="B19:I19"/>
    <mergeCell ref="B22:I22"/>
    <mergeCell ref="B25:I25"/>
    <mergeCell ref="B28:I28"/>
    <mergeCell ref="B24:I24"/>
    <mergeCell ref="B37:I37"/>
    <mergeCell ref="B31:I31"/>
    <mergeCell ref="B34:I34"/>
    <mergeCell ref="B33:I33"/>
    <mergeCell ref="B16:I16"/>
    <mergeCell ref="B7:I7"/>
    <mergeCell ref="B10:I10"/>
    <mergeCell ref="B13:I13"/>
    <mergeCell ref="B18:I18"/>
    <mergeCell ref="B36:I36"/>
    <mergeCell ref="B21:I21"/>
    <mergeCell ref="B15:I15"/>
    <mergeCell ref="B27:I27"/>
    <mergeCell ref="B30:I30"/>
  </mergeCells>
  <printOptions horizontalCentered="1" verticalCentered="1"/>
  <pageMargins left="0" right="0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8"/>
  <sheetViews>
    <sheetView rightToLeft="1" zoomScalePageLayoutView="0" workbookViewId="0" topLeftCell="A106">
      <selection activeCell="B120" sqref="B120"/>
    </sheetView>
  </sheetViews>
  <sheetFormatPr defaultColWidth="9.28125" defaultRowHeight="15"/>
  <cols>
    <col min="1" max="1" width="28.8515625" style="2" customWidth="1"/>
    <col min="2" max="5" width="8.7109375" style="5" customWidth="1"/>
    <col min="6" max="6" width="9.140625" style="47" customWidth="1"/>
    <col min="7" max="13" width="8.7109375" style="5" customWidth="1"/>
    <col min="14" max="14" width="8.7109375" style="4" customWidth="1"/>
    <col min="15" max="16384" width="9.28125" style="2" customWidth="1"/>
  </cols>
  <sheetData>
    <row r="1" spans="1:14" s="19" customFormat="1" ht="39.75" customHeight="1">
      <c r="A1" s="77" t="s">
        <v>491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4" s="19" customFormat="1" ht="39.75" customHeight="1">
      <c r="A2" s="46"/>
      <c r="B2" s="46"/>
      <c r="C2" s="46"/>
      <c r="D2" s="46"/>
      <c r="E2" s="46"/>
      <c r="F2" s="52"/>
      <c r="G2" s="46"/>
      <c r="H2" s="46"/>
      <c r="I2" s="46"/>
      <c r="J2" s="46"/>
      <c r="K2" s="46"/>
      <c r="L2" s="46"/>
      <c r="M2" s="46"/>
      <c r="N2" s="46"/>
    </row>
    <row r="3" spans="1:14" s="19" customFormat="1" ht="30" customHeight="1">
      <c r="A3" s="22" t="s">
        <v>15</v>
      </c>
      <c r="B3" s="23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11</v>
      </c>
      <c r="L3" s="22" t="s">
        <v>12</v>
      </c>
      <c r="M3" s="22" t="s">
        <v>13</v>
      </c>
      <c r="N3" s="22" t="s">
        <v>14</v>
      </c>
    </row>
    <row r="4" spans="1:14" s="1" customFormat="1" ht="30" customHeight="1">
      <c r="A4" s="20" t="s">
        <v>16</v>
      </c>
      <c r="B4" s="24">
        <f aca="true" t="shared" si="0" ref="B4:G4">B5+B34+B81+B121+B157+B212+B231</f>
        <v>524617</v>
      </c>
      <c r="C4" s="24">
        <f t="shared" si="0"/>
        <v>0</v>
      </c>
      <c r="D4" s="24">
        <f t="shared" si="0"/>
        <v>0</v>
      </c>
      <c r="E4" s="24">
        <f t="shared" si="0"/>
        <v>0</v>
      </c>
      <c r="F4" s="24">
        <f t="shared" si="0"/>
        <v>0</v>
      </c>
      <c r="G4" s="24">
        <f t="shared" si="0"/>
        <v>0</v>
      </c>
      <c r="H4" s="24">
        <f aca="true" t="shared" si="1" ref="H4:M4">H5+H34+H81+H121+H157+H212+H231</f>
        <v>0</v>
      </c>
      <c r="I4" s="24">
        <f t="shared" si="1"/>
        <v>0</v>
      </c>
      <c r="J4" s="24">
        <f t="shared" si="1"/>
        <v>0</v>
      </c>
      <c r="K4" s="24">
        <f t="shared" si="1"/>
        <v>0</v>
      </c>
      <c r="L4" s="24">
        <f t="shared" si="1"/>
        <v>0</v>
      </c>
      <c r="M4" s="24">
        <f t="shared" si="1"/>
        <v>0</v>
      </c>
      <c r="N4" s="25">
        <f>SUM(B4:M4)</f>
        <v>524617</v>
      </c>
    </row>
    <row r="5" spans="1:14" s="1" customFormat="1" ht="45.75" customHeight="1">
      <c r="A5" s="22" t="s">
        <v>17</v>
      </c>
      <c r="B5" s="68">
        <f aca="true" t="shared" si="2" ref="B5:M5">B6+B29</f>
        <v>451842</v>
      </c>
      <c r="C5" s="68">
        <f t="shared" si="2"/>
        <v>0</v>
      </c>
      <c r="D5" s="68">
        <f t="shared" si="2"/>
        <v>0</v>
      </c>
      <c r="E5" s="68">
        <f t="shared" si="2"/>
        <v>0</v>
      </c>
      <c r="F5" s="68">
        <f t="shared" si="2"/>
        <v>0</v>
      </c>
      <c r="G5" s="68">
        <f t="shared" si="2"/>
        <v>0</v>
      </c>
      <c r="H5" s="68">
        <f>H6+H29</f>
        <v>0</v>
      </c>
      <c r="I5" s="68">
        <f t="shared" si="2"/>
        <v>0</v>
      </c>
      <c r="J5" s="68">
        <f t="shared" si="2"/>
        <v>0</v>
      </c>
      <c r="K5" s="68">
        <f t="shared" si="2"/>
        <v>0</v>
      </c>
      <c r="L5" s="68">
        <f t="shared" si="2"/>
        <v>0</v>
      </c>
      <c r="M5" s="68">
        <f t="shared" si="2"/>
        <v>0</v>
      </c>
      <c r="N5" s="25">
        <f aca="true" t="shared" si="3" ref="N5:N68">SUM(B5:M5)</f>
        <v>451842</v>
      </c>
    </row>
    <row r="6" spans="1:14" s="1" customFormat="1" ht="30" customHeight="1">
      <c r="A6" s="20" t="s">
        <v>66</v>
      </c>
      <c r="B6" s="26">
        <f>SUM(B7:B28)</f>
        <v>444242</v>
      </c>
      <c r="C6" s="26">
        <f aca="true" t="shared" si="4" ref="C6:M6">SUM(C7:C28)</f>
        <v>0</v>
      </c>
      <c r="D6" s="26">
        <f t="shared" si="4"/>
        <v>0</v>
      </c>
      <c r="E6" s="26">
        <f t="shared" si="4"/>
        <v>0</v>
      </c>
      <c r="F6" s="26">
        <f t="shared" si="4"/>
        <v>0</v>
      </c>
      <c r="G6" s="26">
        <f>SUM(G7:G28)</f>
        <v>0</v>
      </c>
      <c r="H6" s="26">
        <f>SUM(H7:H28)</f>
        <v>0</v>
      </c>
      <c r="I6" s="26">
        <f t="shared" si="4"/>
        <v>0</v>
      </c>
      <c r="J6" s="26">
        <f t="shared" si="4"/>
        <v>0</v>
      </c>
      <c r="K6" s="26">
        <f>SUM(K7:K28)</f>
        <v>0</v>
      </c>
      <c r="L6" s="26">
        <f t="shared" si="4"/>
        <v>0</v>
      </c>
      <c r="M6" s="26">
        <f t="shared" si="4"/>
        <v>0</v>
      </c>
      <c r="N6" s="25">
        <f t="shared" si="3"/>
        <v>444242</v>
      </c>
    </row>
    <row r="7" spans="1:15" s="1" customFormat="1" ht="30" customHeight="1">
      <c r="A7" s="20" t="s">
        <v>67</v>
      </c>
      <c r="B7" s="27">
        <v>219691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5">
        <f t="shared" si="3"/>
        <v>219691</v>
      </c>
      <c r="O7" s="3"/>
    </row>
    <row r="8" spans="1:15" s="1" customFormat="1" ht="30" customHeight="1">
      <c r="A8" s="20" t="s">
        <v>68</v>
      </c>
      <c r="B8" s="28">
        <v>190323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5">
        <f t="shared" si="3"/>
        <v>190323</v>
      </c>
      <c r="O8" s="3"/>
    </row>
    <row r="9" spans="1:15" s="1" customFormat="1" ht="30" customHeight="1">
      <c r="A9" s="20" t="s">
        <v>69</v>
      </c>
      <c r="B9" s="28">
        <v>6805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9"/>
      <c r="N9" s="25">
        <f t="shared" si="3"/>
        <v>6805</v>
      </c>
      <c r="O9" s="3"/>
    </row>
    <row r="10" spans="1:15" s="1" customFormat="1" ht="30" customHeight="1">
      <c r="A10" s="20" t="s">
        <v>70</v>
      </c>
      <c r="B10" s="28">
        <v>11788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5">
        <f t="shared" si="3"/>
        <v>11788</v>
      </c>
      <c r="O10" s="3"/>
    </row>
    <row r="11" spans="1:19" s="1" customFormat="1" ht="30" customHeight="1">
      <c r="A11" s="20" t="s">
        <v>71</v>
      </c>
      <c r="B11" s="28">
        <v>5885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5">
        <f t="shared" si="3"/>
        <v>5885</v>
      </c>
      <c r="O11" s="3"/>
      <c r="S11" s="1" t="s">
        <v>0</v>
      </c>
    </row>
    <row r="12" spans="1:19" s="1" customFormat="1" ht="30" customHeight="1">
      <c r="A12" s="30" t="s">
        <v>72</v>
      </c>
      <c r="B12" s="28">
        <v>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5">
        <f t="shared" si="3"/>
        <v>0</v>
      </c>
      <c r="O12" s="3"/>
      <c r="S12" s="1" t="s">
        <v>0</v>
      </c>
    </row>
    <row r="13" spans="1:19" s="1" customFormat="1" ht="30" customHeight="1">
      <c r="A13" s="20" t="s">
        <v>73</v>
      </c>
      <c r="B13" s="28">
        <v>3379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5">
        <f t="shared" si="3"/>
        <v>3379</v>
      </c>
      <c r="O13" s="3"/>
      <c r="S13" s="1" t="s">
        <v>0</v>
      </c>
    </row>
    <row r="14" spans="1:15" s="1" customFormat="1" ht="30" customHeight="1">
      <c r="A14" s="20" t="s">
        <v>74</v>
      </c>
      <c r="B14" s="28">
        <v>295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5">
        <f t="shared" si="3"/>
        <v>295</v>
      </c>
      <c r="O14" s="3"/>
    </row>
    <row r="15" spans="1:15" s="1" customFormat="1" ht="30" customHeight="1">
      <c r="A15" s="20" t="s">
        <v>75</v>
      </c>
      <c r="B15" s="28">
        <v>0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5">
        <f t="shared" si="3"/>
        <v>0</v>
      </c>
      <c r="O15" s="3"/>
    </row>
    <row r="16" spans="1:16" s="1" customFormat="1" ht="30" customHeight="1">
      <c r="A16" s="20" t="s">
        <v>76</v>
      </c>
      <c r="B16" s="27">
        <v>29</v>
      </c>
      <c r="C16" s="27"/>
      <c r="D16" s="27"/>
      <c r="E16" s="27"/>
      <c r="F16" s="27"/>
      <c r="G16" s="27"/>
      <c r="H16" s="27"/>
      <c r="I16" s="27"/>
      <c r="J16" s="27"/>
      <c r="K16" s="28"/>
      <c r="L16" s="27"/>
      <c r="M16" s="28"/>
      <c r="N16" s="25">
        <f t="shared" si="3"/>
        <v>29</v>
      </c>
      <c r="O16" s="3"/>
      <c r="P16" s="3"/>
    </row>
    <row r="17" spans="1:16" s="1" customFormat="1" ht="30" customHeight="1">
      <c r="A17" s="20" t="s">
        <v>77</v>
      </c>
      <c r="B17" s="27">
        <v>12</v>
      </c>
      <c r="C17" s="27"/>
      <c r="D17" s="27"/>
      <c r="E17" s="27"/>
      <c r="F17" s="27"/>
      <c r="G17" s="27"/>
      <c r="H17" s="27"/>
      <c r="I17" s="27"/>
      <c r="J17" s="27"/>
      <c r="K17" s="28"/>
      <c r="L17" s="27"/>
      <c r="M17" s="27"/>
      <c r="N17" s="25">
        <f t="shared" si="3"/>
        <v>12</v>
      </c>
      <c r="O17" s="3"/>
      <c r="P17" s="3"/>
    </row>
    <row r="18" spans="1:16" s="1" customFormat="1" ht="30" customHeight="1">
      <c r="A18" s="20" t="s">
        <v>78</v>
      </c>
      <c r="B18" s="27">
        <v>198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5">
        <f t="shared" si="3"/>
        <v>198</v>
      </c>
      <c r="O18" s="3"/>
      <c r="P18" s="3"/>
    </row>
    <row r="19" spans="1:16" s="1" customFormat="1" ht="30" customHeight="1">
      <c r="A19" s="20" t="s">
        <v>64</v>
      </c>
      <c r="B19" s="27">
        <v>561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5">
        <f t="shared" si="3"/>
        <v>561</v>
      </c>
      <c r="O19" s="3"/>
      <c r="P19" s="3"/>
    </row>
    <row r="20" spans="1:16" s="1" customFormat="1" ht="30" customHeight="1">
      <c r="A20" s="20" t="s">
        <v>79</v>
      </c>
      <c r="B20" s="27">
        <v>2515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5">
        <f t="shared" si="3"/>
        <v>2515</v>
      </c>
      <c r="O20" s="3"/>
      <c r="P20" s="3"/>
    </row>
    <row r="21" spans="1:16" s="1" customFormat="1" ht="30" customHeight="1">
      <c r="A21" s="20" t="s">
        <v>80</v>
      </c>
      <c r="B21" s="27">
        <v>221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5">
        <f t="shared" si="3"/>
        <v>221</v>
      </c>
      <c r="O21" s="3"/>
      <c r="P21" s="3"/>
    </row>
    <row r="22" spans="1:15" s="1" customFormat="1" ht="30" customHeight="1">
      <c r="A22" s="20" t="s">
        <v>65</v>
      </c>
      <c r="B22" s="27">
        <v>712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5">
        <f t="shared" si="3"/>
        <v>712</v>
      </c>
      <c r="O22" s="3"/>
    </row>
    <row r="23" spans="1:15" s="1" customFormat="1" ht="30" customHeight="1">
      <c r="A23" s="20" t="s">
        <v>81</v>
      </c>
      <c r="B23" s="28">
        <v>113</v>
      </c>
      <c r="C23" s="28"/>
      <c r="D23" s="28"/>
      <c r="E23" s="28"/>
      <c r="F23" s="28"/>
      <c r="G23" s="28"/>
      <c r="H23" s="28"/>
      <c r="I23" s="28"/>
      <c r="J23" s="28"/>
      <c r="K23" s="27"/>
      <c r="L23" s="28"/>
      <c r="M23" s="27"/>
      <c r="N23" s="25">
        <f t="shared" si="3"/>
        <v>113</v>
      </c>
      <c r="O23" s="3"/>
    </row>
    <row r="24" spans="1:14" s="1" customFormat="1" ht="30" customHeight="1">
      <c r="A24" s="20" t="s">
        <v>82</v>
      </c>
      <c r="B24" s="28">
        <v>425</v>
      </c>
      <c r="C24" s="28"/>
      <c r="D24" s="28"/>
      <c r="E24" s="28"/>
      <c r="F24" s="28"/>
      <c r="G24" s="28"/>
      <c r="H24" s="28"/>
      <c r="I24" s="28"/>
      <c r="J24" s="28"/>
      <c r="K24" s="27"/>
      <c r="L24" s="28"/>
      <c r="M24" s="28"/>
      <c r="N24" s="25">
        <f t="shared" si="3"/>
        <v>425</v>
      </c>
    </row>
    <row r="25" spans="1:15" s="1" customFormat="1" ht="30" customHeight="1">
      <c r="A25" s="20" t="s">
        <v>83</v>
      </c>
      <c r="B25" s="28">
        <v>165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5">
        <f t="shared" si="3"/>
        <v>165</v>
      </c>
      <c r="O25" s="3"/>
    </row>
    <row r="26" spans="1:15" s="1" customFormat="1" ht="30" customHeight="1">
      <c r="A26" s="20" t="s">
        <v>84</v>
      </c>
      <c r="B26" s="27">
        <v>18</v>
      </c>
      <c r="C26" s="27"/>
      <c r="D26" s="27"/>
      <c r="E26" s="27"/>
      <c r="F26" s="27"/>
      <c r="G26" s="27"/>
      <c r="H26" s="27"/>
      <c r="I26" s="27"/>
      <c r="J26" s="27"/>
      <c r="K26" s="28"/>
      <c r="L26" s="27"/>
      <c r="M26" s="28"/>
      <c r="N26" s="25">
        <f t="shared" si="3"/>
        <v>18</v>
      </c>
      <c r="O26" s="3"/>
    </row>
    <row r="27" spans="1:15" s="1" customFormat="1" ht="30" customHeight="1">
      <c r="A27" s="20" t="s">
        <v>85</v>
      </c>
      <c r="B27" s="27">
        <v>558</v>
      </c>
      <c r="C27" s="27"/>
      <c r="D27" s="27"/>
      <c r="E27" s="27"/>
      <c r="F27" s="27"/>
      <c r="G27" s="27"/>
      <c r="H27" s="27"/>
      <c r="I27" s="27"/>
      <c r="J27" s="27"/>
      <c r="K27" s="28"/>
      <c r="L27" s="27"/>
      <c r="M27" s="27"/>
      <c r="N27" s="25">
        <f t="shared" si="3"/>
        <v>558</v>
      </c>
      <c r="O27" s="3"/>
    </row>
    <row r="28" spans="1:14" ht="30" customHeight="1">
      <c r="A28" s="20" t="s">
        <v>86</v>
      </c>
      <c r="B28" s="31">
        <v>549</v>
      </c>
      <c r="C28" s="31"/>
      <c r="D28" s="31"/>
      <c r="E28" s="31"/>
      <c r="F28" s="31"/>
      <c r="G28" s="31"/>
      <c r="H28" s="31"/>
      <c r="I28" s="31"/>
      <c r="J28" s="31"/>
      <c r="K28" s="27"/>
      <c r="L28" s="31"/>
      <c r="M28" s="27"/>
      <c r="N28" s="25">
        <f t="shared" si="3"/>
        <v>549</v>
      </c>
    </row>
    <row r="29" spans="1:14" ht="25.5">
      <c r="A29" s="61" t="s">
        <v>460</v>
      </c>
      <c r="B29" s="62">
        <f>SUM(B30:B33)</f>
        <v>7600</v>
      </c>
      <c r="C29" s="62">
        <f aca="true" t="shared" si="5" ref="C29:M29">SUM(C30:C33)</f>
        <v>0</v>
      </c>
      <c r="D29" s="62">
        <f t="shared" si="5"/>
        <v>0</v>
      </c>
      <c r="E29" s="62">
        <f t="shared" si="5"/>
        <v>0</v>
      </c>
      <c r="F29" s="62">
        <f t="shared" si="5"/>
        <v>0</v>
      </c>
      <c r="G29" s="62">
        <f t="shared" si="5"/>
        <v>0</v>
      </c>
      <c r="H29" s="62">
        <f t="shared" si="5"/>
        <v>0</v>
      </c>
      <c r="I29" s="62">
        <f t="shared" si="5"/>
        <v>0</v>
      </c>
      <c r="J29" s="62">
        <f t="shared" si="5"/>
        <v>0</v>
      </c>
      <c r="K29" s="62">
        <f t="shared" si="5"/>
        <v>0</v>
      </c>
      <c r="L29" s="62">
        <f t="shared" si="5"/>
        <v>0</v>
      </c>
      <c r="M29" s="62">
        <f t="shared" si="5"/>
        <v>0</v>
      </c>
      <c r="N29" s="25">
        <f t="shared" si="3"/>
        <v>7600</v>
      </c>
    </row>
    <row r="30" spans="1:14" ht="30" customHeight="1">
      <c r="A30" s="32" t="s">
        <v>87</v>
      </c>
      <c r="B30" s="6">
        <v>4799</v>
      </c>
      <c r="C30" s="31"/>
      <c r="D30" s="33"/>
      <c r="E30" s="33"/>
      <c r="F30" s="33"/>
      <c r="G30" s="33"/>
      <c r="H30" s="33"/>
      <c r="I30" s="33"/>
      <c r="J30" s="33"/>
      <c r="K30" s="33"/>
      <c r="L30" s="31"/>
      <c r="M30" s="33"/>
      <c r="N30" s="25">
        <f t="shared" si="3"/>
        <v>4799</v>
      </c>
    </row>
    <row r="31" spans="1:14" ht="30" customHeight="1">
      <c r="A31" s="32" t="s">
        <v>88</v>
      </c>
      <c r="B31" s="31">
        <v>2776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25">
        <f t="shared" si="3"/>
        <v>2776</v>
      </c>
    </row>
    <row r="32" spans="1:14" ht="30" customHeight="1">
      <c r="A32" s="32" t="s">
        <v>89</v>
      </c>
      <c r="B32" s="31">
        <v>25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5">
        <f t="shared" si="3"/>
        <v>25</v>
      </c>
    </row>
    <row r="33" spans="1:14" ht="30" customHeight="1">
      <c r="A33" s="32" t="s">
        <v>90</v>
      </c>
      <c r="B33" s="21">
        <v>0</v>
      </c>
      <c r="C33" s="21"/>
      <c r="D33" s="31"/>
      <c r="E33" s="31"/>
      <c r="F33" s="31"/>
      <c r="G33" s="31"/>
      <c r="H33" s="31"/>
      <c r="I33" s="31"/>
      <c r="J33" s="31"/>
      <c r="K33" s="31"/>
      <c r="L33" s="6"/>
      <c r="M33" s="31"/>
      <c r="N33" s="25">
        <f t="shared" si="3"/>
        <v>0</v>
      </c>
    </row>
    <row r="34" spans="1:14" ht="25.5">
      <c r="A34" s="61" t="s">
        <v>461</v>
      </c>
      <c r="B34" s="62">
        <f aca="true" t="shared" si="6" ref="B34:H34">B35+B45+B58</f>
        <v>7236</v>
      </c>
      <c r="C34" s="62">
        <f t="shared" si="6"/>
        <v>0</v>
      </c>
      <c r="D34" s="62">
        <f t="shared" si="6"/>
        <v>0</v>
      </c>
      <c r="E34" s="62">
        <f t="shared" si="6"/>
        <v>0</v>
      </c>
      <c r="F34" s="62">
        <f t="shared" si="6"/>
        <v>0</v>
      </c>
      <c r="G34" s="62">
        <f t="shared" si="6"/>
        <v>0</v>
      </c>
      <c r="H34" s="62">
        <f t="shared" si="6"/>
        <v>0</v>
      </c>
      <c r="I34" s="62">
        <f>I35+I45+I58</f>
        <v>0</v>
      </c>
      <c r="J34" s="62">
        <f>J35+J45+J58</f>
        <v>0</v>
      </c>
      <c r="K34" s="62">
        <f>K35+K45+K58</f>
        <v>0</v>
      </c>
      <c r="L34" s="62">
        <f>L35+L45+L58</f>
        <v>0</v>
      </c>
      <c r="M34" s="62">
        <f>M35+M45+M58</f>
        <v>0</v>
      </c>
      <c r="N34" s="25">
        <f t="shared" si="3"/>
        <v>7236</v>
      </c>
    </row>
    <row r="35" spans="1:14" ht="30" customHeight="1">
      <c r="A35" s="32" t="s">
        <v>96</v>
      </c>
      <c r="B35" s="33">
        <f>SUM(B36:B44)</f>
        <v>82</v>
      </c>
      <c r="C35" s="33">
        <f aca="true" t="shared" si="7" ref="C35:M35">SUM(C36:C44)</f>
        <v>0</v>
      </c>
      <c r="D35" s="33">
        <f t="shared" si="7"/>
        <v>0</v>
      </c>
      <c r="E35" s="33">
        <f t="shared" si="7"/>
        <v>0</v>
      </c>
      <c r="F35" s="33">
        <f t="shared" si="7"/>
        <v>0</v>
      </c>
      <c r="G35" s="33">
        <f t="shared" si="7"/>
        <v>0</v>
      </c>
      <c r="H35" s="33">
        <f t="shared" si="7"/>
        <v>0</v>
      </c>
      <c r="I35" s="33">
        <f t="shared" si="7"/>
        <v>0</v>
      </c>
      <c r="J35" s="33">
        <f t="shared" si="7"/>
        <v>0</v>
      </c>
      <c r="K35" s="33">
        <f t="shared" si="7"/>
        <v>0</v>
      </c>
      <c r="L35" s="33">
        <f t="shared" si="7"/>
        <v>0</v>
      </c>
      <c r="M35" s="33">
        <f t="shared" si="7"/>
        <v>0</v>
      </c>
      <c r="N35" s="25">
        <f t="shared" si="3"/>
        <v>82</v>
      </c>
    </row>
    <row r="36" spans="1:14" ht="30" customHeight="1">
      <c r="A36" s="32" t="s">
        <v>20</v>
      </c>
      <c r="B36" s="31">
        <v>8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25">
        <f t="shared" si="3"/>
        <v>8</v>
      </c>
    </row>
    <row r="37" spans="1:14" ht="30" customHeight="1">
      <c r="A37" s="32" t="s">
        <v>97</v>
      </c>
      <c r="B37" s="31">
        <v>40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25">
        <f t="shared" si="3"/>
        <v>40</v>
      </c>
    </row>
    <row r="38" spans="1:14" ht="30" customHeight="1">
      <c r="A38" s="32" t="s">
        <v>98</v>
      </c>
      <c r="B38" s="31">
        <v>1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5">
        <f t="shared" si="3"/>
        <v>1</v>
      </c>
    </row>
    <row r="39" spans="1:14" ht="30" customHeight="1">
      <c r="A39" s="32" t="s">
        <v>91</v>
      </c>
      <c r="B39" s="31">
        <v>4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25">
        <f t="shared" si="3"/>
        <v>4</v>
      </c>
    </row>
    <row r="40" spans="1:14" ht="30" customHeight="1">
      <c r="A40" s="32" t="s">
        <v>99</v>
      </c>
      <c r="B40" s="31">
        <v>16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5">
        <f t="shared" si="3"/>
        <v>16</v>
      </c>
    </row>
    <row r="41" spans="1:14" ht="30" customHeight="1">
      <c r="A41" s="32" t="s">
        <v>100</v>
      </c>
      <c r="B41" s="31">
        <v>1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5">
        <f t="shared" si="3"/>
        <v>1</v>
      </c>
    </row>
    <row r="42" spans="1:14" ht="30" customHeight="1">
      <c r="A42" s="32" t="s">
        <v>92</v>
      </c>
      <c r="B42" s="31">
        <v>12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25">
        <f t="shared" si="3"/>
        <v>12</v>
      </c>
    </row>
    <row r="43" spans="1:14" ht="30" customHeight="1">
      <c r="A43" s="32" t="s">
        <v>21</v>
      </c>
      <c r="B43" s="31">
        <v>0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5">
        <f t="shared" si="3"/>
        <v>0</v>
      </c>
    </row>
    <row r="44" spans="1:14" ht="30" customHeight="1">
      <c r="A44" s="32" t="s">
        <v>101</v>
      </c>
      <c r="B44" s="31">
        <v>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25">
        <f t="shared" si="3"/>
        <v>0</v>
      </c>
    </row>
    <row r="45" spans="1:14" ht="30" customHeight="1">
      <c r="A45" s="32" t="s">
        <v>93</v>
      </c>
      <c r="B45" s="33">
        <f>SUM(B46:B57)</f>
        <v>6051</v>
      </c>
      <c r="C45" s="33">
        <f>SUM(C46:C57)</f>
        <v>0</v>
      </c>
      <c r="D45" s="33">
        <f>SUM(D46:D57)</f>
        <v>0</v>
      </c>
      <c r="E45" s="33">
        <f>SUM(E46:E57)</f>
        <v>0</v>
      </c>
      <c r="F45" s="33">
        <f>SUM(F46:F57)</f>
        <v>0</v>
      </c>
      <c r="G45" s="33">
        <f aca="true" t="shared" si="8" ref="G45:M45">SUM(G46:G57)</f>
        <v>0</v>
      </c>
      <c r="H45" s="33">
        <f t="shared" si="8"/>
        <v>0</v>
      </c>
      <c r="I45" s="33">
        <f t="shared" si="8"/>
        <v>0</v>
      </c>
      <c r="J45" s="33">
        <f t="shared" si="8"/>
        <v>0</v>
      </c>
      <c r="K45" s="33">
        <f t="shared" si="8"/>
        <v>0</v>
      </c>
      <c r="L45" s="33">
        <f t="shared" si="8"/>
        <v>0</v>
      </c>
      <c r="M45" s="33">
        <f t="shared" si="8"/>
        <v>0</v>
      </c>
      <c r="N45" s="25">
        <f t="shared" si="3"/>
        <v>6051</v>
      </c>
    </row>
    <row r="46" spans="1:14" ht="30" customHeight="1">
      <c r="A46" s="32" t="s">
        <v>102</v>
      </c>
      <c r="B46" s="31">
        <v>6</v>
      </c>
      <c r="C46" s="31"/>
      <c r="D46" s="6"/>
      <c r="E46" s="31"/>
      <c r="F46" s="31"/>
      <c r="G46" s="31"/>
      <c r="H46" s="33"/>
      <c r="I46" s="31"/>
      <c r="J46" s="31"/>
      <c r="K46" s="31"/>
      <c r="L46" s="31"/>
      <c r="M46" s="31"/>
      <c r="N46" s="25">
        <f t="shared" si="3"/>
        <v>6</v>
      </c>
    </row>
    <row r="47" spans="1:14" ht="30" customHeight="1">
      <c r="A47" s="32" t="s">
        <v>94</v>
      </c>
      <c r="B47" s="31">
        <v>1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5">
        <f t="shared" si="3"/>
        <v>1</v>
      </c>
    </row>
    <row r="48" spans="1:14" ht="30" customHeight="1">
      <c r="A48" s="32" t="s">
        <v>103</v>
      </c>
      <c r="B48" s="31">
        <v>5755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25">
        <f t="shared" si="3"/>
        <v>5755</v>
      </c>
    </row>
    <row r="49" spans="1:14" s="14" customFormat="1" ht="30" customHeight="1">
      <c r="A49" s="34" t="s">
        <v>104</v>
      </c>
      <c r="B49" s="31">
        <v>152</v>
      </c>
      <c r="C49" s="35"/>
      <c r="D49" s="31"/>
      <c r="E49" s="35"/>
      <c r="F49" s="35"/>
      <c r="G49" s="35"/>
      <c r="H49" s="31"/>
      <c r="I49" s="31"/>
      <c r="J49" s="35"/>
      <c r="K49" s="35"/>
      <c r="L49" s="35"/>
      <c r="M49" s="35"/>
      <c r="N49" s="25">
        <f t="shared" si="3"/>
        <v>152</v>
      </c>
    </row>
    <row r="50" spans="1:14" ht="30" customHeight="1">
      <c r="A50" s="32" t="s">
        <v>105</v>
      </c>
      <c r="B50" s="31">
        <v>26</v>
      </c>
      <c r="C50" s="31"/>
      <c r="D50" s="35"/>
      <c r="E50" s="31"/>
      <c r="F50" s="31"/>
      <c r="G50" s="31"/>
      <c r="H50" s="35"/>
      <c r="I50" s="31"/>
      <c r="J50" s="31"/>
      <c r="K50" s="31"/>
      <c r="L50" s="31"/>
      <c r="M50" s="31"/>
      <c r="N50" s="25">
        <f t="shared" si="3"/>
        <v>26</v>
      </c>
    </row>
    <row r="51" spans="1:14" ht="30" customHeight="1">
      <c r="A51" s="32" t="s">
        <v>106</v>
      </c>
      <c r="B51" s="31">
        <v>9</v>
      </c>
      <c r="C51" s="31"/>
      <c r="D51" s="31"/>
      <c r="E51" s="31"/>
      <c r="F51" s="31"/>
      <c r="G51" s="31"/>
      <c r="H51" s="31"/>
      <c r="I51" s="35"/>
      <c r="J51" s="31"/>
      <c r="K51" s="31"/>
      <c r="L51" s="31"/>
      <c r="M51" s="31"/>
      <c r="N51" s="25">
        <f t="shared" si="3"/>
        <v>9</v>
      </c>
    </row>
    <row r="52" spans="1:14" ht="30" customHeight="1">
      <c r="A52" s="32" t="s">
        <v>107</v>
      </c>
      <c r="B52" s="31">
        <v>5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5">
        <f t="shared" si="3"/>
        <v>5</v>
      </c>
    </row>
    <row r="53" spans="1:14" ht="30" customHeight="1">
      <c r="A53" s="32" t="s">
        <v>95</v>
      </c>
      <c r="B53" s="31">
        <v>3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25">
        <f t="shared" si="3"/>
        <v>3</v>
      </c>
    </row>
    <row r="54" spans="1:14" ht="30" customHeight="1">
      <c r="A54" s="32" t="s">
        <v>108</v>
      </c>
      <c r="B54" s="31">
        <v>2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5">
        <f t="shared" si="3"/>
        <v>2</v>
      </c>
    </row>
    <row r="55" spans="1:14" s="15" customFormat="1" ht="30" customHeight="1">
      <c r="A55" s="36" t="s">
        <v>109</v>
      </c>
      <c r="B55" s="31">
        <v>55</v>
      </c>
      <c r="C55" s="37"/>
      <c r="D55" s="31"/>
      <c r="E55" s="37"/>
      <c r="F55" s="37"/>
      <c r="G55" s="37"/>
      <c r="H55" s="31"/>
      <c r="I55" s="31"/>
      <c r="J55" s="31"/>
      <c r="K55" s="37"/>
      <c r="L55" s="37"/>
      <c r="M55" s="37"/>
      <c r="N55" s="25">
        <f t="shared" si="3"/>
        <v>55</v>
      </c>
    </row>
    <row r="56" spans="1:14" ht="30" customHeight="1">
      <c r="A56" s="32" t="s">
        <v>110</v>
      </c>
      <c r="B56" s="31">
        <v>27</v>
      </c>
      <c r="C56" s="31"/>
      <c r="D56" s="37"/>
      <c r="E56" s="31"/>
      <c r="F56" s="31"/>
      <c r="G56" s="31"/>
      <c r="H56" s="37"/>
      <c r="I56" s="31"/>
      <c r="J56" s="37"/>
      <c r="K56" s="31"/>
      <c r="L56" s="31"/>
      <c r="M56" s="31"/>
      <c r="N56" s="25">
        <f t="shared" si="3"/>
        <v>27</v>
      </c>
    </row>
    <row r="57" spans="1:14" ht="30" customHeight="1">
      <c r="A57" s="32" t="s">
        <v>111</v>
      </c>
      <c r="B57" s="31">
        <v>10</v>
      </c>
      <c r="C57" s="31"/>
      <c r="D57" s="31"/>
      <c r="E57" s="31"/>
      <c r="F57" s="31"/>
      <c r="G57" s="31"/>
      <c r="H57" s="31"/>
      <c r="I57" s="37"/>
      <c r="J57" s="31"/>
      <c r="K57" s="31"/>
      <c r="L57" s="33"/>
      <c r="M57" s="31"/>
      <c r="N57" s="25">
        <f t="shared" si="3"/>
        <v>10</v>
      </c>
    </row>
    <row r="58" spans="1:14" ht="30" customHeight="1">
      <c r="A58" s="32" t="s">
        <v>112</v>
      </c>
      <c r="B58" s="33">
        <f aca="true" t="shared" si="9" ref="B58:G58">SUM(B59:B80)</f>
        <v>1103</v>
      </c>
      <c r="C58" s="33">
        <f t="shared" si="9"/>
        <v>0</v>
      </c>
      <c r="D58" s="33">
        <f t="shared" si="9"/>
        <v>0</v>
      </c>
      <c r="E58" s="33">
        <f t="shared" si="9"/>
        <v>0</v>
      </c>
      <c r="F58" s="33">
        <f t="shared" si="9"/>
        <v>0</v>
      </c>
      <c r="G58" s="33">
        <f t="shared" si="9"/>
        <v>0</v>
      </c>
      <c r="H58" s="33">
        <f aca="true" t="shared" si="10" ref="H58:M58">SUM(H59:H80)</f>
        <v>0</v>
      </c>
      <c r="I58" s="33">
        <f t="shared" si="10"/>
        <v>0</v>
      </c>
      <c r="J58" s="33">
        <f t="shared" si="10"/>
        <v>0</v>
      </c>
      <c r="K58" s="33">
        <f t="shared" si="10"/>
        <v>0</v>
      </c>
      <c r="L58" s="33">
        <f t="shared" si="10"/>
        <v>0</v>
      </c>
      <c r="M58" s="33">
        <f t="shared" si="10"/>
        <v>0</v>
      </c>
      <c r="N58" s="25">
        <f t="shared" si="3"/>
        <v>1103</v>
      </c>
    </row>
    <row r="59" spans="1:14" ht="30" customHeight="1">
      <c r="A59" s="32" t="s">
        <v>24</v>
      </c>
      <c r="B59" s="31">
        <v>0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25">
        <f t="shared" si="3"/>
        <v>0</v>
      </c>
    </row>
    <row r="60" spans="1:14" ht="30" customHeight="1">
      <c r="A60" s="32" t="s">
        <v>23</v>
      </c>
      <c r="B60" s="31">
        <v>1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5">
        <f t="shared" si="3"/>
        <v>1</v>
      </c>
    </row>
    <row r="61" spans="1:14" ht="30" customHeight="1">
      <c r="A61" s="32" t="s">
        <v>113</v>
      </c>
      <c r="B61" s="31">
        <v>14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25">
        <f t="shared" si="3"/>
        <v>14</v>
      </c>
    </row>
    <row r="62" spans="1:14" ht="30" customHeight="1">
      <c r="A62" s="32" t="s">
        <v>114</v>
      </c>
      <c r="B62" s="31">
        <v>1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25">
        <f t="shared" si="3"/>
        <v>1</v>
      </c>
    </row>
    <row r="63" spans="1:14" ht="30" customHeight="1">
      <c r="A63" s="32" t="s">
        <v>115</v>
      </c>
      <c r="B63" s="31">
        <v>114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25">
        <f t="shared" si="3"/>
        <v>114</v>
      </c>
    </row>
    <row r="64" spans="1:14" ht="30" customHeight="1">
      <c r="A64" s="32" t="s">
        <v>116</v>
      </c>
      <c r="B64" s="31">
        <v>0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25">
        <f t="shared" si="3"/>
        <v>0</v>
      </c>
    </row>
    <row r="65" spans="1:14" ht="30" customHeight="1">
      <c r="A65" s="32" t="s">
        <v>117</v>
      </c>
      <c r="B65" s="31">
        <v>16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25">
        <f t="shared" si="3"/>
        <v>16</v>
      </c>
    </row>
    <row r="66" spans="1:14" ht="30" customHeight="1">
      <c r="A66" s="32" t="s">
        <v>118</v>
      </c>
      <c r="B66" s="31">
        <v>36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5">
        <f t="shared" si="3"/>
        <v>36</v>
      </c>
    </row>
    <row r="67" spans="1:14" ht="30" customHeight="1">
      <c r="A67" s="32" t="s">
        <v>119</v>
      </c>
      <c r="B67" s="31">
        <v>27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5">
        <f t="shared" si="3"/>
        <v>27</v>
      </c>
    </row>
    <row r="68" spans="1:14" ht="30" customHeight="1">
      <c r="A68" s="32" t="s">
        <v>120</v>
      </c>
      <c r="B68" s="31">
        <v>5</v>
      </c>
      <c r="C68" s="31"/>
      <c r="D68" s="31"/>
      <c r="E68" s="31"/>
      <c r="F68" s="31"/>
      <c r="G68" s="21"/>
      <c r="H68" s="31"/>
      <c r="I68" s="31"/>
      <c r="J68" s="31"/>
      <c r="K68" s="31"/>
      <c r="L68" s="31"/>
      <c r="M68" s="31"/>
      <c r="N68" s="25">
        <f t="shared" si="3"/>
        <v>5</v>
      </c>
    </row>
    <row r="69" spans="1:14" ht="30" customHeight="1">
      <c r="A69" s="32" t="s">
        <v>121</v>
      </c>
      <c r="B69" s="31">
        <v>23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5">
        <f aca="true" t="shared" si="11" ref="N69:N132">SUM(B69:M69)</f>
        <v>23</v>
      </c>
    </row>
    <row r="70" spans="1:14" ht="30" customHeight="1">
      <c r="A70" s="32" t="s">
        <v>122</v>
      </c>
      <c r="B70" s="31">
        <v>334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5">
        <f t="shared" si="11"/>
        <v>334</v>
      </c>
    </row>
    <row r="71" spans="1:14" ht="30" customHeight="1">
      <c r="A71" s="32" t="s">
        <v>123</v>
      </c>
      <c r="B71" s="31">
        <v>15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25">
        <f t="shared" si="11"/>
        <v>15</v>
      </c>
    </row>
    <row r="72" spans="1:14" ht="30" customHeight="1">
      <c r="A72" s="38" t="s">
        <v>124</v>
      </c>
      <c r="B72" s="31">
        <v>4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25">
        <f t="shared" si="11"/>
        <v>4</v>
      </c>
    </row>
    <row r="73" spans="1:14" ht="30" customHeight="1">
      <c r="A73" s="32" t="s">
        <v>125</v>
      </c>
      <c r="B73" s="31">
        <v>137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25">
        <f t="shared" si="11"/>
        <v>137</v>
      </c>
    </row>
    <row r="74" spans="1:14" ht="30" customHeight="1">
      <c r="A74" s="32" t="s">
        <v>126</v>
      </c>
      <c r="B74" s="31">
        <v>12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25">
        <f t="shared" si="11"/>
        <v>12</v>
      </c>
    </row>
    <row r="75" spans="1:14" ht="30" customHeight="1">
      <c r="A75" s="32" t="s">
        <v>127</v>
      </c>
      <c r="B75" s="31">
        <v>16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25">
        <f t="shared" si="11"/>
        <v>16</v>
      </c>
    </row>
    <row r="76" spans="1:14" ht="30" customHeight="1">
      <c r="A76" s="32" t="s">
        <v>128</v>
      </c>
      <c r="B76" s="31">
        <v>3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25">
        <f t="shared" si="11"/>
        <v>3</v>
      </c>
    </row>
    <row r="77" spans="1:14" ht="30" customHeight="1">
      <c r="A77" s="32" t="s">
        <v>129</v>
      </c>
      <c r="B77" s="31">
        <v>162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25">
        <f t="shared" si="11"/>
        <v>162</v>
      </c>
    </row>
    <row r="78" spans="1:14" ht="30" customHeight="1">
      <c r="A78" s="32" t="s">
        <v>130</v>
      </c>
      <c r="B78" s="31">
        <v>71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25">
        <f t="shared" si="11"/>
        <v>71</v>
      </c>
    </row>
    <row r="79" spans="1:14" ht="30" customHeight="1">
      <c r="A79" s="32" t="s">
        <v>131</v>
      </c>
      <c r="B79" s="31">
        <v>68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25">
        <f t="shared" si="11"/>
        <v>68</v>
      </c>
    </row>
    <row r="80" spans="1:14" ht="30" customHeight="1">
      <c r="A80" s="32" t="s">
        <v>22</v>
      </c>
      <c r="B80" s="31">
        <v>44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25">
        <f t="shared" si="11"/>
        <v>44</v>
      </c>
    </row>
    <row r="81" spans="1:14" ht="30" customHeight="1">
      <c r="A81" s="61" t="s">
        <v>132</v>
      </c>
      <c r="B81" s="62">
        <f>B82+B96+B104+B108</f>
        <v>16419</v>
      </c>
      <c r="C81" s="62">
        <f>C82+C96+C104+C108</f>
        <v>0</v>
      </c>
      <c r="D81" s="62">
        <f>D82+D96+D104+D108</f>
        <v>0</v>
      </c>
      <c r="E81" s="62">
        <f>E82+E96+E104+E108</f>
        <v>0</v>
      </c>
      <c r="F81" s="62">
        <f>F82+F96+F104+F108</f>
        <v>0</v>
      </c>
      <c r="G81" s="62">
        <f aca="true" t="shared" si="12" ref="G81:M81">G82+G96+G104+G108</f>
        <v>0</v>
      </c>
      <c r="H81" s="62">
        <f t="shared" si="12"/>
        <v>0</v>
      </c>
      <c r="I81" s="62">
        <f t="shared" si="12"/>
        <v>0</v>
      </c>
      <c r="J81" s="62">
        <f t="shared" si="12"/>
        <v>0</v>
      </c>
      <c r="K81" s="62">
        <f t="shared" si="12"/>
        <v>0</v>
      </c>
      <c r="L81" s="62">
        <f t="shared" si="12"/>
        <v>0</v>
      </c>
      <c r="M81" s="62">
        <f t="shared" si="12"/>
        <v>0</v>
      </c>
      <c r="N81" s="25">
        <f t="shared" si="11"/>
        <v>16419</v>
      </c>
    </row>
    <row r="82" spans="1:14" ht="30" customHeight="1">
      <c r="A82" s="32" t="s">
        <v>133</v>
      </c>
      <c r="B82" s="33">
        <f>SUM(B83:B95)</f>
        <v>139</v>
      </c>
      <c r="C82" s="33">
        <f>SUM(C83:C95)</f>
        <v>0</v>
      </c>
      <c r="D82" s="33">
        <f>SUM(D83:D95)</f>
        <v>0</v>
      </c>
      <c r="E82" s="33">
        <f>SUM(E83:E95)</f>
        <v>0</v>
      </c>
      <c r="F82" s="33">
        <f>SUM(F83:F95)</f>
        <v>0</v>
      </c>
      <c r="G82" s="33">
        <f aca="true" t="shared" si="13" ref="G82:M82">SUM(G83:G95)</f>
        <v>0</v>
      </c>
      <c r="H82" s="33">
        <f t="shared" si="13"/>
        <v>0</v>
      </c>
      <c r="I82" s="33">
        <f t="shared" si="13"/>
        <v>0</v>
      </c>
      <c r="J82" s="33">
        <f t="shared" si="13"/>
        <v>0</v>
      </c>
      <c r="K82" s="33">
        <f t="shared" si="13"/>
        <v>0</v>
      </c>
      <c r="L82" s="33">
        <f t="shared" si="13"/>
        <v>0</v>
      </c>
      <c r="M82" s="33">
        <f t="shared" si="13"/>
        <v>0</v>
      </c>
      <c r="N82" s="25">
        <f t="shared" si="11"/>
        <v>139</v>
      </c>
    </row>
    <row r="83" spans="1:14" ht="30" customHeight="1">
      <c r="A83" s="32" t="s">
        <v>134</v>
      </c>
      <c r="B83" s="31">
        <v>18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25">
        <f t="shared" si="11"/>
        <v>18</v>
      </c>
    </row>
    <row r="84" spans="1:14" ht="30" customHeight="1">
      <c r="A84" s="32" t="s">
        <v>135</v>
      </c>
      <c r="B84" s="31">
        <v>0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25">
        <f t="shared" si="11"/>
        <v>0</v>
      </c>
    </row>
    <row r="85" spans="1:14" ht="30" customHeight="1">
      <c r="A85" s="32" t="s">
        <v>136</v>
      </c>
      <c r="B85" s="31">
        <v>2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25">
        <f t="shared" si="11"/>
        <v>2</v>
      </c>
    </row>
    <row r="86" spans="1:14" ht="30" customHeight="1">
      <c r="A86" s="32" t="s">
        <v>137</v>
      </c>
      <c r="B86" s="31">
        <v>20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25">
        <f t="shared" si="11"/>
        <v>20</v>
      </c>
    </row>
    <row r="87" spans="1:14" ht="30" customHeight="1">
      <c r="A87" s="32" t="s">
        <v>138</v>
      </c>
      <c r="B87" s="31">
        <v>0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25">
        <f t="shared" si="11"/>
        <v>0</v>
      </c>
    </row>
    <row r="88" spans="1:14" ht="30" customHeight="1">
      <c r="A88" s="32" t="s">
        <v>139</v>
      </c>
      <c r="B88" s="31">
        <v>44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5">
        <f t="shared" si="11"/>
        <v>44</v>
      </c>
    </row>
    <row r="89" spans="1:14" ht="30" customHeight="1">
      <c r="A89" s="32" t="s">
        <v>140</v>
      </c>
      <c r="B89" s="31">
        <v>1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25">
        <f t="shared" si="11"/>
        <v>1</v>
      </c>
    </row>
    <row r="90" spans="1:14" ht="30" customHeight="1">
      <c r="A90" s="32" t="s">
        <v>141</v>
      </c>
      <c r="B90" s="31">
        <v>3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25">
        <f t="shared" si="11"/>
        <v>3</v>
      </c>
    </row>
    <row r="91" spans="1:14" ht="30" customHeight="1">
      <c r="A91" s="32" t="s">
        <v>142</v>
      </c>
      <c r="B91" s="31">
        <v>1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25">
        <f t="shared" si="11"/>
        <v>1</v>
      </c>
    </row>
    <row r="92" spans="1:14" ht="30" customHeight="1">
      <c r="A92" s="32" t="s">
        <v>143</v>
      </c>
      <c r="B92" s="31">
        <v>0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25">
        <f t="shared" si="11"/>
        <v>0</v>
      </c>
    </row>
    <row r="93" spans="1:14" ht="30" customHeight="1">
      <c r="A93" s="32" t="s">
        <v>144</v>
      </c>
      <c r="B93" s="31">
        <v>50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25">
        <f t="shared" si="11"/>
        <v>50</v>
      </c>
    </row>
    <row r="94" spans="1:14" ht="30" customHeight="1">
      <c r="A94" s="32" t="s">
        <v>145</v>
      </c>
      <c r="B94" s="31">
        <v>0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25">
        <f t="shared" si="11"/>
        <v>0</v>
      </c>
    </row>
    <row r="95" spans="1:14" ht="30" customHeight="1">
      <c r="A95" s="32" t="s">
        <v>146</v>
      </c>
      <c r="B95" s="31">
        <v>0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25">
        <f t="shared" si="11"/>
        <v>0</v>
      </c>
    </row>
    <row r="96" spans="1:14" ht="30" customHeight="1">
      <c r="A96" s="32" t="s">
        <v>147</v>
      </c>
      <c r="B96" s="33">
        <f>SUM(B97:B103)</f>
        <v>97</v>
      </c>
      <c r="C96" s="33">
        <f>SUM(C97:C103)</f>
        <v>0</v>
      </c>
      <c r="D96" s="33">
        <f aca="true" t="shared" si="14" ref="D96:M96">SUM(D97:D103)</f>
        <v>0</v>
      </c>
      <c r="E96" s="33">
        <f t="shared" si="14"/>
        <v>0</v>
      </c>
      <c r="F96" s="33">
        <f t="shared" si="14"/>
        <v>0</v>
      </c>
      <c r="G96" s="33">
        <f t="shared" si="14"/>
        <v>0</v>
      </c>
      <c r="H96" s="33">
        <f t="shared" si="14"/>
        <v>0</v>
      </c>
      <c r="I96" s="33">
        <f t="shared" si="14"/>
        <v>0</v>
      </c>
      <c r="J96" s="33">
        <f t="shared" si="14"/>
        <v>0</v>
      </c>
      <c r="K96" s="33">
        <f t="shared" si="14"/>
        <v>0</v>
      </c>
      <c r="L96" s="33">
        <f t="shared" si="14"/>
        <v>0</v>
      </c>
      <c r="M96" s="33">
        <f t="shared" si="14"/>
        <v>0</v>
      </c>
      <c r="N96" s="25">
        <f t="shared" si="11"/>
        <v>97</v>
      </c>
    </row>
    <row r="97" spans="1:14" ht="30" customHeight="1">
      <c r="A97" s="32" t="s">
        <v>148</v>
      </c>
      <c r="B97" s="31">
        <v>17</v>
      </c>
      <c r="C97" s="31"/>
      <c r="D97" s="31"/>
      <c r="E97" s="31"/>
      <c r="F97" s="69"/>
      <c r="G97" s="31"/>
      <c r="H97" s="31"/>
      <c r="I97" s="31"/>
      <c r="J97" s="31"/>
      <c r="K97" s="31"/>
      <c r="L97" s="33"/>
      <c r="M97" s="31"/>
      <c r="N97" s="25">
        <f t="shared" si="11"/>
        <v>17</v>
      </c>
    </row>
    <row r="98" spans="1:14" ht="30" customHeight="1">
      <c r="A98" s="32" t="s">
        <v>149</v>
      </c>
      <c r="B98" s="31">
        <v>15</v>
      </c>
      <c r="C98" s="31"/>
      <c r="D98" s="31"/>
      <c r="E98" s="31"/>
      <c r="F98" s="33"/>
      <c r="G98" s="31"/>
      <c r="H98" s="31"/>
      <c r="I98" s="31"/>
      <c r="J98" s="31"/>
      <c r="K98" s="31"/>
      <c r="L98" s="31"/>
      <c r="M98" s="31"/>
      <c r="N98" s="25">
        <f t="shared" si="11"/>
        <v>15</v>
      </c>
    </row>
    <row r="99" spans="1:14" ht="30" customHeight="1">
      <c r="A99" s="32" t="s">
        <v>25</v>
      </c>
      <c r="B99" s="31">
        <v>2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25">
        <f t="shared" si="11"/>
        <v>2</v>
      </c>
    </row>
    <row r="100" spans="1:14" ht="30" customHeight="1">
      <c r="A100" s="32" t="s">
        <v>150</v>
      </c>
      <c r="B100" s="6">
        <v>11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25">
        <f t="shared" si="11"/>
        <v>11</v>
      </c>
    </row>
    <row r="101" spans="1:14" ht="30" customHeight="1">
      <c r="A101" s="32" t="s">
        <v>151</v>
      </c>
      <c r="B101" s="31">
        <v>2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25">
        <f t="shared" si="11"/>
        <v>2</v>
      </c>
    </row>
    <row r="102" spans="1:14" ht="30" customHeight="1">
      <c r="A102" s="32" t="s">
        <v>152</v>
      </c>
      <c r="B102" s="31">
        <v>2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25">
        <f t="shared" si="11"/>
        <v>2</v>
      </c>
    </row>
    <row r="103" spans="1:14" ht="30" customHeight="1">
      <c r="A103" s="32" t="s">
        <v>153</v>
      </c>
      <c r="B103" s="31">
        <v>48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25">
        <f t="shared" si="11"/>
        <v>48</v>
      </c>
    </row>
    <row r="104" spans="1:14" ht="30" customHeight="1">
      <c r="A104" s="32" t="s">
        <v>154</v>
      </c>
      <c r="B104" s="33">
        <f>SUM(B105:B107)</f>
        <v>13702</v>
      </c>
      <c r="C104" s="33">
        <f>SUM(C105:C107)</f>
        <v>0</v>
      </c>
      <c r="D104" s="33">
        <f>SUM(D105:D107)</f>
        <v>0</v>
      </c>
      <c r="E104" s="33">
        <f>SUM(E105:E107)</f>
        <v>0</v>
      </c>
      <c r="F104" s="33">
        <f>SUM(F105:F107)</f>
        <v>0</v>
      </c>
      <c r="G104" s="33">
        <f aca="true" t="shared" si="15" ref="G104:M104">SUM(G105:G107)</f>
        <v>0</v>
      </c>
      <c r="H104" s="33">
        <f t="shared" si="15"/>
        <v>0</v>
      </c>
      <c r="I104" s="33">
        <f t="shared" si="15"/>
        <v>0</v>
      </c>
      <c r="J104" s="33">
        <f t="shared" si="15"/>
        <v>0</v>
      </c>
      <c r="K104" s="33">
        <f t="shared" si="15"/>
        <v>0</v>
      </c>
      <c r="L104" s="33">
        <f t="shared" si="15"/>
        <v>0</v>
      </c>
      <c r="M104" s="33">
        <f t="shared" si="15"/>
        <v>0</v>
      </c>
      <c r="N104" s="25">
        <f t="shared" si="11"/>
        <v>13702</v>
      </c>
    </row>
    <row r="105" spans="1:14" ht="30" customHeight="1">
      <c r="A105" s="32" t="s">
        <v>155</v>
      </c>
      <c r="B105" s="31">
        <v>5311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25">
        <f t="shared" si="11"/>
        <v>5311</v>
      </c>
    </row>
    <row r="106" spans="1:14" ht="30" customHeight="1">
      <c r="A106" s="32" t="s">
        <v>156</v>
      </c>
      <c r="B106" s="31">
        <v>154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25">
        <f t="shared" si="11"/>
        <v>154</v>
      </c>
    </row>
    <row r="107" spans="1:14" ht="30" customHeight="1">
      <c r="A107" s="32" t="s">
        <v>157</v>
      </c>
      <c r="B107" s="31">
        <v>8237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25">
        <f t="shared" si="11"/>
        <v>8237</v>
      </c>
    </row>
    <row r="108" spans="1:14" ht="30" customHeight="1">
      <c r="A108" s="32" t="s">
        <v>26</v>
      </c>
      <c r="B108" s="33">
        <f>SUM(B109:B120)</f>
        <v>2481</v>
      </c>
      <c r="C108" s="33">
        <f>SUM(C109:C120)</f>
        <v>0</v>
      </c>
      <c r="D108" s="33">
        <f>SUM(D109:D120)</f>
        <v>0</v>
      </c>
      <c r="E108" s="33">
        <f>SUM(E109:E120)</f>
        <v>0</v>
      </c>
      <c r="F108" s="33">
        <f>SUM(F109:F120)</f>
        <v>0</v>
      </c>
      <c r="G108" s="33">
        <f aca="true" t="shared" si="16" ref="G108:L108">SUM(G109:G120)</f>
        <v>0</v>
      </c>
      <c r="H108" s="33">
        <f>SUM(H109:H120)</f>
        <v>0</v>
      </c>
      <c r="I108" s="33">
        <f t="shared" si="16"/>
        <v>0</v>
      </c>
      <c r="J108" s="33">
        <f t="shared" si="16"/>
        <v>0</v>
      </c>
      <c r="K108" s="33">
        <f t="shared" si="16"/>
        <v>0</v>
      </c>
      <c r="L108" s="33">
        <f t="shared" si="16"/>
        <v>0</v>
      </c>
      <c r="M108" s="33">
        <f>SUM(M109:M120)</f>
        <v>0</v>
      </c>
      <c r="N108" s="25">
        <f t="shared" si="11"/>
        <v>2481</v>
      </c>
    </row>
    <row r="109" spans="1:14" ht="30" customHeight="1">
      <c r="A109" s="32" t="s">
        <v>158</v>
      </c>
      <c r="B109" s="31">
        <v>182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25">
        <f t="shared" si="11"/>
        <v>182</v>
      </c>
    </row>
    <row r="110" spans="1:14" ht="30" customHeight="1">
      <c r="A110" s="32" t="s">
        <v>159</v>
      </c>
      <c r="B110" s="31">
        <v>6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25">
        <f t="shared" si="11"/>
        <v>6</v>
      </c>
    </row>
    <row r="111" spans="1:14" ht="30" customHeight="1">
      <c r="A111" s="32" t="s">
        <v>27</v>
      </c>
      <c r="B111" s="31">
        <v>1349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25">
        <f t="shared" si="11"/>
        <v>1349</v>
      </c>
    </row>
    <row r="112" spans="1:14" ht="30" customHeight="1">
      <c r="A112" s="32" t="s">
        <v>160</v>
      </c>
      <c r="B112" s="31">
        <v>58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25">
        <f t="shared" si="11"/>
        <v>58</v>
      </c>
    </row>
    <row r="113" spans="1:14" ht="30" customHeight="1">
      <c r="A113" s="32" t="s">
        <v>161</v>
      </c>
      <c r="B113" s="31">
        <v>114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25">
        <f t="shared" si="11"/>
        <v>114</v>
      </c>
    </row>
    <row r="114" spans="1:14" ht="30" customHeight="1">
      <c r="A114" s="32" t="s">
        <v>162</v>
      </c>
      <c r="B114" s="31">
        <v>21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25">
        <f t="shared" si="11"/>
        <v>21</v>
      </c>
    </row>
    <row r="115" spans="1:14" ht="30" customHeight="1">
      <c r="A115" s="32" t="s">
        <v>163</v>
      </c>
      <c r="B115" s="31">
        <v>1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25">
        <f t="shared" si="11"/>
        <v>1</v>
      </c>
    </row>
    <row r="116" spans="1:14" ht="30" customHeight="1">
      <c r="A116" s="32" t="s">
        <v>164</v>
      </c>
      <c r="B116" s="31">
        <v>3</v>
      </c>
      <c r="C116" s="31"/>
      <c r="D116" s="31"/>
      <c r="E116" s="31"/>
      <c r="F116" s="31"/>
      <c r="G116" s="31"/>
      <c r="H116" s="6"/>
      <c r="I116" s="31"/>
      <c r="J116" s="31"/>
      <c r="K116" s="31"/>
      <c r="L116" s="31"/>
      <c r="M116" s="31"/>
      <c r="N116" s="25">
        <f t="shared" si="11"/>
        <v>3</v>
      </c>
    </row>
    <row r="117" spans="1:14" ht="30" customHeight="1">
      <c r="A117" s="32" t="s">
        <v>338</v>
      </c>
      <c r="B117" s="31">
        <v>20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6"/>
      <c r="N117" s="25">
        <f t="shared" si="11"/>
        <v>20</v>
      </c>
    </row>
    <row r="118" spans="1:14" ht="30" customHeight="1">
      <c r="A118" s="32" t="s">
        <v>165</v>
      </c>
      <c r="B118" s="31">
        <v>664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25">
        <f t="shared" si="11"/>
        <v>664</v>
      </c>
    </row>
    <row r="119" spans="1:14" ht="30" customHeight="1">
      <c r="A119" s="32" t="s">
        <v>166</v>
      </c>
      <c r="B119" s="31">
        <v>13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25">
        <f t="shared" si="11"/>
        <v>13</v>
      </c>
    </row>
    <row r="120" spans="1:14" ht="30" customHeight="1">
      <c r="A120" s="32" t="s">
        <v>167</v>
      </c>
      <c r="B120" s="31">
        <v>50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25">
        <f t="shared" si="11"/>
        <v>50</v>
      </c>
    </row>
    <row r="121" spans="1:14" ht="47.25" customHeight="1">
      <c r="A121" s="61" t="s">
        <v>168</v>
      </c>
      <c r="B121" s="62">
        <f>B122+B131+B146</f>
        <v>9241</v>
      </c>
      <c r="C121" s="62">
        <f aca="true" t="shared" si="17" ref="C121:M121">C122+C131+C146</f>
        <v>0</v>
      </c>
      <c r="D121" s="62">
        <f t="shared" si="17"/>
        <v>0</v>
      </c>
      <c r="E121" s="62">
        <f t="shared" si="17"/>
        <v>0</v>
      </c>
      <c r="F121" s="62">
        <f t="shared" si="17"/>
        <v>0</v>
      </c>
      <c r="G121" s="62">
        <f t="shared" si="17"/>
        <v>0</v>
      </c>
      <c r="H121" s="62">
        <f t="shared" si="17"/>
        <v>0</v>
      </c>
      <c r="I121" s="62">
        <f t="shared" si="17"/>
        <v>0</v>
      </c>
      <c r="J121" s="62">
        <f t="shared" si="17"/>
        <v>0</v>
      </c>
      <c r="K121" s="62">
        <f t="shared" si="17"/>
        <v>0</v>
      </c>
      <c r="L121" s="62">
        <f t="shared" si="17"/>
        <v>0</v>
      </c>
      <c r="M121" s="62">
        <f t="shared" si="17"/>
        <v>0</v>
      </c>
      <c r="N121" s="25">
        <f t="shared" si="11"/>
        <v>9241</v>
      </c>
    </row>
    <row r="122" spans="1:14" ht="30" customHeight="1">
      <c r="A122" s="32" t="s">
        <v>169</v>
      </c>
      <c r="B122" s="33">
        <f>SUM(B123:B130)</f>
        <v>1164</v>
      </c>
      <c r="C122" s="33">
        <f aca="true" t="shared" si="18" ref="C122:M122">SUM(C123:C130)</f>
        <v>0</v>
      </c>
      <c r="D122" s="33">
        <f t="shared" si="18"/>
        <v>0</v>
      </c>
      <c r="E122" s="33">
        <f t="shared" si="18"/>
        <v>0</v>
      </c>
      <c r="F122" s="33">
        <f t="shared" si="18"/>
        <v>0</v>
      </c>
      <c r="G122" s="33">
        <f>SUM(G123:G130)</f>
        <v>0</v>
      </c>
      <c r="H122" s="33">
        <f t="shared" si="18"/>
        <v>0</v>
      </c>
      <c r="I122" s="33">
        <f t="shared" si="18"/>
        <v>0</v>
      </c>
      <c r="J122" s="33">
        <f t="shared" si="18"/>
        <v>0</v>
      </c>
      <c r="K122" s="33">
        <f t="shared" si="18"/>
        <v>0</v>
      </c>
      <c r="L122" s="33">
        <f t="shared" si="18"/>
        <v>0</v>
      </c>
      <c r="M122" s="33">
        <f t="shared" si="18"/>
        <v>0</v>
      </c>
      <c r="N122" s="25">
        <f t="shared" si="11"/>
        <v>1164</v>
      </c>
    </row>
    <row r="123" spans="1:14" ht="30" customHeight="1">
      <c r="A123" s="32" t="s">
        <v>170</v>
      </c>
      <c r="B123" s="31">
        <v>614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25">
        <f t="shared" si="11"/>
        <v>614</v>
      </c>
    </row>
    <row r="124" spans="1:14" ht="30" customHeight="1">
      <c r="A124" s="32" t="s">
        <v>171</v>
      </c>
      <c r="B124" s="31">
        <v>7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25">
        <f t="shared" si="11"/>
        <v>7</v>
      </c>
    </row>
    <row r="125" spans="1:14" ht="30" customHeight="1">
      <c r="A125" s="32" t="s">
        <v>172</v>
      </c>
      <c r="B125" s="31">
        <v>194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25">
        <f t="shared" si="11"/>
        <v>194</v>
      </c>
    </row>
    <row r="126" spans="1:14" ht="30" customHeight="1">
      <c r="A126" s="32" t="s">
        <v>173</v>
      </c>
      <c r="B126" s="31">
        <v>0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25">
        <f t="shared" si="11"/>
        <v>0</v>
      </c>
    </row>
    <row r="127" spans="1:14" ht="30" customHeight="1">
      <c r="A127" s="32" t="s">
        <v>174</v>
      </c>
      <c r="B127" s="31">
        <v>0</v>
      </c>
      <c r="C127" s="31"/>
      <c r="D127" s="31"/>
      <c r="E127" s="31"/>
      <c r="F127" s="31"/>
      <c r="G127" s="21"/>
      <c r="H127" s="31"/>
      <c r="I127" s="31"/>
      <c r="J127" s="31"/>
      <c r="K127" s="31"/>
      <c r="L127" s="31"/>
      <c r="M127" s="31"/>
      <c r="N127" s="25">
        <f t="shared" si="11"/>
        <v>0</v>
      </c>
    </row>
    <row r="128" spans="1:14" ht="30" customHeight="1">
      <c r="A128" s="32" t="s">
        <v>175</v>
      </c>
      <c r="B128" s="31">
        <v>12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25">
        <f t="shared" si="11"/>
        <v>12</v>
      </c>
    </row>
    <row r="129" spans="1:14" ht="30" customHeight="1">
      <c r="A129" s="32" t="s">
        <v>176</v>
      </c>
      <c r="B129" s="31">
        <v>307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25">
        <f t="shared" si="11"/>
        <v>307</v>
      </c>
    </row>
    <row r="130" spans="1:14" ht="30" customHeight="1">
      <c r="A130" s="32" t="s">
        <v>177</v>
      </c>
      <c r="B130" s="31">
        <v>30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25">
        <f t="shared" si="11"/>
        <v>30</v>
      </c>
    </row>
    <row r="131" spans="1:14" ht="30" customHeight="1">
      <c r="A131" s="32" t="s">
        <v>178</v>
      </c>
      <c r="B131" s="33">
        <f>SUM(B132:B145)</f>
        <v>5514</v>
      </c>
      <c r="C131" s="33">
        <f aca="true" t="shared" si="19" ref="C131:M131">SUM(C132:C145)</f>
        <v>0</v>
      </c>
      <c r="D131" s="33">
        <f t="shared" si="19"/>
        <v>0</v>
      </c>
      <c r="E131" s="33">
        <f t="shared" si="19"/>
        <v>0</v>
      </c>
      <c r="F131" s="33">
        <f t="shared" si="19"/>
        <v>0</v>
      </c>
      <c r="G131" s="33">
        <f t="shared" si="19"/>
        <v>0</v>
      </c>
      <c r="H131" s="33">
        <f t="shared" si="19"/>
        <v>0</v>
      </c>
      <c r="I131" s="33">
        <f t="shared" si="19"/>
        <v>0</v>
      </c>
      <c r="J131" s="33">
        <f t="shared" si="19"/>
        <v>0</v>
      </c>
      <c r="K131" s="33">
        <f t="shared" si="19"/>
        <v>0</v>
      </c>
      <c r="L131" s="33">
        <f t="shared" si="19"/>
        <v>0</v>
      </c>
      <c r="M131" s="33">
        <f t="shared" si="19"/>
        <v>0</v>
      </c>
      <c r="N131" s="25">
        <f t="shared" si="11"/>
        <v>5514</v>
      </c>
    </row>
    <row r="132" spans="1:14" ht="30" customHeight="1">
      <c r="A132" s="32" t="s">
        <v>179</v>
      </c>
      <c r="B132" s="31">
        <v>63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25">
        <f t="shared" si="11"/>
        <v>63</v>
      </c>
    </row>
    <row r="133" spans="1:14" ht="30" customHeight="1">
      <c r="A133" s="32" t="s">
        <v>180</v>
      </c>
      <c r="B133" s="31">
        <v>1148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25">
        <f aca="true" t="shared" si="20" ref="N133:N196">SUM(B133:M133)</f>
        <v>1148</v>
      </c>
    </row>
    <row r="134" spans="1:14" ht="30" customHeight="1">
      <c r="A134" s="32" t="s">
        <v>181</v>
      </c>
      <c r="B134" s="31">
        <v>4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25">
        <f t="shared" si="20"/>
        <v>4</v>
      </c>
    </row>
    <row r="135" spans="1:14" ht="30" customHeight="1">
      <c r="A135" s="32" t="s">
        <v>182</v>
      </c>
      <c r="B135" s="31">
        <v>1233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25">
        <f t="shared" si="20"/>
        <v>1233</v>
      </c>
    </row>
    <row r="136" spans="1:14" ht="30" customHeight="1">
      <c r="A136" s="32" t="s">
        <v>28</v>
      </c>
      <c r="B136" s="31">
        <v>1479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25">
        <f t="shared" si="20"/>
        <v>1479</v>
      </c>
    </row>
    <row r="137" spans="1:14" ht="30" customHeight="1">
      <c r="A137" s="32" t="s">
        <v>29</v>
      </c>
      <c r="B137" s="31">
        <v>80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25">
        <f t="shared" si="20"/>
        <v>80</v>
      </c>
    </row>
    <row r="138" spans="1:14" ht="30" customHeight="1">
      <c r="A138" s="32" t="s">
        <v>183</v>
      </c>
      <c r="B138" s="31">
        <v>29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25">
        <f t="shared" si="20"/>
        <v>29</v>
      </c>
    </row>
    <row r="139" spans="1:14" ht="30" customHeight="1">
      <c r="A139" s="32" t="s">
        <v>184</v>
      </c>
      <c r="B139" s="31">
        <v>0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25">
        <f t="shared" si="20"/>
        <v>0</v>
      </c>
    </row>
    <row r="140" spans="1:14" ht="30" customHeight="1">
      <c r="A140" s="32" t="s">
        <v>185</v>
      </c>
      <c r="B140" s="31">
        <v>95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25">
        <f t="shared" si="20"/>
        <v>95</v>
      </c>
    </row>
    <row r="141" spans="1:14" ht="30" customHeight="1">
      <c r="A141" s="32" t="s">
        <v>186</v>
      </c>
      <c r="B141" s="31">
        <v>1038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25">
        <f t="shared" si="20"/>
        <v>1038</v>
      </c>
    </row>
    <row r="142" spans="1:14" ht="30" customHeight="1">
      <c r="A142" s="32" t="s">
        <v>354</v>
      </c>
      <c r="B142" s="31">
        <v>282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21"/>
      <c r="M142" s="31"/>
      <c r="N142" s="25">
        <f t="shared" si="20"/>
        <v>282</v>
      </c>
    </row>
    <row r="143" spans="1:14" ht="30" customHeight="1">
      <c r="A143" s="32" t="s">
        <v>187</v>
      </c>
      <c r="B143" s="31">
        <v>8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25">
        <f t="shared" si="20"/>
        <v>8</v>
      </c>
    </row>
    <row r="144" spans="1:14" ht="30" customHeight="1">
      <c r="A144" s="32" t="s">
        <v>188</v>
      </c>
      <c r="B144" s="31">
        <v>25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25">
        <f t="shared" si="20"/>
        <v>25</v>
      </c>
    </row>
    <row r="145" spans="1:14" ht="30" customHeight="1">
      <c r="A145" s="32" t="s">
        <v>189</v>
      </c>
      <c r="B145" s="31">
        <v>30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25">
        <f t="shared" si="20"/>
        <v>30</v>
      </c>
    </row>
    <row r="146" spans="1:14" ht="30" customHeight="1">
      <c r="A146" s="32" t="s">
        <v>190</v>
      </c>
      <c r="B146" s="33">
        <f>SUM(B147:B156)</f>
        <v>2563</v>
      </c>
      <c r="C146" s="33">
        <f aca="true" t="shared" si="21" ref="C146:L146">SUM(C147:C156)</f>
        <v>0</v>
      </c>
      <c r="D146" s="33">
        <f t="shared" si="21"/>
        <v>0</v>
      </c>
      <c r="E146" s="33">
        <f t="shared" si="21"/>
        <v>0</v>
      </c>
      <c r="F146" s="33">
        <f t="shared" si="21"/>
        <v>0</v>
      </c>
      <c r="G146" s="33">
        <f t="shared" si="21"/>
        <v>0</v>
      </c>
      <c r="H146" s="33">
        <f t="shared" si="21"/>
        <v>0</v>
      </c>
      <c r="I146" s="33">
        <f t="shared" si="21"/>
        <v>0</v>
      </c>
      <c r="J146" s="33">
        <f t="shared" si="21"/>
        <v>0</v>
      </c>
      <c r="K146" s="33">
        <f t="shared" si="21"/>
        <v>0</v>
      </c>
      <c r="L146" s="33">
        <f t="shared" si="21"/>
        <v>0</v>
      </c>
      <c r="M146" s="33">
        <f>SUM(M147:M156)</f>
        <v>0</v>
      </c>
      <c r="N146" s="25">
        <f t="shared" si="20"/>
        <v>2563</v>
      </c>
    </row>
    <row r="147" spans="1:14" ht="30" customHeight="1">
      <c r="A147" s="32" t="s">
        <v>191</v>
      </c>
      <c r="B147" s="31">
        <v>15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25">
        <f t="shared" si="20"/>
        <v>15</v>
      </c>
    </row>
    <row r="148" spans="1:14" ht="30" customHeight="1">
      <c r="A148" s="32" t="s">
        <v>192</v>
      </c>
      <c r="B148" s="31">
        <v>4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25">
        <f t="shared" si="20"/>
        <v>4</v>
      </c>
    </row>
    <row r="149" spans="1:14" ht="30" customHeight="1">
      <c r="A149" s="32" t="s">
        <v>193</v>
      </c>
      <c r="B149" s="31">
        <v>151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25">
        <f t="shared" si="20"/>
        <v>151</v>
      </c>
    </row>
    <row r="150" spans="1:14" ht="30" customHeight="1">
      <c r="A150" s="32" t="s">
        <v>194</v>
      </c>
      <c r="B150" s="31">
        <v>213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25">
        <f t="shared" si="20"/>
        <v>213</v>
      </c>
    </row>
    <row r="151" spans="1:14" ht="30" customHeight="1">
      <c r="A151" s="32" t="s">
        <v>195</v>
      </c>
      <c r="B151" s="31">
        <v>0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25">
        <f t="shared" si="20"/>
        <v>0</v>
      </c>
    </row>
    <row r="152" spans="1:14" ht="30" customHeight="1">
      <c r="A152" s="32" t="s">
        <v>196</v>
      </c>
      <c r="B152" s="31">
        <v>231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25">
        <f t="shared" si="20"/>
        <v>231</v>
      </c>
    </row>
    <row r="153" spans="1:14" ht="30" customHeight="1">
      <c r="A153" s="32" t="s">
        <v>197</v>
      </c>
      <c r="B153" s="31">
        <v>5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25">
        <f t="shared" si="20"/>
        <v>5</v>
      </c>
    </row>
    <row r="154" spans="1:14" ht="30" customHeight="1">
      <c r="A154" s="32" t="s">
        <v>198</v>
      </c>
      <c r="B154" s="31">
        <v>35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25">
        <f t="shared" si="20"/>
        <v>35</v>
      </c>
    </row>
    <row r="155" spans="1:14" ht="30" customHeight="1">
      <c r="A155" s="32" t="s">
        <v>199</v>
      </c>
      <c r="B155" s="31">
        <v>20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25">
        <f t="shared" si="20"/>
        <v>20</v>
      </c>
    </row>
    <row r="156" spans="1:14" ht="30" customHeight="1">
      <c r="A156" s="32" t="s">
        <v>200</v>
      </c>
      <c r="B156" s="31">
        <v>1889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25">
        <f t="shared" si="20"/>
        <v>1889</v>
      </c>
    </row>
    <row r="157" spans="1:14" ht="30" customHeight="1">
      <c r="A157" s="61" t="s">
        <v>30</v>
      </c>
      <c r="B157" s="62">
        <f>B158+B162+B179+B183+B192</f>
        <v>36090</v>
      </c>
      <c r="C157" s="62">
        <f>C158+C162+C179+C183+C192</f>
        <v>0</v>
      </c>
      <c r="D157" s="62">
        <f>D158+D162+D179+D183+D192</f>
        <v>0</v>
      </c>
      <c r="E157" s="62">
        <f>E158+E162+E179+E183+E192</f>
        <v>0</v>
      </c>
      <c r="F157" s="62">
        <f>F158+F162+F179+F183+F192</f>
        <v>0</v>
      </c>
      <c r="G157" s="62">
        <f aca="true" t="shared" si="22" ref="G157:L157">G158+G162+G179+G183+G192</f>
        <v>0</v>
      </c>
      <c r="H157" s="62">
        <f t="shared" si="22"/>
        <v>0</v>
      </c>
      <c r="I157" s="62">
        <f t="shared" si="22"/>
        <v>0</v>
      </c>
      <c r="J157" s="62">
        <f t="shared" si="22"/>
        <v>0</v>
      </c>
      <c r="K157" s="62">
        <f t="shared" si="22"/>
        <v>0</v>
      </c>
      <c r="L157" s="62">
        <f t="shared" si="22"/>
        <v>0</v>
      </c>
      <c r="M157" s="62">
        <f>M158+M162+M179+M183+M192</f>
        <v>0</v>
      </c>
      <c r="N157" s="25">
        <f t="shared" si="20"/>
        <v>36090</v>
      </c>
    </row>
    <row r="158" spans="1:14" ht="30" customHeight="1">
      <c r="A158" s="32" t="s">
        <v>201</v>
      </c>
      <c r="B158" s="33">
        <f>SUM(B159:B161)</f>
        <v>1019</v>
      </c>
      <c r="C158" s="33">
        <f aca="true" t="shared" si="23" ref="C158:M158">SUM(C159:C161)</f>
        <v>0</v>
      </c>
      <c r="D158" s="33">
        <f t="shared" si="23"/>
        <v>0</v>
      </c>
      <c r="E158" s="33">
        <f t="shared" si="23"/>
        <v>0</v>
      </c>
      <c r="F158" s="33">
        <f t="shared" si="23"/>
        <v>0</v>
      </c>
      <c r="G158" s="33">
        <f t="shared" si="23"/>
        <v>0</v>
      </c>
      <c r="H158" s="33">
        <f t="shared" si="23"/>
        <v>0</v>
      </c>
      <c r="I158" s="33">
        <f t="shared" si="23"/>
        <v>0</v>
      </c>
      <c r="J158" s="33">
        <f t="shared" si="23"/>
        <v>0</v>
      </c>
      <c r="K158" s="33">
        <f t="shared" si="23"/>
        <v>0</v>
      </c>
      <c r="L158" s="33">
        <f t="shared" si="23"/>
        <v>0</v>
      </c>
      <c r="M158" s="33">
        <f t="shared" si="23"/>
        <v>0</v>
      </c>
      <c r="N158" s="25">
        <f t="shared" si="20"/>
        <v>1019</v>
      </c>
    </row>
    <row r="159" spans="1:14" ht="30" customHeight="1">
      <c r="A159" s="32" t="s">
        <v>202</v>
      </c>
      <c r="B159" s="31">
        <v>961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25">
        <f t="shared" si="20"/>
        <v>961</v>
      </c>
    </row>
    <row r="160" spans="1:14" ht="30" customHeight="1">
      <c r="A160" s="32" t="s">
        <v>203</v>
      </c>
      <c r="B160" s="31">
        <v>27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25">
        <f t="shared" si="20"/>
        <v>27</v>
      </c>
    </row>
    <row r="161" spans="1:14" ht="30" customHeight="1">
      <c r="A161" s="32" t="s">
        <v>204</v>
      </c>
      <c r="B161" s="31">
        <v>31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25">
        <f t="shared" si="20"/>
        <v>31</v>
      </c>
    </row>
    <row r="162" spans="1:14" ht="30" customHeight="1">
      <c r="A162" s="32" t="s">
        <v>205</v>
      </c>
      <c r="B162" s="33">
        <f>SUM(B163:B178)</f>
        <v>4241</v>
      </c>
      <c r="C162" s="33">
        <f>SUM(C163:C178)</f>
        <v>0</v>
      </c>
      <c r="D162" s="33">
        <f>SUM(D163:D178)</f>
        <v>0</v>
      </c>
      <c r="E162" s="33">
        <f>SUM(E163:E178)</f>
        <v>0</v>
      </c>
      <c r="F162" s="33">
        <f>SUM(F163:F178)</f>
        <v>0</v>
      </c>
      <c r="G162" s="33">
        <f aca="true" t="shared" si="24" ref="G162:M162">SUM(G163:G178)</f>
        <v>0</v>
      </c>
      <c r="H162" s="33">
        <f t="shared" si="24"/>
        <v>0</v>
      </c>
      <c r="I162" s="33">
        <f t="shared" si="24"/>
        <v>0</v>
      </c>
      <c r="J162" s="33">
        <f t="shared" si="24"/>
        <v>0</v>
      </c>
      <c r="K162" s="33">
        <f t="shared" si="24"/>
        <v>0</v>
      </c>
      <c r="L162" s="33">
        <f t="shared" si="24"/>
        <v>0</v>
      </c>
      <c r="M162" s="33">
        <f t="shared" si="24"/>
        <v>0</v>
      </c>
      <c r="N162" s="25">
        <f t="shared" si="20"/>
        <v>4241</v>
      </c>
    </row>
    <row r="163" spans="1:14" ht="30" customHeight="1">
      <c r="A163" s="32" t="s">
        <v>34</v>
      </c>
      <c r="B163" s="31">
        <v>7</v>
      </c>
      <c r="C163" s="31"/>
      <c r="D163" s="31"/>
      <c r="E163" s="31"/>
      <c r="F163" s="67"/>
      <c r="G163" s="31"/>
      <c r="H163" s="31"/>
      <c r="I163" s="31"/>
      <c r="J163" s="31"/>
      <c r="K163" s="31"/>
      <c r="L163" s="31"/>
      <c r="M163" s="33"/>
      <c r="N163" s="25">
        <f t="shared" si="20"/>
        <v>7</v>
      </c>
    </row>
    <row r="164" spans="1:14" ht="30" customHeight="1">
      <c r="A164" s="32" t="s">
        <v>33</v>
      </c>
      <c r="B164" s="31">
        <v>216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25">
        <f t="shared" si="20"/>
        <v>216</v>
      </c>
    </row>
    <row r="165" spans="1:14" ht="30" customHeight="1">
      <c r="A165" s="32" t="s">
        <v>206</v>
      </c>
      <c r="B165" s="31">
        <v>23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25">
        <f t="shared" si="20"/>
        <v>23</v>
      </c>
    </row>
    <row r="166" spans="1:14" ht="30" customHeight="1">
      <c r="A166" s="32" t="s">
        <v>207</v>
      </c>
      <c r="B166" s="31">
        <v>189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25">
        <f t="shared" si="20"/>
        <v>189</v>
      </c>
    </row>
    <row r="167" spans="1:14" ht="30" customHeight="1">
      <c r="A167" s="32" t="s">
        <v>208</v>
      </c>
      <c r="B167" s="31">
        <v>80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25">
        <f t="shared" si="20"/>
        <v>80</v>
      </c>
    </row>
    <row r="168" spans="1:14" ht="30" customHeight="1">
      <c r="A168" s="32" t="s">
        <v>209</v>
      </c>
      <c r="B168" s="31">
        <v>167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25">
        <f t="shared" si="20"/>
        <v>167</v>
      </c>
    </row>
    <row r="169" spans="1:14" ht="30" customHeight="1">
      <c r="A169" s="32" t="s">
        <v>210</v>
      </c>
      <c r="B169" s="31">
        <v>107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25">
        <f t="shared" si="20"/>
        <v>107</v>
      </c>
    </row>
    <row r="170" spans="1:14" ht="30" customHeight="1">
      <c r="A170" s="32" t="s">
        <v>211</v>
      </c>
      <c r="B170" s="31">
        <v>15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25">
        <f t="shared" si="20"/>
        <v>15</v>
      </c>
    </row>
    <row r="171" spans="1:14" ht="30" customHeight="1">
      <c r="A171" s="32" t="s">
        <v>212</v>
      </c>
      <c r="B171" s="31">
        <v>101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25">
        <f t="shared" si="20"/>
        <v>101</v>
      </c>
    </row>
    <row r="172" spans="1:14" ht="30" customHeight="1">
      <c r="A172" s="32" t="s">
        <v>213</v>
      </c>
      <c r="B172" s="31">
        <v>263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25">
        <f t="shared" si="20"/>
        <v>263</v>
      </c>
    </row>
    <row r="173" spans="1:14" ht="30" customHeight="1">
      <c r="A173" s="32" t="s">
        <v>214</v>
      </c>
      <c r="B173" s="31">
        <v>527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25">
        <f t="shared" si="20"/>
        <v>527</v>
      </c>
    </row>
    <row r="174" spans="1:14" ht="30" customHeight="1">
      <c r="A174" s="32" t="s">
        <v>215</v>
      </c>
      <c r="B174" s="31">
        <v>1599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25">
        <f t="shared" si="20"/>
        <v>1599</v>
      </c>
    </row>
    <row r="175" spans="1:14" ht="30" customHeight="1">
      <c r="A175" s="32" t="s">
        <v>216</v>
      </c>
      <c r="B175" s="31">
        <v>67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25">
        <f t="shared" si="20"/>
        <v>67</v>
      </c>
    </row>
    <row r="176" spans="1:14" ht="30" customHeight="1">
      <c r="A176" s="32" t="s">
        <v>458</v>
      </c>
      <c r="B176" s="31">
        <v>39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25">
        <f t="shared" si="20"/>
        <v>39</v>
      </c>
    </row>
    <row r="177" spans="1:14" ht="30" customHeight="1">
      <c r="A177" s="32" t="s">
        <v>217</v>
      </c>
      <c r="B177" s="31">
        <v>841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25">
        <f t="shared" si="20"/>
        <v>841</v>
      </c>
    </row>
    <row r="178" spans="1:14" ht="30" customHeight="1">
      <c r="A178" s="32" t="s">
        <v>218</v>
      </c>
      <c r="B178" s="31">
        <v>0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25">
        <f>SUM(B178:M178)</f>
        <v>0</v>
      </c>
    </row>
    <row r="179" spans="1:14" ht="30" customHeight="1">
      <c r="A179" s="32" t="s">
        <v>219</v>
      </c>
      <c r="B179" s="33">
        <f aca="true" t="shared" si="25" ref="B179:G179">SUM(B180:B182)</f>
        <v>3732</v>
      </c>
      <c r="C179" s="33">
        <f t="shared" si="25"/>
        <v>0</v>
      </c>
      <c r="D179" s="33">
        <f t="shared" si="25"/>
        <v>0</v>
      </c>
      <c r="E179" s="33">
        <f t="shared" si="25"/>
        <v>0</v>
      </c>
      <c r="F179" s="33">
        <f t="shared" si="25"/>
        <v>0</v>
      </c>
      <c r="G179" s="33">
        <f t="shared" si="25"/>
        <v>0</v>
      </c>
      <c r="H179" s="33">
        <f aca="true" t="shared" si="26" ref="H179:M179">SUM(H180:H182)</f>
        <v>0</v>
      </c>
      <c r="I179" s="33">
        <f t="shared" si="26"/>
        <v>0</v>
      </c>
      <c r="J179" s="33">
        <f t="shared" si="26"/>
        <v>0</v>
      </c>
      <c r="K179" s="33">
        <f t="shared" si="26"/>
        <v>0</v>
      </c>
      <c r="L179" s="33">
        <f t="shared" si="26"/>
        <v>0</v>
      </c>
      <c r="M179" s="33">
        <f t="shared" si="26"/>
        <v>0</v>
      </c>
      <c r="N179" s="25">
        <f t="shared" si="20"/>
        <v>3732</v>
      </c>
    </row>
    <row r="180" spans="1:14" ht="30" customHeight="1">
      <c r="A180" s="32" t="s">
        <v>220</v>
      </c>
      <c r="B180" s="31">
        <v>555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25">
        <f t="shared" si="20"/>
        <v>555</v>
      </c>
    </row>
    <row r="181" spans="1:14" ht="30" customHeight="1">
      <c r="A181" s="32" t="s">
        <v>221</v>
      </c>
      <c r="B181" s="31">
        <v>797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25">
        <f t="shared" si="20"/>
        <v>797</v>
      </c>
    </row>
    <row r="182" spans="1:14" ht="30" customHeight="1">
      <c r="A182" s="32" t="s">
        <v>222</v>
      </c>
      <c r="B182" s="31">
        <v>2380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25">
        <f t="shared" si="20"/>
        <v>2380</v>
      </c>
    </row>
    <row r="183" spans="1:14" ht="30" customHeight="1">
      <c r="A183" s="32" t="s">
        <v>31</v>
      </c>
      <c r="B183" s="33">
        <f>SUM(B184:B191)</f>
        <v>3277</v>
      </c>
      <c r="C183" s="33">
        <f>SUM(C184:C191)</f>
        <v>0</v>
      </c>
      <c r="D183" s="33">
        <f>SUM(D184:D191)</f>
        <v>0</v>
      </c>
      <c r="E183" s="33">
        <f>SUM(E184:E191)</f>
        <v>0</v>
      </c>
      <c r="F183" s="33">
        <f>SUM(F184:F191)</f>
        <v>0</v>
      </c>
      <c r="G183" s="33">
        <f aca="true" t="shared" si="27" ref="G183:M183">SUM(G184:G191)</f>
        <v>0</v>
      </c>
      <c r="H183" s="33">
        <f t="shared" si="27"/>
        <v>0</v>
      </c>
      <c r="I183" s="33">
        <f t="shared" si="27"/>
        <v>0</v>
      </c>
      <c r="J183" s="33">
        <f t="shared" si="27"/>
        <v>0</v>
      </c>
      <c r="K183" s="33">
        <f t="shared" si="27"/>
        <v>0</v>
      </c>
      <c r="L183" s="33">
        <f t="shared" si="27"/>
        <v>0</v>
      </c>
      <c r="M183" s="33">
        <f t="shared" si="27"/>
        <v>0</v>
      </c>
      <c r="N183" s="25">
        <f t="shared" si="20"/>
        <v>3277</v>
      </c>
    </row>
    <row r="184" spans="1:14" ht="30" customHeight="1">
      <c r="A184" s="32" t="s">
        <v>223</v>
      </c>
      <c r="B184" s="31">
        <v>743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25">
        <f t="shared" si="20"/>
        <v>743</v>
      </c>
    </row>
    <row r="185" spans="1:14" ht="30" customHeight="1">
      <c r="A185" s="32" t="s">
        <v>224</v>
      </c>
      <c r="B185" s="31">
        <v>19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25">
        <f t="shared" si="20"/>
        <v>19</v>
      </c>
    </row>
    <row r="186" spans="1:14" ht="30" customHeight="1">
      <c r="A186" s="32" t="s">
        <v>225</v>
      </c>
      <c r="B186" s="31">
        <v>241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25">
        <f t="shared" si="20"/>
        <v>241</v>
      </c>
    </row>
    <row r="187" spans="1:14" ht="30" customHeight="1">
      <c r="A187" s="32" t="s">
        <v>226</v>
      </c>
      <c r="B187" s="31">
        <v>9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25">
        <f t="shared" si="20"/>
        <v>9</v>
      </c>
    </row>
    <row r="188" spans="1:14" s="15" customFormat="1" ht="30" customHeight="1">
      <c r="A188" s="39" t="s">
        <v>227</v>
      </c>
      <c r="B188" s="31">
        <v>27</v>
      </c>
      <c r="C188" s="37"/>
      <c r="D188" s="37"/>
      <c r="E188" s="37"/>
      <c r="F188" s="37"/>
      <c r="G188" s="37"/>
      <c r="H188" s="37"/>
      <c r="I188" s="31"/>
      <c r="J188" s="37"/>
      <c r="K188" s="37"/>
      <c r="L188" s="37"/>
      <c r="M188" s="37"/>
      <c r="N188" s="25">
        <f t="shared" si="20"/>
        <v>27</v>
      </c>
    </row>
    <row r="189" spans="1:14" ht="30" customHeight="1">
      <c r="A189" s="32" t="s">
        <v>228</v>
      </c>
      <c r="B189" s="31">
        <v>1865</v>
      </c>
      <c r="C189" s="31"/>
      <c r="D189" s="31"/>
      <c r="E189" s="31"/>
      <c r="F189" s="31"/>
      <c r="G189" s="31"/>
      <c r="H189" s="31"/>
      <c r="I189" s="37"/>
      <c r="J189" s="31"/>
      <c r="K189" s="31"/>
      <c r="L189" s="31"/>
      <c r="M189" s="31"/>
      <c r="N189" s="25">
        <f t="shared" si="20"/>
        <v>1865</v>
      </c>
    </row>
    <row r="190" spans="1:14" ht="30" customHeight="1">
      <c r="A190" s="32" t="s">
        <v>229</v>
      </c>
      <c r="B190" s="31">
        <v>43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25">
        <f t="shared" si="20"/>
        <v>43</v>
      </c>
    </row>
    <row r="191" spans="1:14" ht="30" customHeight="1">
      <c r="A191" s="32" t="s">
        <v>230</v>
      </c>
      <c r="B191" s="31">
        <v>330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25">
        <f t="shared" si="20"/>
        <v>330</v>
      </c>
    </row>
    <row r="192" spans="1:14" ht="30" customHeight="1">
      <c r="A192" s="32" t="s">
        <v>231</v>
      </c>
      <c r="B192" s="33">
        <f>SUM(B193:B211)</f>
        <v>23821</v>
      </c>
      <c r="C192" s="33">
        <f>SUM(C193:C211)</f>
        <v>0</v>
      </c>
      <c r="D192" s="33">
        <f>SUM(D193:D211)</f>
        <v>0</v>
      </c>
      <c r="E192" s="33">
        <f>SUM(E193:E211)</f>
        <v>0</v>
      </c>
      <c r="F192" s="33">
        <f>SUM(F193:F211)</f>
        <v>0</v>
      </c>
      <c r="G192" s="33">
        <f aca="true" t="shared" si="28" ref="G192:M192">SUM(G193:G211)</f>
        <v>0</v>
      </c>
      <c r="H192" s="33">
        <f t="shared" si="28"/>
        <v>0</v>
      </c>
      <c r="I192" s="33">
        <f t="shared" si="28"/>
        <v>0</v>
      </c>
      <c r="J192" s="33">
        <f t="shared" si="28"/>
        <v>0</v>
      </c>
      <c r="K192" s="33">
        <f t="shared" si="28"/>
        <v>0</v>
      </c>
      <c r="L192" s="33">
        <f t="shared" si="28"/>
        <v>0</v>
      </c>
      <c r="M192" s="33">
        <f t="shared" si="28"/>
        <v>0</v>
      </c>
      <c r="N192" s="25">
        <f t="shared" si="20"/>
        <v>23821</v>
      </c>
    </row>
    <row r="193" spans="1:14" ht="30" customHeight="1">
      <c r="A193" s="32" t="s">
        <v>37</v>
      </c>
      <c r="B193" s="31">
        <v>0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25">
        <f t="shared" si="20"/>
        <v>0</v>
      </c>
    </row>
    <row r="194" spans="1:14" ht="30" customHeight="1">
      <c r="A194" s="32" t="s">
        <v>35</v>
      </c>
      <c r="B194" s="31">
        <v>331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25">
        <f t="shared" si="20"/>
        <v>331</v>
      </c>
    </row>
    <row r="195" spans="1:14" ht="30" customHeight="1">
      <c r="A195" s="32" t="s">
        <v>232</v>
      </c>
      <c r="B195" s="31">
        <v>958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25">
        <f t="shared" si="20"/>
        <v>958</v>
      </c>
    </row>
    <row r="196" spans="1:14" ht="30" customHeight="1">
      <c r="A196" s="32" t="s">
        <v>233</v>
      </c>
      <c r="B196" s="31">
        <v>8862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25">
        <f t="shared" si="20"/>
        <v>8862</v>
      </c>
    </row>
    <row r="197" spans="1:14" ht="30" customHeight="1">
      <c r="A197" s="32" t="s">
        <v>234</v>
      </c>
      <c r="B197" s="31">
        <v>4250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25">
        <f aca="true" t="shared" si="29" ref="N197:N238">SUM(B197:M197)</f>
        <v>4250</v>
      </c>
    </row>
    <row r="198" spans="1:14" ht="30" customHeight="1">
      <c r="A198" s="32" t="s">
        <v>235</v>
      </c>
      <c r="B198" s="31">
        <v>453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25">
        <f t="shared" si="29"/>
        <v>453</v>
      </c>
    </row>
    <row r="199" spans="1:14" ht="30" customHeight="1">
      <c r="A199" s="32" t="s">
        <v>236</v>
      </c>
      <c r="B199" s="31">
        <v>2310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25">
        <f t="shared" si="29"/>
        <v>2310</v>
      </c>
    </row>
    <row r="200" spans="1:14" ht="30" customHeight="1">
      <c r="A200" s="32" t="s">
        <v>38</v>
      </c>
      <c r="B200" s="31">
        <v>1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25">
        <f t="shared" si="29"/>
        <v>1</v>
      </c>
    </row>
    <row r="201" spans="1:14" ht="30" customHeight="1">
      <c r="A201" s="32" t="s">
        <v>36</v>
      </c>
      <c r="B201" s="31">
        <v>16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25">
        <f t="shared" si="29"/>
        <v>16</v>
      </c>
    </row>
    <row r="202" spans="1:14" ht="30" customHeight="1">
      <c r="A202" s="32" t="s">
        <v>237</v>
      </c>
      <c r="B202" s="31">
        <v>29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25">
        <f t="shared" si="29"/>
        <v>29</v>
      </c>
    </row>
    <row r="203" spans="1:14" ht="30" customHeight="1">
      <c r="A203" s="32" t="s">
        <v>238</v>
      </c>
      <c r="B203" s="31">
        <v>3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25">
        <f t="shared" si="29"/>
        <v>3</v>
      </c>
    </row>
    <row r="204" spans="1:14" ht="30" customHeight="1">
      <c r="A204" s="32" t="s">
        <v>239</v>
      </c>
      <c r="B204" s="31">
        <v>706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25">
        <f t="shared" si="29"/>
        <v>706</v>
      </c>
    </row>
    <row r="205" spans="1:14" ht="30" customHeight="1">
      <c r="A205" s="32" t="s">
        <v>240</v>
      </c>
      <c r="B205" s="31">
        <v>148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25">
        <f t="shared" si="29"/>
        <v>148</v>
      </c>
    </row>
    <row r="206" spans="1:14" ht="30" customHeight="1">
      <c r="A206" s="32" t="s">
        <v>241</v>
      </c>
      <c r="B206" s="31">
        <v>2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25">
        <f t="shared" si="29"/>
        <v>2</v>
      </c>
    </row>
    <row r="207" spans="1:14" ht="30" customHeight="1">
      <c r="A207" s="32" t="s">
        <v>242</v>
      </c>
      <c r="B207" s="31">
        <v>951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25">
        <f t="shared" si="29"/>
        <v>951</v>
      </c>
    </row>
    <row r="208" spans="1:14" ht="30" customHeight="1">
      <c r="A208" s="32" t="s">
        <v>243</v>
      </c>
      <c r="B208" s="31">
        <v>895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25">
        <f t="shared" si="29"/>
        <v>895</v>
      </c>
    </row>
    <row r="209" spans="1:14" ht="30" customHeight="1">
      <c r="A209" s="32" t="s">
        <v>244</v>
      </c>
      <c r="B209" s="31">
        <v>3759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25">
        <f t="shared" si="29"/>
        <v>3759</v>
      </c>
    </row>
    <row r="210" spans="1:14" ht="30" customHeight="1">
      <c r="A210" s="32" t="s">
        <v>245</v>
      </c>
      <c r="B210" s="31">
        <v>6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25">
        <f t="shared" si="29"/>
        <v>6</v>
      </c>
    </row>
    <row r="211" spans="1:14" ht="30" customHeight="1">
      <c r="A211" s="32" t="s">
        <v>246</v>
      </c>
      <c r="B211" s="31">
        <v>141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25">
        <f t="shared" si="29"/>
        <v>141</v>
      </c>
    </row>
    <row r="212" spans="1:14" ht="30" customHeight="1">
      <c r="A212" s="61" t="s">
        <v>407</v>
      </c>
      <c r="B212" s="62">
        <f>B213+B216+B222+B226</f>
        <v>3732</v>
      </c>
      <c r="C212" s="62">
        <f>C213+C216+C222+C226</f>
        <v>0</v>
      </c>
      <c r="D212" s="62">
        <f>D213+D216+D222+D226</f>
        <v>0</v>
      </c>
      <c r="E212" s="62">
        <f>E213+E216+E222+E226</f>
        <v>0</v>
      </c>
      <c r="F212" s="62">
        <f>F213+F216+F222+F226</f>
        <v>0</v>
      </c>
      <c r="G212" s="62">
        <f aca="true" t="shared" si="30" ref="G212:M212">G213+G216+G222+G226</f>
        <v>0</v>
      </c>
      <c r="H212" s="62">
        <f t="shared" si="30"/>
        <v>0</v>
      </c>
      <c r="I212" s="62">
        <f t="shared" si="30"/>
        <v>0</v>
      </c>
      <c r="J212" s="62">
        <f t="shared" si="30"/>
        <v>0</v>
      </c>
      <c r="K212" s="62">
        <f t="shared" si="30"/>
        <v>0</v>
      </c>
      <c r="L212" s="62">
        <f t="shared" si="30"/>
        <v>0</v>
      </c>
      <c r="M212" s="62">
        <f t="shared" si="30"/>
        <v>0</v>
      </c>
      <c r="N212" s="25">
        <f t="shared" si="29"/>
        <v>3732</v>
      </c>
    </row>
    <row r="213" spans="1:14" ht="30" customHeight="1">
      <c r="A213" s="32" t="s">
        <v>440</v>
      </c>
      <c r="B213" s="33">
        <f>SUM(B214:B215)</f>
        <v>3650</v>
      </c>
      <c r="C213" s="33">
        <f>SUM(C214:C215)</f>
        <v>0</v>
      </c>
      <c r="D213" s="33">
        <f>SUM(D214:D215)</f>
        <v>0</v>
      </c>
      <c r="E213" s="33">
        <f>SUM(E214:E215)</f>
        <v>0</v>
      </c>
      <c r="F213" s="33">
        <f>SUM(F214:F215)</f>
        <v>0</v>
      </c>
      <c r="G213" s="33">
        <f aca="true" t="shared" si="31" ref="G213:M213">SUM(G214:G215)</f>
        <v>0</v>
      </c>
      <c r="H213" s="33">
        <f t="shared" si="31"/>
        <v>0</v>
      </c>
      <c r="I213" s="33">
        <f t="shared" si="31"/>
        <v>0</v>
      </c>
      <c r="J213" s="33">
        <f t="shared" si="31"/>
        <v>0</v>
      </c>
      <c r="K213" s="33">
        <f t="shared" si="31"/>
        <v>0</v>
      </c>
      <c r="L213" s="33">
        <f t="shared" si="31"/>
        <v>0</v>
      </c>
      <c r="M213" s="33">
        <f t="shared" si="31"/>
        <v>0</v>
      </c>
      <c r="N213" s="25">
        <f t="shared" si="29"/>
        <v>3650</v>
      </c>
    </row>
    <row r="214" spans="1:14" ht="30" customHeight="1">
      <c r="A214" s="32" t="s">
        <v>441</v>
      </c>
      <c r="B214" s="31">
        <v>3539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25">
        <f t="shared" si="29"/>
        <v>3539</v>
      </c>
    </row>
    <row r="215" spans="1:14" ht="30" customHeight="1">
      <c r="A215" s="32" t="s">
        <v>442</v>
      </c>
      <c r="B215" s="31">
        <v>111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25">
        <f t="shared" si="29"/>
        <v>111</v>
      </c>
    </row>
    <row r="216" spans="1:14" ht="30" customHeight="1">
      <c r="A216" s="32" t="s">
        <v>411</v>
      </c>
      <c r="B216" s="33">
        <f>SUM(B217:B221)</f>
        <v>80</v>
      </c>
      <c r="C216" s="33">
        <f aca="true" t="shared" si="32" ref="C216:M216">SUM(C217:C221)</f>
        <v>0</v>
      </c>
      <c r="D216" s="33">
        <f t="shared" si="32"/>
        <v>0</v>
      </c>
      <c r="E216" s="33">
        <f t="shared" si="32"/>
        <v>0</v>
      </c>
      <c r="F216" s="33">
        <f t="shared" si="32"/>
        <v>0</v>
      </c>
      <c r="G216" s="33">
        <f t="shared" si="32"/>
        <v>0</v>
      </c>
      <c r="H216" s="33">
        <f t="shared" si="32"/>
        <v>0</v>
      </c>
      <c r="I216" s="33">
        <f t="shared" si="32"/>
        <v>0</v>
      </c>
      <c r="J216" s="33">
        <f t="shared" si="32"/>
        <v>0</v>
      </c>
      <c r="K216" s="33">
        <f t="shared" si="32"/>
        <v>0</v>
      </c>
      <c r="L216" s="33">
        <f t="shared" si="32"/>
        <v>0</v>
      </c>
      <c r="M216" s="33">
        <f t="shared" si="32"/>
        <v>0</v>
      </c>
      <c r="N216" s="25">
        <f t="shared" si="29"/>
        <v>80</v>
      </c>
    </row>
    <row r="217" spans="1:14" ht="30" customHeight="1">
      <c r="A217" s="32" t="s">
        <v>459</v>
      </c>
      <c r="B217" s="31">
        <v>79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25">
        <f t="shared" si="29"/>
        <v>79</v>
      </c>
    </row>
    <row r="218" spans="1:14" ht="30" customHeight="1">
      <c r="A218" s="32" t="s">
        <v>443</v>
      </c>
      <c r="B218" s="31">
        <v>0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25">
        <f t="shared" si="29"/>
        <v>0</v>
      </c>
    </row>
    <row r="219" spans="1:14" ht="25.5">
      <c r="A219" s="32" t="s">
        <v>123</v>
      </c>
      <c r="B219" s="31">
        <v>0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25">
        <f t="shared" si="29"/>
        <v>0</v>
      </c>
    </row>
    <row r="220" spans="1:14" ht="25.5">
      <c r="A220" s="32" t="s">
        <v>444</v>
      </c>
      <c r="B220" s="31">
        <v>0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25">
        <f t="shared" si="29"/>
        <v>0</v>
      </c>
    </row>
    <row r="221" spans="1:14" ht="25.5">
      <c r="A221" s="32" t="s">
        <v>445</v>
      </c>
      <c r="B221" s="31">
        <v>1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25">
        <f t="shared" si="29"/>
        <v>1</v>
      </c>
    </row>
    <row r="222" spans="1:14" ht="25.5">
      <c r="A222" s="32" t="s">
        <v>446</v>
      </c>
      <c r="B222" s="33">
        <v>0</v>
      </c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25">
        <f t="shared" si="29"/>
        <v>0</v>
      </c>
    </row>
    <row r="223" spans="1:14" ht="25.5">
      <c r="A223" s="40" t="s">
        <v>418</v>
      </c>
      <c r="B223" s="31">
        <v>0</v>
      </c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25">
        <f t="shared" si="29"/>
        <v>0</v>
      </c>
    </row>
    <row r="224" spans="1:14" ht="25.5">
      <c r="A224" s="40" t="s">
        <v>447</v>
      </c>
      <c r="B224" s="31">
        <v>0</v>
      </c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25">
        <f t="shared" si="29"/>
        <v>0</v>
      </c>
    </row>
    <row r="225" spans="1:14" ht="25.5">
      <c r="A225" s="40" t="s">
        <v>420</v>
      </c>
      <c r="B225" s="31">
        <v>0</v>
      </c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25">
        <f t="shared" si="29"/>
        <v>0</v>
      </c>
    </row>
    <row r="226" spans="1:14" ht="25.5">
      <c r="A226" s="40" t="s">
        <v>448</v>
      </c>
      <c r="B226" s="33">
        <f>SUM(B227:B230)</f>
        <v>2</v>
      </c>
      <c r="C226" s="33">
        <f aca="true" t="shared" si="33" ref="C226:M226">SUM(C227:C230)</f>
        <v>0</v>
      </c>
      <c r="D226" s="33">
        <f t="shared" si="33"/>
        <v>0</v>
      </c>
      <c r="E226" s="33">
        <f t="shared" si="33"/>
        <v>0</v>
      </c>
      <c r="F226" s="33">
        <f t="shared" si="33"/>
        <v>0</v>
      </c>
      <c r="G226" s="33">
        <f t="shared" si="33"/>
        <v>0</v>
      </c>
      <c r="H226" s="33">
        <f t="shared" si="33"/>
        <v>0</v>
      </c>
      <c r="I226" s="33">
        <f t="shared" si="33"/>
        <v>0</v>
      </c>
      <c r="J226" s="33">
        <f t="shared" si="33"/>
        <v>0</v>
      </c>
      <c r="K226" s="33">
        <f t="shared" si="33"/>
        <v>0</v>
      </c>
      <c r="L226" s="33">
        <f t="shared" si="33"/>
        <v>0</v>
      </c>
      <c r="M226" s="33">
        <f t="shared" si="33"/>
        <v>0</v>
      </c>
      <c r="N226" s="25">
        <f t="shared" si="29"/>
        <v>2</v>
      </c>
    </row>
    <row r="227" spans="1:14" ht="25.5">
      <c r="A227" s="40" t="s">
        <v>247</v>
      </c>
      <c r="B227" s="31">
        <v>0</v>
      </c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25">
        <f t="shared" si="29"/>
        <v>0</v>
      </c>
    </row>
    <row r="228" spans="1:14" ht="25.5">
      <c r="A228" s="40" t="s">
        <v>423</v>
      </c>
      <c r="B228" s="31">
        <v>0</v>
      </c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25">
        <f t="shared" si="29"/>
        <v>0</v>
      </c>
    </row>
    <row r="229" spans="1:14" ht="25.5">
      <c r="A229" s="40" t="s">
        <v>449</v>
      </c>
      <c r="B229" s="31">
        <v>0</v>
      </c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25">
        <f t="shared" si="29"/>
        <v>0</v>
      </c>
    </row>
    <row r="230" spans="1:14" ht="25.5">
      <c r="A230" s="40" t="s">
        <v>450</v>
      </c>
      <c r="B230" s="31">
        <v>2</v>
      </c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25">
        <f t="shared" si="29"/>
        <v>2</v>
      </c>
    </row>
    <row r="231" spans="1:14" ht="25.5">
      <c r="A231" s="61" t="s">
        <v>436</v>
      </c>
      <c r="B231" s="62">
        <f>B232+B235</f>
        <v>57</v>
      </c>
      <c r="C231" s="62">
        <f aca="true" t="shared" si="34" ref="C231:M231">C232+C235</f>
        <v>0</v>
      </c>
      <c r="D231" s="62">
        <f t="shared" si="34"/>
        <v>0</v>
      </c>
      <c r="E231" s="62">
        <f t="shared" si="34"/>
        <v>0</v>
      </c>
      <c r="F231" s="62">
        <f t="shared" si="34"/>
        <v>0</v>
      </c>
      <c r="G231" s="62">
        <f t="shared" si="34"/>
        <v>0</v>
      </c>
      <c r="H231" s="62">
        <f t="shared" si="34"/>
        <v>0</v>
      </c>
      <c r="I231" s="62">
        <f t="shared" si="34"/>
        <v>0</v>
      </c>
      <c r="J231" s="62">
        <f t="shared" si="34"/>
        <v>0</v>
      </c>
      <c r="K231" s="62">
        <f t="shared" si="34"/>
        <v>0</v>
      </c>
      <c r="L231" s="62">
        <f t="shared" si="34"/>
        <v>0</v>
      </c>
      <c r="M231" s="62">
        <f t="shared" si="34"/>
        <v>0</v>
      </c>
      <c r="N231" s="25">
        <f t="shared" si="29"/>
        <v>57</v>
      </c>
    </row>
    <row r="232" spans="1:14" ht="25.5">
      <c r="A232" s="32" t="s">
        <v>451</v>
      </c>
      <c r="B232" s="33">
        <f>SUM(B233:B234)</f>
        <v>0</v>
      </c>
      <c r="C232" s="33">
        <f aca="true" t="shared" si="35" ref="C232:M232">SUM(C233:C234)</f>
        <v>0</v>
      </c>
      <c r="D232" s="33">
        <f t="shared" si="35"/>
        <v>0</v>
      </c>
      <c r="E232" s="33">
        <f t="shared" si="35"/>
        <v>0</v>
      </c>
      <c r="F232" s="33">
        <f t="shared" si="35"/>
        <v>0</v>
      </c>
      <c r="G232" s="33">
        <f t="shared" si="35"/>
        <v>0</v>
      </c>
      <c r="H232" s="33">
        <f t="shared" si="35"/>
        <v>0</v>
      </c>
      <c r="I232" s="33">
        <f t="shared" si="35"/>
        <v>0</v>
      </c>
      <c r="J232" s="33">
        <f t="shared" si="35"/>
        <v>0</v>
      </c>
      <c r="K232" s="33">
        <f t="shared" si="35"/>
        <v>0</v>
      </c>
      <c r="L232" s="33">
        <f t="shared" si="35"/>
        <v>0</v>
      </c>
      <c r="M232" s="33">
        <f t="shared" si="35"/>
        <v>0</v>
      </c>
      <c r="N232" s="25">
        <f t="shared" si="29"/>
        <v>0</v>
      </c>
    </row>
    <row r="233" spans="1:14" ht="25.5">
      <c r="A233" s="32" t="s">
        <v>248</v>
      </c>
      <c r="B233" s="31">
        <v>0</v>
      </c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25">
        <f t="shared" si="29"/>
        <v>0</v>
      </c>
    </row>
    <row r="234" spans="1:14" ht="25.5">
      <c r="A234" s="32" t="s">
        <v>452</v>
      </c>
      <c r="B234" s="31">
        <v>0</v>
      </c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25">
        <f t="shared" si="29"/>
        <v>0</v>
      </c>
    </row>
    <row r="235" spans="1:14" ht="25.5">
      <c r="A235" s="32" t="s">
        <v>453</v>
      </c>
      <c r="B235" s="33">
        <f>SUM(B236:B238)</f>
        <v>57</v>
      </c>
      <c r="C235" s="33">
        <f>SUM(C236:C238)</f>
        <v>0</v>
      </c>
      <c r="D235" s="33">
        <f>SUM(D236:D238)</f>
        <v>0</v>
      </c>
      <c r="E235" s="33">
        <f>SUM(E236:E238)</f>
        <v>0</v>
      </c>
      <c r="F235" s="33">
        <f>SUM(F236:F238)</f>
        <v>0</v>
      </c>
      <c r="G235" s="33">
        <f aca="true" t="shared" si="36" ref="G235:M235">SUM(G236:G238)</f>
        <v>0</v>
      </c>
      <c r="H235" s="33">
        <f t="shared" si="36"/>
        <v>0</v>
      </c>
      <c r="I235" s="33">
        <f t="shared" si="36"/>
        <v>0</v>
      </c>
      <c r="J235" s="33">
        <f t="shared" si="36"/>
        <v>0</v>
      </c>
      <c r="K235" s="33">
        <f t="shared" si="36"/>
        <v>0</v>
      </c>
      <c r="L235" s="33">
        <f t="shared" si="36"/>
        <v>0</v>
      </c>
      <c r="M235" s="33">
        <f t="shared" si="36"/>
        <v>0</v>
      </c>
      <c r="N235" s="25">
        <f t="shared" si="29"/>
        <v>57</v>
      </c>
    </row>
    <row r="236" spans="1:14" ht="25.5">
      <c r="A236" s="32" t="s">
        <v>454</v>
      </c>
      <c r="B236" s="31">
        <v>36</v>
      </c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25">
        <f t="shared" si="29"/>
        <v>36</v>
      </c>
    </row>
    <row r="237" spans="1:14" ht="25.5">
      <c r="A237" s="32" t="s">
        <v>249</v>
      </c>
      <c r="B237" s="31">
        <v>8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25">
        <f t="shared" si="29"/>
        <v>8</v>
      </c>
    </row>
    <row r="238" spans="1:14" ht="25.5">
      <c r="A238" s="32" t="s">
        <v>455</v>
      </c>
      <c r="B238" s="31">
        <v>13</v>
      </c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25">
        <f t="shared" si="29"/>
        <v>13</v>
      </c>
    </row>
    <row r="239" spans="1:14" ht="12.75">
      <c r="A239" s="42"/>
      <c r="C239" s="43">
        <v>1</v>
      </c>
      <c r="D239" s="43"/>
      <c r="E239" s="43"/>
      <c r="G239" s="43"/>
      <c r="H239" s="43"/>
      <c r="I239" s="43"/>
      <c r="J239" s="43"/>
      <c r="K239" s="43"/>
      <c r="L239" s="43"/>
      <c r="M239" s="43"/>
      <c r="N239" s="43"/>
    </row>
    <row r="240" spans="1:14" s="18" customFormat="1" ht="31.5" customHeight="1">
      <c r="A240" s="76" t="s">
        <v>1</v>
      </c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</row>
    <row r="241" spans="2:14" ht="12.75">
      <c r="B241" s="44"/>
      <c r="C241" s="44"/>
      <c r="D241" s="44"/>
      <c r="E241" s="44"/>
      <c r="G241" s="44"/>
      <c r="H241" s="44"/>
      <c r="I241" s="44"/>
      <c r="J241" s="44"/>
      <c r="K241" s="44"/>
      <c r="L241" s="44"/>
      <c r="M241" s="44"/>
      <c r="N241" s="45"/>
    </row>
    <row r="242" spans="2:14" ht="12.75">
      <c r="B242" s="44"/>
      <c r="C242" s="44"/>
      <c r="D242" s="44"/>
      <c r="E242" s="44"/>
      <c r="G242" s="44"/>
      <c r="H242" s="44"/>
      <c r="I242" s="44"/>
      <c r="J242" s="44"/>
      <c r="K242" s="44"/>
      <c r="L242" s="44"/>
      <c r="M242" s="44"/>
      <c r="N242" s="45"/>
    </row>
    <row r="243" spans="2:14" ht="12.75">
      <c r="B243" s="44"/>
      <c r="C243" s="44"/>
      <c r="D243" s="44"/>
      <c r="E243" s="44"/>
      <c r="G243" s="44"/>
      <c r="H243" s="44"/>
      <c r="I243" s="44"/>
      <c r="J243" s="44"/>
      <c r="K243" s="44"/>
      <c r="L243" s="44"/>
      <c r="M243" s="44"/>
      <c r="N243" s="45"/>
    </row>
    <row r="244" spans="2:14" ht="12.75">
      <c r="B244" s="44"/>
      <c r="C244" s="44"/>
      <c r="D244" s="44"/>
      <c r="E244" s="44"/>
      <c r="G244" s="44"/>
      <c r="H244" s="44"/>
      <c r="I244" s="44"/>
      <c r="J244" s="44"/>
      <c r="K244" s="44"/>
      <c r="L244" s="44"/>
      <c r="M244" s="44"/>
      <c r="N244" s="45"/>
    </row>
    <row r="245" spans="2:14" ht="12.75">
      <c r="B245" s="44"/>
      <c r="C245" s="44"/>
      <c r="D245" s="44"/>
      <c r="E245" s="44"/>
      <c r="G245" s="44"/>
      <c r="H245" s="44"/>
      <c r="I245" s="44"/>
      <c r="J245" s="44"/>
      <c r="K245" s="44"/>
      <c r="L245" s="44"/>
      <c r="M245" s="44"/>
      <c r="N245" s="45"/>
    </row>
    <row r="246" spans="2:14" ht="12.75">
      <c r="B246" s="44"/>
      <c r="C246" s="44"/>
      <c r="D246" s="44"/>
      <c r="E246" s="44"/>
      <c r="G246" s="44"/>
      <c r="H246" s="44"/>
      <c r="I246" s="44"/>
      <c r="J246" s="44"/>
      <c r="K246" s="44"/>
      <c r="L246" s="44"/>
      <c r="M246" s="44"/>
      <c r="N246" s="45"/>
    </row>
    <row r="248" spans="2:14" ht="12.75">
      <c r="B248" s="44"/>
      <c r="C248" s="44"/>
      <c r="D248" s="44"/>
      <c r="E248" s="44"/>
      <c r="G248" s="44"/>
      <c r="H248" s="44"/>
      <c r="I248" s="44"/>
      <c r="J248" s="44"/>
      <c r="K248" s="44"/>
      <c r="L248" s="44"/>
      <c r="M248" s="44"/>
      <c r="N248" s="45"/>
    </row>
    <row r="249" spans="2:14" ht="12.75">
      <c r="B249" s="44"/>
      <c r="C249" s="44"/>
      <c r="D249" s="44"/>
      <c r="E249" s="44"/>
      <c r="G249" s="44"/>
      <c r="H249" s="44"/>
      <c r="I249" s="44"/>
      <c r="J249" s="44"/>
      <c r="K249" s="44"/>
      <c r="L249" s="44"/>
      <c r="M249" s="44"/>
      <c r="N249" s="45"/>
    </row>
    <row r="250" spans="2:14" ht="12.75">
      <c r="B250" s="44"/>
      <c r="C250" s="44"/>
      <c r="D250" s="44"/>
      <c r="E250" s="44"/>
      <c r="G250" s="44"/>
      <c r="H250" s="44"/>
      <c r="I250" s="44"/>
      <c r="J250" s="44"/>
      <c r="K250" s="44"/>
      <c r="L250" s="44"/>
      <c r="M250" s="44"/>
      <c r="N250" s="45"/>
    </row>
    <row r="251" spans="2:14" ht="12.75">
      <c r="B251" s="44"/>
      <c r="C251" s="44"/>
      <c r="D251" s="44"/>
      <c r="E251" s="44"/>
      <c r="G251" s="44"/>
      <c r="H251" s="44"/>
      <c r="I251" s="44"/>
      <c r="J251" s="44"/>
      <c r="K251" s="44"/>
      <c r="L251" s="44"/>
      <c r="M251" s="44"/>
      <c r="N251" s="45"/>
    </row>
    <row r="252" spans="2:14" ht="12.75">
      <c r="B252" s="44"/>
      <c r="C252" s="44"/>
      <c r="D252" s="44"/>
      <c r="E252" s="44"/>
      <c r="G252" s="44"/>
      <c r="H252" s="44"/>
      <c r="I252" s="44"/>
      <c r="J252" s="44"/>
      <c r="K252" s="44"/>
      <c r="L252" s="44"/>
      <c r="M252" s="44"/>
      <c r="N252" s="45"/>
    </row>
    <row r="253" spans="2:14" ht="12.75">
      <c r="B253" s="44"/>
      <c r="C253" s="44"/>
      <c r="D253" s="44"/>
      <c r="E253" s="44"/>
      <c r="G253" s="44"/>
      <c r="H253" s="44"/>
      <c r="I253" s="44"/>
      <c r="J253" s="44"/>
      <c r="K253" s="44"/>
      <c r="L253" s="44"/>
      <c r="M253" s="44"/>
      <c r="N253" s="45"/>
    </row>
    <row r="254" spans="2:14" ht="12.75">
      <c r="B254" s="44"/>
      <c r="C254" s="44"/>
      <c r="D254" s="44"/>
      <c r="E254" s="44"/>
      <c r="G254" s="44"/>
      <c r="H254" s="44"/>
      <c r="I254" s="44"/>
      <c r="J254" s="44"/>
      <c r="K254" s="44"/>
      <c r="L254" s="44"/>
      <c r="M254" s="44"/>
      <c r="N254" s="45"/>
    </row>
    <row r="255" spans="2:14" ht="12.75">
      <c r="B255" s="44"/>
      <c r="C255" s="44"/>
      <c r="D255" s="44"/>
      <c r="E255" s="44"/>
      <c r="G255" s="44"/>
      <c r="H255" s="44"/>
      <c r="I255" s="44"/>
      <c r="J255" s="44"/>
      <c r="K255" s="44"/>
      <c r="L255" s="44"/>
      <c r="M255" s="44"/>
      <c r="N255" s="45"/>
    </row>
    <row r="256" spans="2:14" ht="12.75">
      <c r="B256" s="44"/>
      <c r="C256" s="44"/>
      <c r="D256" s="44"/>
      <c r="E256" s="44"/>
      <c r="G256" s="44"/>
      <c r="H256" s="44"/>
      <c r="I256" s="44"/>
      <c r="J256" s="44"/>
      <c r="K256" s="44"/>
      <c r="L256" s="44"/>
      <c r="M256" s="44"/>
      <c r="N256" s="45"/>
    </row>
    <row r="257" spans="2:14" ht="12.75">
      <c r="B257" s="44"/>
      <c r="C257" s="44"/>
      <c r="D257" s="44"/>
      <c r="E257" s="44"/>
      <c r="G257" s="44"/>
      <c r="H257" s="44"/>
      <c r="I257" s="44"/>
      <c r="J257" s="44"/>
      <c r="K257" s="44"/>
      <c r="L257" s="44"/>
      <c r="M257" s="44"/>
      <c r="N257" s="45"/>
    </row>
    <row r="258" spans="2:14" ht="12.75">
      <c r="B258" s="44"/>
      <c r="C258" s="44"/>
      <c r="D258" s="44"/>
      <c r="E258" s="44"/>
      <c r="G258" s="44"/>
      <c r="H258" s="44"/>
      <c r="I258" s="44"/>
      <c r="J258" s="44"/>
      <c r="K258" s="44"/>
      <c r="L258" s="44"/>
      <c r="M258" s="44"/>
      <c r="N258" s="45"/>
    </row>
    <row r="259" spans="2:14" ht="12.75">
      <c r="B259" s="44"/>
      <c r="C259" s="44"/>
      <c r="D259" s="44"/>
      <c r="E259" s="44"/>
      <c r="G259" s="44"/>
      <c r="H259" s="44"/>
      <c r="I259" s="44"/>
      <c r="J259" s="44"/>
      <c r="K259" s="44"/>
      <c r="L259" s="44"/>
      <c r="M259" s="44"/>
      <c r="N259" s="45"/>
    </row>
    <row r="260" spans="2:14" ht="12.75">
      <c r="B260" s="44"/>
      <c r="C260" s="44"/>
      <c r="D260" s="44"/>
      <c r="E260" s="44"/>
      <c r="G260" s="44"/>
      <c r="H260" s="44"/>
      <c r="I260" s="44"/>
      <c r="J260" s="44"/>
      <c r="K260" s="44"/>
      <c r="L260" s="44"/>
      <c r="M260" s="44"/>
      <c r="N260" s="45"/>
    </row>
    <row r="261" spans="2:14" ht="12.75">
      <c r="B261" s="44"/>
      <c r="C261" s="44"/>
      <c r="D261" s="44"/>
      <c r="E261" s="44"/>
      <c r="G261" s="44"/>
      <c r="H261" s="44"/>
      <c r="I261" s="44"/>
      <c r="J261" s="44"/>
      <c r="K261" s="44"/>
      <c r="L261" s="44"/>
      <c r="M261" s="44"/>
      <c r="N261" s="45"/>
    </row>
    <row r="262" spans="2:14" ht="12.75">
      <c r="B262" s="44"/>
      <c r="C262" s="44"/>
      <c r="D262" s="44"/>
      <c r="E262" s="44"/>
      <c r="G262" s="44"/>
      <c r="H262" s="44"/>
      <c r="I262" s="44"/>
      <c r="J262" s="44"/>
      <c r="K262" s="44"/>
      <c r="L262" s="44"/>
      <c r="M262" s="44"/>
      <c r="N262" s="45"/>
    </row>
    <row r="263" spans="2:14" ht="12.75">
      <c r="B263" s="44"/>
      <c r="C263" s="44"/>
      <c r="D263" s="44"/>
      <c r="E263" s="44"/>
      <c r="G263" s="44"/>
      <c r="H263" s="44"/>
      <c r="I263" s="44"/>
      <c r="J263" s="44"/>
      <c r="K263" s="44"/>
      <c r="L263" s="44"/>
      <c r="M263" s="44"/>
      <c r="N263" s="45"/>
    </row>
    <row r="264" spans="2:14" ht="12.75">
      <c r="B264" s="44"/>
      <c r="C264" s="44"/>
      <c r="D264" s="44"/>
      <c r="E264" s="44"/>
      <c r="G264" s="44"/>
      <c r="H264" s="44"/>
      <c r="I264" s="44"/>
      <c r="J264" s="44"/>
      <c r="K264" s="44"/>
      <c r="L264" s="44"/>
      <c r="M264" s="44"/>
      <c r="N264" s="45"/>
    </row>
    <row r="265" spans="2:14" ht="12.75">
      <c r="B265" s="44"/>
      <c r="C265" s="44"/>
      <c r="D265" s="44"/>
      <c r="E265" s="44"/>
      <c r="G265" s="44"/>
      <c r="H265" s="44"/>
      <c r="I265" s="44"/>
      <c r="J265" s="44"/>
      <c r="K265" s="44"/>
      <c r="L265" s="44"/>
      <c r="M265" s="44"/>
      <c r="N265" s="45"/>
    </row>
    <row r="266" spans="2:14" ht="12.75">
      <c r="B266" s="44"/>
      <c r="C266" s="44"/>
      <c r="D266" s="44"/>
      <c r="E266" s="44"/>
      <c r="G266" s="44"/>
      <c r="H266" s="44"/>
      <c r="I266" s="44"/>
      <c r="J266" s="44"/>
      <c r="K266" s="44"/>
      <c r="L266" s="44"/>
      <c r="M266" s="44"/>
      <c r="N266" s="45"/>
    </row>
    <row r="267" spans="2:14" ht="12.75">
      <c r="B267" s="44"/>
      <c r="C267" s="44"/>
      <c r="D267" s="44"/>
      <c r="E267" s="44"/>
      <c r="G267" s="44"/>
      <c r="H267" s="44"/>
      <c r="I267" s="44"/>
      <c r="J267" s="44"/>
      <c r="K267" s="44"/>
      <c r="L267" s="44"/>
      <c r="M267" s="44"/>
      <c r="N267" s="45"/>
    </row>
    <row r="268" spans="2:14" ht="12.75">
      <c r="B268" s="44"/>
      <c r="C268" s="44"/>
      <c r="D268" s="44"/>
      <c r="E268" s="44"/>
      <c r="G268" s="44"/>
      <c r="H268" s="44"/>
      <c r="I268" s="44"/>
      <c r="J268" s="44"/>
      <c r="K268" s="44"/>
      <c r="L268" s="44"/>
      <c r="M268" s="44"/>
      <c r="N268" s="45"/>
    </row>
    <row r="269" spans="2:14" ht="12.75">
      <c r="B269" s="44"/>
      <c r="C269" s="44"/>
      <c r="D269" s="44"/>
      <c r="E269" s="44"/>
      <c r="G269" s="44"/>
      <c r="H269" s="44"/>
      <c r="I269" s="44"/>
      <c r="J269" s="44"/>
      <c r="K269" s="44"/>
      <c r="L269" s="44"/>
      <c r="M269" s="44"/>
      <c r="N269" s="45"/>
    </row>
    <row r="270" spans="2:14" ht="12.75">
      <c r="B270" s="44"/>
      <c r="C270" s="44"/>
      <c r="D270" s="44"/>
      <c r="E270" s="44"/>
      <c r="G270" s="44"/>
      <c r="H270" s="44"/>
      <c r="I270" s="44"/>
      <c r="J270" s="44"/>
      <c r="K270" s="44"/>
      <c r="L270" s="44"/>
      <c r="M270" s="44"/>
      <c r="N270" s="45"/>
    </row>
    <row r="271" spans="2:14" ht="12.75">
      <c r="B271" s="44"/>
      <c r="C271" s="44"/>
      <c r="D271" s="44"/>
      <c r="E271" s="44"/>
      <c r="G271" s="44"/>
      <c r="H271" s="44"/>
      <c r="I271" s="44"/>
      <c r="J271" s="44"/>
      <c r="K271" s="44"/>
      <c r="L271" s="44"/>
      <c r="M271" s="44"/>
      <c r="N271" s="45"/>
    </row>
    <row r="272" spans="2:14" ht="12.75">
      <c r="B272" s="44"/>
      <c r="C272" s="44"/>
      <c r="D272" s="44"/>
      <c r="E272" s="44"/>
      <c r="G272" s="44"/>
      <c r="H272" s="44"/>
      <c r="I272" s="44"/>
      <c r="J272" s="44"/>
      <c r="K272" s="44"/>
      <c r="L272" s="44"/>
      <c r="M272" s="44"/>
      <c r="N272" s="45"/>
    </row>
    <row r="273" spans="2:14" ht="12.75">
      <c r="B273" s="44"/>
      <c r="C273" s="44"/>
      <c r="D273" s="44"/>
      <c r="E273" s="44"/>
      <c r="G273" s="44"/>
      <c r="H273" s="44"/>
      <c r="I273" s="44"/>
      <c r="J273" s="44"/>
      <c r="K273" s="44"/>
      <c r="L273" s="44"/>
      <c r="M273" s="44"/>
      <c r="N273" s="45"/>
    </row>
    <row r="274" spans="2:14" ht="12.75">
      <c r="B274" s="44"/>
      <c r="C274" s="44"/>
      <c r="D274" s="44"/>
      <c r="E274" s="44"/>
      <c r="G274" s="44"/>
      <c r="H274" s="44"/>
      <c r="I274" s="44"/>
      <c r="J274" s="44"/>
      <c r="K274" s="44"/>
      <c r="L274" s="44"/>
      <c r="M274" s="44"/>
      <c r="N274" s="45"/>
    </row>
    <row r="275" spans="2:14" ht="12.75">
      <c r="B275" s="44"/>
      <c r="C275" s="44"/>
      <c r="D275" s="44"/>
      <c r="E275" s="44"/>
      <c r="G275" s="44"/>
      <c r="H275" s="44"/>
      <c r="I275" s="44"/>
      <c r="J275" s="44"/>
      <c r="K275" s="44"/>
      <c r="L275" s="44"/>
      <c r="M275" s="44"/>
      <c r="N275" s="45"/>
    </row>
    <row r="276" spans="2:14" ht="12.75">
      <c r="B276" s="44"/>
      <c r="C276" s="44"/>
      <c r="D276" s="44"/>
      <c r="E276" s="44"/>
      <c r="G276" s="44"/>
      <c r="H276" s="44"/>
      <c r="I276" s="44"/>
      <c r="J276" s="44"/>
      <c r="K276" s="44"/>
      <c r="L276" s="44"/>
      <c r="M276" s="44"/>
      <c r="N276" s="45"/>
    </row>
    <row r="277" spans="2:14" ht="12.75">
      <c r="B277" s="44"/>
      <c r="C277" s="44"/>
      <c r="D277" s="44"/>
      <c r="E277" s="44"/>
      <c r="G277" s="44"/>
      <c r="H277" s="44"/>
      <c r="I277" s="44"/>
      <c r="J277" s="44"/>
      <c r="K277" s="44"/>
      <c r="L277" s="44"/>
      <c r="M277" s="44"/>
      <c r="N277" s="45"/>
    </row>
    <row r="278" spans="2:14" ht="12.75">
      <c r="B278" s="44"/>
      <c r="C278" s="44"/>
      <c r="D278" s="44"/>
      <c r="E278" s="44"/>
      <c r="G278" s="44"/>
      <c r="H278" s="44"/>
      <c r="I278" s="44"/>
      <c r="J278" s="44"/>
      <c r="K278" s="44"/>
      <c r="L278" s="44"/>
      <c r="M278" s="44"/>
      <c r="N278" s="45"/>
    </row>
    <row r="279" spans="2:14" ht="12.75">
      <c r="B279" s="44"/>
      <c r="C279" s="44"/>
      <c r="D279" s="44"/>
      <c r="E279" s="44"/>
      <c r="G279" s="44"/>
      <c r="H279" s="44"/>
      <c r="I279" s="44"/>
      <c r="J279" s="44"/>
      <c r="K279" s="44"/>
      <c r="L279" s="44"/>
      <c r="M279" s="44"/>
      <c r="N279" s="45"/>
    </row>
    <row r="280" spans="2:14" ht="12.75">
      <c r="B280" s="44"/>
      <c r="C280" s="44"/>
      <c r="D280" s="44"/>
      <c r="E280" s="44"/>
      <c r="G280" s="44"/>
      <c r="H280" s="44"/>
      <c r="I280" s="44"/>
      <c r="J280" s="44"/>
      <c r="K280" s="44"/>
      <c r="L280" s="44"/>
      <c r="M280" s="44"/>
      <c r="N280" s="45"/>
    </row>
    <row r="281" spans="2:14" ht="12.75">
      <c r="B281" s="44"/>
      <c r="C281" s="44"/>
      <c r="D281" s="44"/>
      <c r="E281" s="44"/>
      <c r="G281" s="44"/>
      <c r="H281" s="44"/>
      <c r="I281" s="44"/>
      <c r="J281" s="44"/>
      <c r="K281" s="44"/>
      <c r="L281" s="44"/>
      <c r="M281" s="44"/>
      <c r="N281" s="45"/>
    </row>
    <row r="282" spans="2:14" ht="12.75">
      <c r="B282" s="44"/>
      <c r="C282" s="44"/>
      <c r="D282" s="44"/>
      <c r="E282" s="44"/>
      <c r="G282" s="44"/>
      <c r="H282" s="44"/>
      <c r="I282" s="44"/>
      <c r="J282" s="44"/>
      <c r="K282" s="44"/>
      <c r="L282" s="44"/>
      <c r="M282" s="44"/>
      <c r="N282" s="45"/>
    </row>
    <row r="283" spans="2:14" ht="12.75">
      <c r="B283" s="44"/>
      <c r="C283" s="44"/>
      <c r="D283" s="44"/>
      <c r="E283" s="44"/>
      <c r="G283" s="44"/>
      <c r="H283" s="44"/>
      <c r="I283" s="44"/>
      <c r="J283" s="44"/>
      <c r="K283" s="44"/>
      <c r="L283" s="44"/>
      <c r="M283" s="44"/>
      <c r="N283" s="45"/>
    </row>
    <row r="284" spans="2:14" ht="12.75">
      <c r="B284" s="44"/>
      <c r="C284" s="44"/>
      <c r="D284" s="44"/>
      <c r="E284" s="44"/>
      <c r="G284" s="44"/>
      <c r="H284" s="44"/>
      <c r="I284" s="44"/>
      <c r="J284" s="44"/>
      <c r="K284" s="44"/>
      <c r="L284" s="44"/>
      <c r="M284" s="44"/>
      <c r="N284" s="45"/>
    </row>
    <row r="285" spans="2:14" ht="12.75">
      <c r="B285" s="44"/>
      <c r="C285" s="44"/>
      <c r="D285" s="44"/>
      <c r="E285" s="44"/>
      <c r="G285" s="44"/>
      <c r="H285" s="44"/>
      <c r="I285" s="44"/>
      <c r="J285" s="44"/>
      <c r="K285" s="44"/>
      <c r="L285" s="44"/>
      <c r="M285" s="44"/>
      <c r="N285" s="45"/>
    </row>
    <row r="286" spans="2:14" ht="12.75">
      <c r="B286" s="44"/>
      <c r="C286" s="44"/>
      <c r="D286" s="44"/>
      <c r="E286" s="44"/>
      <c r="G286" s="44"/>
      <c r="H286" s="44"/>
      <c r="I286" s="44"/>
      <c r="J286" s="44"/>
      <c r="K286" s="44"/>
      <c r="L286" s="44"/>
      <c r="M286" s="44"/>
      <c r="N286" s="45"/>
    </row>
    <row r="287" spans="2:14" ht="12.75">
      <c r="B287" s="44"/>
      <c r="C287" s="44"/>
      <c r="D287" s="44"/>
      <c r="E287" s="44"/>
      <c r="G287" s="44"/>
      <c r="H287" s="44"/>
      <c r="I287" s="44"/>
      <c r="J287" s="44"/>
      <c r="K287" s="44"/>
      <c r="L287" s="44"/>
      <c r="M287" s="44"/>
      <c r="N287" s="45"/>
    </row>
    <row r="288" spans="2:14" ht="12.75">
      <c r="B288" s="44"/>
      <c r="C288" s="44"/>
      <c r="D288" s="44"/>
      <c r="E288" s="44"/>
      <c r="G288" s="44"/>
      <c r="H288" s="44"/>
      <c r="I288" s="44"/>
      <c r="J288" s="44"/>
      <c r="K288" s="44"/>
      <c r="L288" s="44"/>
      <c r="M288" s="44"/>
      <c r="N288" s="45"/>
    </row>
    <row r="289" spans="2:14" ht="12.75">
      <c r="B289" s="44"/>
      <c r="C289" s="44"/>
      <c r="D289" s="44"/>
      <c r="E289" s="44"/>
      <c r="G289" s="44"/>
      <c r="H289" s="44"/>
      <c r="I289" s="44"/>
      <c r="J289" s="44"/>
      <c r="K289" s="44"/>
      <c r="L289" s="44"/>
      <c r="M289" s="44"/>
      <c r="N289" s="45"/>
    </row>
    <row r="290" spans="2:14" ht="12.75">
      <c r="B290" s="44"/>
      <c r="C290" s="44"/>
      <c r="D290" s="44"/>
      <c r="E290" s="44"/>
      <c r="G290" s="44"/>
      <c r="H290" s="44"/>
      <c r="I290" s="44"/>
      <c r="J290" s="44"/>
      <c r="K290" s="44"/>
      <c r="L290" s="44"/>
      <c r="M290" s="44"/>
      <c r="N290" s="45"/>
    </row>
    <row r="291" spans="2:14" ht="12.75">
      <c r="B291" s="44"/>
      <c r="C291" s="44"/>
      <c r="D291" s="44"/>
      <c r="E291" s="44"/>
      <c r="G291" s="44"/>
      <c r="H291" s="44"/>
      <c r="I291" s="44"/>
      <c r="J291" s="44"/>
      <c r="K291" s="44"/>
      <c r="L291" s="44"/>
      <c r="M291" s="44"/>
      <c r="N291" s="45"/>
    </row>
    <row r="292" spans="2:14" ht="12.75">
      <c r="B292" s="44"/>
      <c r="C292" s="44"/>
      <c r="D292" s="44"/>
      <c r="E292" s="44"/>
      <c r="G292" s="44"/>
      <c r="H292" s="44"/>
      <c r="I292" s="44"/>
      <c r="J292" s="44"/>
      <c r="K292" s="44"/>
      <c r="L292" s="44"/>
      <c r="M292" s="44"/>
      <c r="N292" s="45"/>
    </row>
    <row r="293" spans="2:14" ht="12.75">
      <c r="B293" s="44"/>
      <c r="C293" s="44"/>
      <c r="D293" s="44"/>
      <c r="E293" s="44"/>
      <c r="G293" s="44"/>
      <c r="H293" s="44"/>
      <c r="I293" s="44"/>
      <c r="J293" s="44"/>
      <c r="K293" s="44"/>
      <c r="L293" s="44"/>
      <c r="M293" s="44"/>
      <c r="N293" s="45"/>
    </row>
    <row r="294" spans="2:14" ht="12.75">
      <c r="B294" s="44"/>
      <c r="C294" s="44"/>
      <c r="D294" s="44"/>
      <c r="E294" s="44"/>
      <c r="G294" s="44"/>
      <c r="H294" s="44"/>
      <c r="I294" s="44"/>
      <c r="J294" s="44"/>
      <c r="K294" s="44"/>
      <c r="L294" s="44"/>
      <c r="M294" s="44"/>
      <c r="N294" s="45"/>
    </row>
    <row r="295" spans="2:14" ht="12.75">
      <c r="B295" s="44"/>
      <c r="C295" s="44"/>
      <c r="D295" s="44"/>
      <c r="E295" s="44"/>
      <c r="G295" s="44"/>
      <c r="H295" s="44"/>
      <c r="I295" s="44"/>
      <c r="J295" s="44"/>
      <c r="K295" s="44"/>
      <c r="L295" s="44"/>
      <c r="M295" s="44"/>
      <c r="N295" s="45"/>
    </row>
    <row r="296" spans="2:14" ht="12.75">
      <c r="B296" s="44"/>
      <c r="C296" s="44"/>
      <c r="D296" s="44"/>
      <c r="E296" s="44"/>
      <c r="G296" s="44"/>
      <c r="H296" s="44"/>
      <c r="I296" s="44"/>
      <c r="J296" s="44"/>
      <c r="K296" s="44"/>
      <c r="L296" s="44"/>
      <c r="M296" s="44"/>
      <c r="N296" s="45"/>
    </row>
    <row r="297" spans="2:14" ht="12.75">
      <c r="B297" s="44"/>
      <c r="C297" s="44"/>
      <c r="D297" s="44"/>
      <c r="E297" s="44"/>
      <c r="G297" s="44"/>
      <c r="H297" s="44"/>
      <c r="I297" s="44"/>
      <c r="J297" s="44"/>
      <c r="K297" s="44"/>
      <c r="L297" s="44"/>
      <c r="M297" s="44"/>
      <c r="N297" s="45"/>
    </row>
    <row r="298" spans="2:14" ht="12.75">
      <c r="B298" s="44"/>
      <c r="C298" s="44"/>
      <c r="D298" s="44"/>
      <c r="E298" s="44"/>
      <c r="G298" s="44"/>
      <c r="H298" s="44"/>
      <c r="I298" s="44"/>
      <c r="J298" s="44"/>
      <c r="K298" s="44"/>
      <c r="L298" s="44"/>
      <c r="M298" s="44"/>
      <c r="N298" s="45"/>
    </row>
    <row r="299" spans="2:14" ht="12.75">
      <c r="B299" s="44"/>
      <c r="C299" s="44"/>
      <c r="D299" s="44"/>
      <c r="E299" s="44"/>
      <c r="G299" s="44"/>
      <c r="H299" s="44"/>
      <c r="I299" s="44"/>
      <c r="J299" s="44"/>
      <c r="K299" s="44"/>
      <c r="L299" s="44"/>
      <c r="M299" s="44"/>
      <c r="N299" s="45"/>
    </row>
    <row r="300" spans="2:14" ht="12.75">
      <c r="B300" s="44"/>
      <c r="C300" s="44"/>
      <c r="D300" s="44"/>
      <c r="E300" s="44"/>
      <c r="G300" s="44"/>
      <c r="H300" s="44"/>
      <c r="I300" s="44"/>
      <c r="J300" s="44"/>
      <c r="K300" s="44"/>
      <c r="L300" s="44"/>
      <c r="M300" s="44"/>
      <c r="N300" s="45"/>
    </row>
    <row r="301" spans="2:14" ht="12.75">
      <c r="B301" s="44"/>
      <c r="C301" s="44"/>
      <c r="D301" s="44"/>
      <c r="E301" s="44"/>
      <c r="G301" s="44"/>
      <c r="H301" s="44"/>
      <c r="I301" s="44"/>
      <c r="J301" s="44"/>
      <c r="K301" s="44"/>
      <c r="L301" s="44"/>
      <c r="M301" s="44"/>
      <c r="N301" s="45"/>
    </row>
    <row r="302" spans="2:14" ht="12.75">
      <c r="B302" s="44"/>
      <c r="C302" s="44"/>
      <c r="D302" s="44"/>
      <c r="E302" s="44"/>
      <c r="G302" s="44"/>
      <c r="H302" s="44"/>
      <c r="I302" s="44"/>
      <c r="J302" s="44"/>
      <c r="K302" s="44"/>
      <c r="L302" s="44"/>
      <c r="M302" s="44"/>
      <c r="N302" s="45"/>
    </row>
    <row r="303" spans="2:14" ht="12.75">
      <c r="B303" s="44"/>
      <c r="C303" s="44"/>
      <c r="D303" s="44"/>
      <c r="E303" s="44"/>
      <c r="G303" s="44"/>
      <c r="H303" s="44"/>
      <c r="I303" s="44"/>
      <c r="J303" s="44"/>
      <c r="K303" s="44"/>
      <c r="L303" s="44"/>
      <c r="M303" s="44"/>
      <c r="N303" s="45"/>
    </row>
    <row r="304" spans="2:14" ht="12.75">
      <c r="B304" s="44"/>
      <c r="C304" s="44"/>
      <c r="D304" s="44"/>
      <c r="E304" s="44"/>
      <c r="G304" s="44"/>
      <c r="H304" s="44"/>
      <c r="I304" s="44"/>
      <c r="J304" s="44"/>
      <c r="K304" s="44"/>
      <c r="L304" s="44"/>
      <c r="M304" s="44"/>
      <c r="N304" s="45"/>
    </row>
    <row r="305" spans="2:14" ht="12.75">
      <c r="B305" s="44"/>
      <c r="C305" s="44"/>
      <c r="D305" s="44"/>
      <c r="E305" s="44"/>
      <c r="G305" s="44"/>
      <c r="H305" s="44"/>
      <c r="I305" s="44"/>
      <c r="J305" s="44"/>
      <c r="K305" s="44"/>
      <c r="L305" s="44"/>
      <c r="M305" s="44"/>
      <c r="N305" s="45"/>
    </row>
    <row r="306" spans="2:14" ht="12.75">
      <c r="B306" s="44"/>
      <c r="C306" s="44"/>
      <c r="D306" s="44"/>
      <c r="E306" s="44"/>
      <c r="G306" s="44"/>
      <c r="H306" s="44"/>
      <c r="I306" s="44"/>
      <c r="J306" s="44"/>
      <c r="K306" s="44"/>
      <c r="L306" s="44"/>
      <c r="M306" s="44"/>
      <c r="N306" s="45"/>
    </row>
    <row r="307" spans="2:14" ht="12.75">
      <c r="B307" s="44"/>
      <c r="C307" s="44"/>
      <c r="D307" s="44"/>
      <c r="E307" s="44"/>
      <c r="G307" s="44"/>
      <c r="H307" s="44"/>
      <c r="I307" s="44"/>
      <c r="J307" s="44"/>
      <c r="K307" s="44"/>
      <c r="L307" s="44"/>
      <c r="M307" s="44"/>
      <c r="N307" s="45"/>
    </row>
    <row r="308" spans="2:14" ht="12.75">
      <c r="B308" s="44"/>
      <c r="C308" s="44"/>
      <c r="D308" s="44"/>
      <c r="E308" s="44"/>
      <c r="G308" s="44"/>
      <c r="H308" s="44"/>
      <c r="I308" s="44"/>
      <c r="J308" s="44"/>
      <c r="K308" s="44"/>
      <c r="L308" s="44"/>
      <c r="M308" s="44"/>
      <c r="N308" s="45"/>
    </row>
    <row r="309" spans="2:14" ht="12.75">
      <c r="B309" s="44"/>
      <c r="C309" s="44"/>
      <c r="D309" s="44"/>
      <c r="E309" s="44"/>
      <c r="G309" s="44"/>
      <c r="H309" s="44"/>
      <c r="I309" s="44"/>
      <c r="J309" s="44"/>
      <c r="K309" s="44"/>
      <c r="L309" s="44"/>
      <c r="M309" s="44"/>
      <c r="N309" s="45"/>
    </row>
    <row r="310" spans="2:14" ht="12.75">
      <c r="B310" s="44"/>
      <c r="C310" s="44"/>
      <c r="D310" s="44"/>
      <c r="E310" s="44"/>
      <c r="G310" s="44"/>
      <c r="H310" s="44"/>
      <c r="I310" s="44"/>
      <c r="J310" s="44"/>
      <c r="K310" s="44"/>
      <c r="L310" s="44"/>
      <c r="M310" s="44"/>
      <c r="N310" s="45"/>
    </row>
    <row r="311" spans="2:14" ht="12.75">
      <c r="B311" s="44"/>
      <c r="C311" s="44"/>
      <c r="D311" s="44"/>
      <c r="E311" s="44"/>
      <c r="G311" s="44"/>
      <c r="H311" s="44"/>
      <c r="I311" s="44"/>
      <c r="J311" s="44"/>
      <c r="K311" s="44"/>
      <c r="L311" s="44"/>
      <c r="M311" s="44"/>
      <c r="N311" s="45"/>
    </row>
    <row r="312" spans="2:14" ht="12.75">
      <c r="B312" s="44"/>
      <c r="C312" s="44"/>
      <c r="D312" s="44"/>
      <c r="E312" s="44"/>
      <c r="G312" s="44"/>
      <c r="H312" s="44"/>
      <c r="I312" s="44"/>
      <c r="J312" s="44"/>
      <c r="K312" s="44"/>
      <c r="L312" s="44"/>
      <c r="M312" s="44"/>
      <c r="N312" s="45"/>
    </row>
    <row r="313" spans="2:14" ht="12.75">
      <c r="B313" s="44"/>
      <c r="C313" s="44"/>
      <c r="D313" s="44"/>
      <c r="E313" s="44"/>
      <c r="G313" s="44"/>
      <c r="H313" s="44"/>
      <c r="I313" s="44"/>
      <c r="J313" s="44"/>
      <c r="K313" s="44"/>
      <c r="L313" s="44"/>
      <c r="M313" s="44"/>
      <c r="N313" s="45"/>
    </row>
    <row r="314" spans="2:14" ht="12.75">
      <c r="B314" s="44"/>
      <c r="C314" s="44"/>
      <c r="D314" s="44"/>
      <c r="E314" s="44"/>
      <c r="G314" s="44"/>
      <c r="H314" s="44"/>
      <c r="I314" s="44"/>
      <c r="J314" s="44"/>
      <c r="K314" s="44"/>
      <c r="L314" s="44"/>
      <c r="M314" s="44"/>
      <c r="N314" s="45"/>
    </row>
    <row r="315" spans="2:14" ht="12.75">
      <c r="B315" s="44"/>
      <c r="C315" s="44"/>
      <c r="D315" s="44"/>
      <c r="E315" s="44"/>
      <c r="G315" s="44"/>
      <c r="H315" s="44"/>
      <c r="I315" s="44"/>
      <c r="J315" s="44"/>
      <c r="K315" s="44"/>
      <c r="L315" s="44"/>
      <c r="M315" s="44"/>
      <c r="N315" s="45"/>
    </row>
    <row r="316" spans="2:14" ht="12.75">
      <c r="B316" s="44"/>
      <c r="C316" s="44"/>
      <c r="D316" s="44"/>
      <c r="E316" s="44"/>
      <c r="G316" s="44"/>
      <c r="H316" s="44"/>
      <c r="I316" s="44"/>
      <c r="J316" s="44"/>
      <c r="K316" s="44"/>
      <c r="L316" s="44"/>
      <c r="M316" s="44"/>
      <c r="N316" s="45"/>
    </row>
    <row r="317" spans="2:14" ht="12.75">
      <c r="B317" s="44"/>
      <c r="C317" s="44"/>
      <c r="D317" s="44"/>
      <c r="E317" s="44"/>
      <c r="G317" s="44"/>
      <c r="H317" s="44"/>
      <c r="I317" s="44"/>
      <c r="J317" s="44"/>
      <c r="K317" s="44"/>
      <c r="L317" s="44"/>
      <c r="M317" s="44"/>
      <c r="N317" s="45"/>
    </row>
    <row r="318" spans="2:14" ht="12.75">
      <c r="B318" s="44"/>
      <c r="C318" s="44"/>
      <c r="D318" s="44"/>
      <c r="E318" s="44"/>
      <c r="G318" s="44"/>
      <c r="H318" s="44"/>
      <c r="I318" s="44"/>
      <c r="J318" s="44"/>
      <c r="K318" s="44"/>
      <c r="L318" s="44"/>
      <c r="M318" s="44"/>
      <c r="N318" s="45"/>
    </row>
    <row r="319" spans="2:14" ht="12.75">
      <c r="B319" s="44"/>
      <c r="C319" s="44"/>
      <c r="D319" s="44"/>
      <c r="E319" s="44"/>
      <c r="G319" s="44"/>
      <c r="H319" s="44"/>
      <c r="I319" s="44"/>
      <c r="J319" s="44"/>
      <c r="K319" s="44"/>
      <c r="L319" s="44"/>
      <c r="M319" s="44"/>
      <c r="N319" s="45"/>
    </row>
    <row r="320" spans="2:14" ht="12.75">
      <c r="B320" s="44"/>
      <c r="C320" s="44"/>
      <c r="D320" s="44"/>
      <c r="E320" s="44"/>
      <c r="G320" s="44"/>
      <c r="H320" s="44"/>
      <c r="I320" s="44"/>
      <c r="J320" s="44"/>
      <c r="K320" s="44"/>
      <c r="L320" s="44"/>
      <c r="M320" s="44"/>
      <c r="N320" s="45"/>
    </row>
    <row r="321" spans="2:14" ht="12.75">
      <c r="B321" s="44"/>
      <c r="C321" s="44"/>
      <c r="D321" s="44"/>
      <c r="E321" s="44"/>
      <c r="G321" s="44"/>
      <c r="H321" s="44"/>
      <c r="I321" s="44"/>
      <c r="J321" s="44"/>
      <c r="K321" s="44"/>
      <c r="L321" s="44"/>
      <c r="M321" s="44"/>
      <c r="N321" s="45"/>
    </row>
    <row r="322" spans="2:14" ht="12.75">
      <c r="B322" s="44"/>
      <c r="C322" s="44"/>
      <c r="D322" s="44"/>
      <c r="E322" s="44"/>
      <c r="G322" s="44"/>
      <c r="H322" s="44"/>
      <c r="I322" s="44"/>
      <c r="J322" s="44"/>
      <c r="K322" s="44"/>
      <c r="L322" s="44"/>
      <c r="M322" s="44"/>
      <c r="N322" s="45"/>
    </row>
    <row r="323" spans="2:14" ht="12.75">
      <c r="B323" s="44"/>
      <c r="C323" s="44"/>
      <c r="D323" s="44"/>
      <c r="E323" s="44"/>
      <c r="G323" s="44"/>
      <c r="H323" s="44"/>
      <c r="I323" s="44"/>
      <c r="J323" s="44"/>
      <c r="K323" s="44"/>
      <c r="L323" s="44"/>
      <c r="M323" s="44"/>
      <c r="N323" s="45"/>
    </row>
    <row r="324" spans="2:14" ht="12.75">
      <c r="B324" s="44"/>
      <c r="C324" s="44"/>
      <c r="D324" s="44"/>
      <c r="E324" s="44"/>
      <c r="G324" s="44"/>
      <c r="H324" s="44"/>
      <c r="I324" s="44"/>
      <c r="J324" s="44"/>
      <c r="K324" s="44"/>
      <c r="L324" s="44"/>
      <c r="M324" s="44"/>
      <c r="N324" s="45"/>
    </row>
    <row r="325" spans="2:14" ht="12.75">
      <c r="B325" s="44"/>
      <c r="C325" s="44"/>
      <c r="D325" s="44"/>
      <c r="E325" s="44"/>
      <c r="G325" s="44"/>
      <c r="H325" s="44"/>
      <c r="I325" s="44"/>
      <c r="J325" s="44"/>
      <c r="K325" s="44"/>
      <c r="L325" s="44"/>
      <c r="M325" s="44"/>
      <c r="N325" s="45"/>
    </row>
    <row r="326" spans="2:14" ht="12.75">
      <c r="B326" s="44"/>
      <c r="C326" s="44"/>
      <c r="D326" s="44"/>
      <c r="E326" s="44"/>
      <c r="G326" s="44"/>
      <c r="H326" s="44"/>
      <c r="I326" s="44"/>
      <c r="J326" s="44"/>
      <c r="K326" s="44"/>
      <c r="L326" s="44"/>
      <c r="M326" s="44"/>
      <c r="N326" s="45"/>
    </row>
    <row r="327" spans="2:14" ht="12.75">
      <c r="B327" s="44"/>
      <c r="C327" s="44"/>
      <c r="D327" s="44"/>
      <c r="E327" s="44"/>
      <c r="G327" s="44"/>
      <c r="H327" s="44"/>
      <c r="I327" s="44"/>
      <c r="J327" s="44"/>
      <c r="K327" s="44"/>
      <c r="L327" s="44"/>
      <c r="M327" s="44"/>
      <c r="N327" s="45"/>
    </row>
    <row r="328" spans="2:14" ht="12.75">
      <c r="B328" s="44"/>
      <c r="C328" s="44"/>
      <c r="D328" s="44"/>
      <c r="E328" s="44"/>
      <c r="G328" s="44"/>
      <c r="H328" s="44"/>
      <c r="I328" s="44"/>
      <c r="J328" s="44"/>
      <c r="K328" s="44"/>
      <c r="L328" s="44"/>
      <c r="M328" s="44"/>
      <c r="N328" s="45"/>
    </row>
    <row r="329" spans="2:14" ht="12.75">
      <c r="B329" s="44"/>
      <c r="C329" s="44"/>
      <c r="D329" s="44"/>
      <c r="E329" s="44"/>
      <c r="G329" s="44"/>
      <c r="H329" s="44"/>
      <c r="I329" s="44"/>
      <c r="J329" s="44"/>
      <c r="K329" s="44"/>
      <c r="L329" s="44"/>
      <c r="M329" s="44"/>
      <c r="N329" s="45"/>
    </row>
    <row r="330" spans="2:14" ht="12.75">
      <c r="B330" s="44"/>
      <c r="C330" s="44"/>
      <c r="D330" s="44"/>
      <c r="E330" s="44"/>
      <c r="G330" s="44"/>
      <c r="H330" s="44"/>
      <c r="I330" s="44"/>
      <c r="J330" s="44"/>
      <c r="K330" s="44"/>
      <c r="L330" s="44"/>
      <c r="M330" s="44"/>
      <c r="N330" s="45"/>
    </row>
    <row r="331" spans="2:14" ht="12.75">
      <c r="B331" s="44"/>
      <c r="C331" s="44"/>
      <c r="D331" s="44"/>
      <c r="E331" s="44"/>
      <c r="G331" s="44"/>
      <c r="H331" s="44"/>
      <c r="I331" s="44"/>
      <c r="J331" s="44"/>
      <c r="K331" s="44"/>
      <c r="L331" s="44"/>
      <c r="M331" s="44"/>
      <c r="N331" s="45"/>
    </row>
    <row r="332" spans="2:14" ht="12.75">
      <c r="B332" s="44"/>
      <c r="C332" s="44"/>
      <c r="D332" s="44"/>
      <c r="E332" s="44"/>
      <c r="G332" s="44"/>
      <c r="H332" s="44"/>
      <c r="I332" s="44"/>
      <c r="J332" s="44"/>
      <c r="K332" s="44"/>
      <c r="L332" s="44"/>
      <c r="M332" s="44"/>
      <c r="N332" s="45"/>
    </row>
    <row r="333" spans="2:14" ht="12.75">
      <c r="B333" s="44"/>
      <c r="C333" s="44"/>
      <c r="D333" s="44"/>
      <c r="E333" s="44"/>
      <c r="G333" s="44"/>
      <c r="H333" s="44"/>
      <c r="I333" s="44"/>
      <c r="J333" s="44"/>
      <c r="K333" s="44"/>
      <c r="L333" s="44"/>
      <c r="M333" s="44"/>
      <c r="N333" s="45"/>
    </row>
    <row r="334" spans="2:14" ht="12.75">
      <c r="B334" s="44"/>
      <c r="C334" s="44"/>
      <c r="D334" s="44"/>
      <c r="E334" s="44"/>
      <c r="G334" s="44"/>
      <c r="H334" s="44"/>
      <c r="I334" s="44"/>
      <c r="J334" s="44"/>
      <c r="K334" s="44"/>
      <c r="L334" s="44"/>
      <c r="M334" s="44"/>
      <c r="N334" s="45"/>
    </row>
    <row r="335" spans="2:14" ht="12.75">
      <c r="B335" s="44"/>
      <c r="C335" s="44"/>
      <c r="D335" s="44"/>
      <c r="E335" s="44"/>
      <c r="G335" s="44"/>
      <c r="H335" s="44"/>
      <c r="I335" s="44"/>
      <c r="J335" s="44"/>
      <c r="K335" s="44"/>
      <c r="L335" s="44"/>
      <c r="M335" s="44"/>
      <c r="N335" s="45"/>
    </row>
    <row r="336" spans="2:14" ht="12.75">
      <c r="B336" s="44"/>
      <c r="C336" s="44"/>
      <c r="D336" s="44"/>
      <c r="E336" s="44"/>
      <c r="G336" s="44"/>
      <c r="H336" s="44"/>
      <c r="I336" s="44"/>
      <c r="J336" s="44"/>
      <c r="K336" s="44"/>
      <c r="L336" s="44"/>
      <c r="M336" s="44"/>
      <c r="N336" s="45"/>
    </row>
    <row r="337" spans="2:14" ht="12.75">
      <c r="B337" s="44"/>
      <c r="C337" s="44"/>
      <c r="D337" s="44"/>
      <c r="E337" s="44"/>
      <c r="G337" s="44"/>
      <c r="H337" s="44"/>
      <c r="I337" s="44"/>
      <c r="J337" s="44"/>
      <c r="K337" s="44"/>
      <c r="L337" s="44"/>
      <c r="M337" s="44"/>
      <c r="N337" s="45"/>
    </row>
    <row r="338" spans="2:14" ht="12.75">
      <c r="B338" s="44"/>
      <c r="C338" s="44"/>
      <c r="D338" s="44"/>
      <c r="E338" s="44"/>
      <c r="G338" s="44"/>
      <c r="H338" s="44"/>
      <c r="I338" s="44"/>
      <c r="J338" s="44"/>
      <c r="K338" s="44"/>
      <c r="L338" s="44"/>
      <c r="M338" s="44"/>
      <c r="N338" s="45"/>
    </row>
    <row r="339" spans="2:14" ht="12.75">
      <c r="B339" s="44"/>
      <c r="C339" s="44"/>
      <c r="D339" s="44"/>
      <c r="E339" s="44"/>
      <c r="G339" s="44"/>
      <c r="H339" s="44"/>
      <c r="I339" s="44"/>
      <c r="J339" s="44"/>
      <c r="K339" s="44"/>
      <c r="L339" s="44"/>
      <c r="M339" s="44"/>
      <c r="N339" s="45"/>
    </row>
    <row r="340" spans="2:14" ht="12.75">
      <c r="B340" s="44"/>
      <c r="C340" s="44"/>
      <c r="D340" s="44"/>
      <c r="E340" s="44"/>
      <c r="G340" s="44"/>
      <c r="H340" s="44"/>
      <c r="I340" s="44"/>
      <c r="J340" s="44"/>
      <c r="K340" s="44"/>
      <c r="L340" s="44"/>
      <c r="M340" s="44"/>
      <c r="N340" s="45"/>
    </row>
    <row r="341" spans="2:14" ht="12.75">
      <c r="B341" s="44"/>
      <c r="C341" s="44"/>
      <c r="D341" s="44"/>
      <c r="E341" s="44"/>
      <c r="G341" s="44"/>
      <c r="H341" s="44"/>
      <c r="I341" s="44"/>
      <c r="J341" s="44"/>
      <c r="K341" s="44"/>
      <c r="L341" s="44"/>
      <c r="M341" s="44"/>
      <c r="N341" s="45"/>
    </row>
    <row r="342" spans="2:14" ht="12.75">
      <c r="B342" s="44"/>
      <c r="C342" s="44"/>
      <c r="D342" s="44"/>
      <c r="E342" s="44"/>
      <c r="G342" s="44"/>
      <c r="H342" s="44"/>
      <c r="I342" s="44"/>
      <c r="J342" s="44"/>
      <c r="K342" s="44"/>
      <c r="L342" s="44"/>
      <c r="M342" s="44"/>
      <c r="N342" s="45"/>
    </row>
    <row r="343" spans="2:14" ht="12.75">
      <c r="B343" s="44"/>
      <c r="C343" s="44"/>
      <c r="D343" s="44"/>
      <c r="E343" s="44"/>
      <c r="G343" s="44"/>
      <c r="H343" s="44"/>
      <c r="I343" s="44"/>
      <c r="J343" s="44"/>
      <c r="K343" s="44"/>
      <c r="L343" s="44"/>
      <c r="M343" s="44"/>
      <c r="N343" s="45"/>
    </row>
    <row r="344" spans="2:14" ht="12.75">
      <c r="B344" s="44"/>
      <c r="C344" s="44"/>
      <c r="D344" s="44"/>
      <c r="E344" s="44"/>
      <c r="G344" s="44"/>
      <c r="H344" s="44"/>
      <c r="I344" s="44"/>
      <c r="J344" s="44"/>
      <c r="K344" s="44"/>
      <c r="L344" s="44"/>
      <c r="M344" s="44"/>
      <c r="N344" s="45"/>
    </row>
    <row r="345" spans="2:14" ht="12.75">
      <c r="B345" s="44"/>
      <c r="C345" s="44"/>
      <c r="D345" s="44"/>
      <c r="E345" s="44"/>
      <c r="G345" s="44"/>
      <c r="H345" s="44"/>
      <c r="I345" s="44"/>
      <c r="J345" s="44"/>
      <c r="K345" s="44"/>
      <c r="L345" s="44"/>
      <c r="M345" s="44"/>
      <c r="N345" s="45"/>
    </row>
    <row r="346" spans="2:14" ht="12.75">
      <c r="B346" s="44"/>
      <c r="C346" s="44"/>
      <c r="D346" s="44"/>
      <c r="E346" s="44"/>
      <c r="G346" s="44"/>
      <c r="H346" s="44"/>
      <c r="I346" s="44"/>
      <c r="J346" s="44"/>
      <c r="K346" s="44"/>
      <c r="L346" s="44"/>
      <c r="M346" s="44"/>
      <c r="N346" s="45"/>
    </row>
    <row r="347" spans="2:14" ht="12.75">
      <c r="B347" s="44"/>
      <c r="C347" s="44"/>
      <c r="D347" s="44"/>
      <c r="E347" s="44"/>
      <c r="G347" s="44"/>
      <c r="H347" s="44"/>
      <c r="I347" s="44"/>
      <c r="J347" s="44"/>
      <c r="K347" s="44"/>
      <c r="L347" s="44"/>
      <c r="M347" s="44"/>
      <c r="N347" s="45"/>
    </row>
    <row r="348" spans="2:14" ht="12.75">
      <c r="B348" s="44"/>
      <c r="C348" s="44"/>
      <c r="D348" s="44"/>
      <c r="E348" s="44"/>
      <c r="G348" s="44"/>
      <c r="H348" s="44"/>
      <c r="I348" s="44"/>
      <c r="J348" s="44"/>
      <c r="K348" s="44"/>
      <c r="L348" s="44"/>
      <c r="M348" s="44"/>
      <c r="N348" s="45"/>
    </row>
    <row r="349" spans="2:14" ht="12.75">
      <c r="B349" s="44"/>
      <c r="C349" s="44"/>
      <c r="D349" s="44"/>
      <c r="E349" s="44"/>
      <c r="G349" s="44"/>
      <c r="H349" s="44"/>
      <c r="I349" s="44"/>
      <c r="J349" s="44"/>
      <c r="K349" s="44"/>
      <c r="L349" s="44"/>
      <c r="M349" s="44"/>
      <c r="N349" s="45"/>
    </row>
    <row r="350" spans="2:14" ht="12.75">
      <c r="B350" s="44"/>
      <c r="C350" s="44"/>
      <c r="D350" s="44"/>
      <c r="E350" s="44"/>
      <c r="G350" s="44"/>
      <c r="H350" s="44"/>
      <c r="I350" s="44"/>
      <c r="J350" s="44"/>
      <c r="K350" s="44"/>
      <c r="L350" s="44"/>
      <c r="M350" s="44"/>
      <c r="N350" s="45"/>
    </row>
    <row r="351" spans="2:14" ht="12.75">
      <c r="B351" s="44"/>
      <c r="C351" s="44"/>
      <c r="D351" s="44"/>
      <c r="E351" s="44"/>
      <c r="G351" s="44"/>
      <c r="H351" s="44"/>
      <c r="I351" s="44"/>
      <c r="J351" s="44"/>
      <c r="K351" s="44"/>
      <c r="L351" s="44"/>
      <c r="M351" s="44"/>
      <c r="N351" s="45"/>
    </row>
    <row r="352" spans="2:14" ht="12.75">
      <c r="B352" s="44"/>
      <c r="C352" s="44"/>
      <c r="D352" s="44"/>
      <c r="E352" s="44"/>
      <c r="G352" s="44"/>
      <c r="H352" s="44"/>
      <c r="I352" s="44"/>
      <c r="J352" s="44"/>
      <c r="K352" s="44"/>
      <c r="L352" s="44"/>
      <c r="M352" s="44"/>
      <c r="N352" s="45"/>
    </row>
    <row r="353" spans="2:14" ht="12.75">
      <c r="B353" s="44"/>
      <c r="C353" s="44"/>
      <c r="D353" s="44"/>
      <c r="E353" s="44"/>
      <c r="G353" s="44"/>
      <c r="H353" s="44"/>
      <c r="I353" s="44"/>
      <c r="J353" s="44"/>
      <c r="K353" s="44"/>
      <c r="L353" s="44"/>
      <c r="M353" s="44"/>
      <c r="N353" s="45"/>
    </row>
    <row r="354" spans="2:14" ht="12.75">
      <c r="B354" s="44"/>
      <c r="C354" s="44"/>
      <c r="D354" s="44"/>
      <c r="E354" s="44"/>
      <c r="G354" s="44"/>
      <c r="H354" s="44"/>
      <c r="I354" s="44"/>
      <c r="J354" s="44"/>
      <c r="K354" s="44"/>
      <c r="L354" s="44"/>
      <c r="M354" s="44"/>
      <c r="N354" s="45"/>
    </row>
    <row r="355" spans="2:14" ht="12.75">
      <c r="B355" s="44"/>
      <c r="C355" s="44"/>
      <c r="D355" s="44"/>
      <c r="E355" s="44"/>
      <c r="G355" s="44"/>
      <c r="H355" s="44"/>
      <c r="I355" s="44"/>
      <c r="J355" s="44"/>
      <c r="K355" s="44"/>
      <c r="L355" s="44"/>
      <c r="M355" s="44"/>
      <c r="N355" s="45"/>
    </row>
    <row r="356" spans="2:14" ht="12.75">
      <c r="B356" s="44"/>
      <c r="C356" s="44"/>
      <c r="D356" s="44"/>
      <c r="E356" s="44"/>
      <c r="G356" s="44"/>
      <c r="H356" s="44"/>
      <c r="I356" s="44"/>
      <c r="J356" s="44"/>
      <c r="K356" s="44"/>
      <c r="L356" s="44"/>
      <c r="M356" s="44"/>
      <c r="N356" s="45"/>
    </row>
    <row r="357" spans="2:14" ht="12.75">
      <c r="B357" s="44"/>
      <c r="C357" s="44"/>
      <c r="D357" s="44"/>
      <c r="E357" s="44"/>
      <c r="G357" s="44"/>
      <c r="H357" s="44"/>
      <c r="I357" s="44"/>
      <c r="J357" s="44"/>
      <c r="K357" s="44"/>
      <c r="L357" s="44"/>
      <c r="M357" s="44"/>
      <c r="N357" s="45"/>
    </row>
    <row r="358" spans="2:14" ht="12.75">
      <c r="B358" s="44"/>
      <c r="C358" s="44"/>
      <c r="D358" s="44"/>
      <c r="E358" s="44"/>
      <c r="G358" s="44"/>
      <c r="H358" s="44"/>
      <c r="I358" s="44"/>
      <c r="J358" s="44"/>
      <c r="K358" s="44"/>
      <c r="L358" s="44"/>
      <c r="M358" s="44"/>
      <c r="N358" s="45"/>
    </row>
    <row r="359" spans="2:14" ht="12.75">
      <c r="B359" s="44"/>
      <c r="C359" s="44"/>
      <c r="D359" s="44"/>
      <c r="E359" s="44"/>
      <c r="G359" s="44"/>
      <c r="H359" s="44"/>
      <c r="I359" s="44"/>
      <c r="J359" s="44"/>
      <c r="K359" s="44"/>
      <c r="L359" s="44"/>
      <c r="M359" s="44"/>
      <c r="N359" s="45"/>
    </row>
    <row r="360" spans="2:14" ht="12.75">
      <c r="B360" s="44"/>
      <c r="C360" s="44"/>
      <c r="D360" s="44"/>
      <c r="E360" s="44"/>
      <c r="G360" s="44"/>
      <c r="H360" s="44"/>
      <c r="I360" s="44"/>
      <c r="J360" s="44"/>
      <c r="K360" s="44"/>
      <c r="L360" s="44"/>
      <c r="M360" s="44"/>
      <c r="N360" s="45"/>
    </row>
    <row r="361" spans="2:14" ht="12.75">
      <c r="B361" s="44"/>
      <c r="C361" s="44"/>
      <c r="D361" s="44"/>
      <c r="E361" s="44"/>
      <c r="G361" s="44"/>
      <c r="H361" s="44"/>
      <c r="I361" s="44"/>
      <c r="J361" s="44"/>
      <c r="K361" s="44"/>
      <c r="L361" s="44"/>
      <c r="M361" s="44"/>
      <c r="N361" s="45"/>
    </row>
    <row r="362" spans="2:14" ht="12.75">
      <c r="B362" s="44"/>
      <c r="C362" s="44"/>
      <c r="D362" s="44"/>
      <c r="E362" s="44"/>
      <c r="G362" s="44"/>
      <c r="H362" s="44"/>
      <c r="I362" s="44"/>
      <c r="J362" s="44"/>
      <c r="K362" s="44"/>
      <c r="L362" s="44"/>
      <c r="M362" s="44"/>
      <c r="N362" s="45"/>
    </row>
    <row r="363" spans="2:14" ht="12.75">
      <c r="B363" s="44"/>
      <c r="C363" s="44"/>
      <c r="D363" s="44"/>
      <c r="E363" s="44"/>
      <c r="G363" s="44"/>
      <c r="H363" s="44"/>
      <c r="I363" s="44"/>
      <c r="J363" s="44"/>
      <c r="K363" s="44"/>
      <c r="L363" s="44"/>
      <c r="M363" s="44"/>
      <c r="N363" s="45"/>
    </row>
    <row r="364" spans="2:14" ht="12.75">
      <c r="B364" s="44"/>
      <c r="C364" s="44"/>
      <c r="D364" s="44"/>
      <c r="E364" s="44"/>
      <c r="G364" s="44"/>
      <c r="H364" s="44"/>
      <c r="I364" s="44"/>
      <c r="J364" s="44"/>
      <c r="K364" s="44"/>
      <c r="L364" s="44"/>
      <c r="M364" s="44"/>
      <c r="N364" s="45"/>
    </row>
    <row r="365" spans="2:14" ht="12.75">
      <c r="B365" s="44"/>
      <c r="C365" s="44"/>
      <c r="D365" s="44"/>
      <c r="E365" s="44"/>
      <c r="G365" s="44"/>
      <c r="H365" s="44"/>
      <c r="I365" s="44"/>
      <c r="J365" s="44"/>
      <c r="K365" s="44"/>
      <c r="L365" s="44"/>
      <c r="M365" s="44"/>
      <c r="N365" s="45"/>
    </row>
    <row r="366" spans="2:14" ht="12.75">
      <c r="B366" s="44"/>
      <c r="C366" s="44"/>
      <c r="D366" s="44"/>
      <c r="E366" s="44"/>
      <c r="G366" s="44"/>
      <c r="H366" s="44"/>
      <c r="I366" s="44"/>
      <c r="J366" s="44"/>
      <c r="K366" s="44"/>
      <c r="L366" s="44"/>
      <c r="M366" s="44"/>
      <c r="N366" s="45"/>
    </row>
    <row r="367" spans="2:14" ht="12.75">
      <c r="B367" s="44"/>
      <c r="C367" s="44"/>
      <c r="D367" s="44"/>
      <c r="E367" s="44"/>
      <c r="G367" s="44"/>
      <c r="H367" s="44"/>
      <c r="I367" s="44"/>
      <c r="J367" s="44"/>
      <c r="K367" s="44"/>
      <c r="L367" s="44"/>
      <c r="M367" s="44"/>
      <c r="N367" s="45"/>
    </row>
    <row r="368" spans="2:14" ht="12.75">
      <c r="B368" s="44"/>
      <c r="C368" s="44"/>
      <c r="D368" s="44"/>
      <c r="E368" s="44"/>
      <c r="G368" s="44"/>
      <c r="H368" s="44"/>
      <c r="I368" s="44"/>
      <c r="J368" s="44"/>
      <c r="K368" s="44"/>
      <c r="L368" s="44"/>
      <c r="M368" s="44"/>
      <c r="N368" s="45"/>
    </row>
    <row r="369" spans="2:14" ht="12.75">
      <c r="B369" s="44"/>
      <c r="C369" s="44"/>
      <c r="D369" s="44"/>
      <c r="E369" s="44"/>
      <c r="G369" s="44"/>
      <c r="H369" s="44"/>
      <c r="I369" s="44"/>
      <c r="J369" s="44"/>
      <c r="K369" s="44"/>
      <c r="L369" s="44"/>
      <c r="M369" s="44"/>
      <c r="N369" s="45"/>
    </row>
    <row r="370" spans="2:14" ht="12.75">
      <c r="B370" s="44"/>
      <c r="C370" s="44"/>
      <c r="D370" s="44"/>
      <c r="E370" s="44"/>
      <c r="G370" s="44"/>
      <c r="H370" s="44"/>
      <c r="I370" s="44"/>
      <c r="J370" s="44"/>
      <c r="K370" s="44"/>
      <c r="L370" s="44"/>
      <c r="M370" s="44"/>
      <c r="N370" s="45"/>
    </row>
    <row r="371" spans="2:14" ht="12.75">
      <c r="B371" s="44"/>
      <c r="C371" s="44"/>
      <c r="D371" s="44"/>
      <c r="E371" s="44"/>
      <c r="G371" s="44"/>
      <c r="H371" s="44"/>
      <c r="I371" s="44"/>
      <c r="J371" s="44"/>
      <c r="K371" s="44"/>
      <c r="L371" s="44"/>
      <c r="M371" s="44"/>
      <c r="N371" s="45"/>
    </row>
    <row r="372" spans="2:14" ht="12.75">
      <c r="B372" s="44"/>
      <c r="C372" s="44"/>
      <c r="D372" s="44"/>
      <c r="E372" s="44"/>
      <c r="G372" s="44"/>
      <c r="H372" s="44"/>
      <c r="I372" s="44"/>
      <c r="J372" s="44"/>
      <c r="K372" s="44"/>
      <c r="L372" s="44"/>
      <c r="M372" s="44"/>
      <c r="N372" s="45"/>
    </row>
    <row r="373" spans="2:14" ht="12.75">
      <c r="B373" s="44"/>
      <c r="C373" s="44"/>
      <c r="D373" s="44"/>
      <c r="E373" s="44"/>
      <c r="G373" s="44"/>
      <c r="H373" s="44"/>
      <c r="I373" s="44"/>
      <c r="J373" s="44"/>
      <c r="K373" s="44"/>
      <c r="L373" s="44"/>
      <c r="M373" s="44"/>
      <c r="N373" s="45"/>
    </row>
    <row r="374" spans="2:14" ht="12.75">
      <c r="B374" s="44"/>
      <c r="C374" s="44"/>
      <c r="D374" s="44"/>
      <c r="E374" s="44"/>
      <c r="G374" s="44"/>
      <c r="H374" s="44"/>
      <c r="I374" s="44"/>
      <c r="J374" s="44"/>
      <c r="K374" s="44"/>
      <c r="L374" s="44"/>
      <c r="M374" s="44"/>
      <c r="N374" s="45"/>
    </row>
    <row r="375" spans="2:14" ht="12.75">
      <c r="B375" s="44"/>
      <c r="C375" s="44"/>
      <c r="D375" s="44"/>
      <c r="E375" s="44"/>
      <c r="G375" s="44"/>
      <c r="H375" s="44"/>
      <c r="I375" s="44"/>
      <c r="J375" s="44"/>
      <c r="K375" s="44"/>
      <c r="L375" s="44"/>
      <c r="M375" s="44"/>
      <c r="N375" s="45"/>
    </row>
    <row r="376" spans="2:14" ht="12.75">
      <c r="B376" s="44"/>
      <c r="C376" s="44"/>
      <c r="D376" s="44"/>
      <c r="E376" s="44"/>
      <c r="G376" s="44"/>
      <c r="H376" s="44"/>
      <c r="I376" s="44"/>
      <c r="J376" s="44"/>
      <c r="K376" s="44"/>
      <c r="L376" s="44"/>
      <c r="M376" s="44"/>
      <c r="N376" s="45"/>
    </row>
    <row r="377" spans="2:14" ht="12.75">
      <c r="B377" s="44"/>
      <c r="C377" s="44"/>
      <c r="D377" s="44"/>
      <c r="E377" s="44"/>
      <c r="G377" s="44"/>
      <c r="H377" s="44"/>
      <c r="I377" s="44"/>
      <c r="J377" s="44"/>
      <c r="K377" s="44"/>
      <c r="L377" s="44"/>
      <c r="M377" s="44"/>
      <c r="N377" s="45"/>
    </row>
    <row r="378" spans="2:14" ht="12.75">
      <c r="B378" s="44"/>
      <c r="C378" s="44"/>
      <c r="D378" s="44"/>
      <c r="E378" s="44"/>
      <c r="G378" s="44"/>
      <c r="H378" s="44"/>
      <c r="I378" s="44"/>
      <c r="J378" s="44"/>
      <c r="K378" s="44"/>
      <c r="L378" s="44"/>
      <c r="M378" s="44"/>
      <c r="N378" s="45"/>
    </row>
    <row r="379" spans="2:14" ht="12.75">
      <c r="B379" s="44"/>
      <c r="C379" s="44"/>
      <c r="D379" s="44"/>
      <c r="E379" s="44"/>
      <c r="G379" s="44"/>
      <c r="H379" s="44"/>
      <c r="I379" s="44"/>
      <c r="J379" s="44"/>
      <c r="K379" s="44"/>
      <c r="L379" s="44"/>
      <c r="M379" s="44"/>
      <c r="N379" s="45"/>
    </row>
    <row r="380" spans="2:14" ht="12.75">
      <c r="B380" s="44"/>
      <c r="C380" s="44"/>
      <c r="D380" s="44"/>
      <c r="E380" s="44"/>
      <c r="G380" s="44"/>
      <c r="H380" s="44"/>
      <c r="I380" s="44"/>
      <c r="J380" s="44"/>
      <c r="K380" s="44"/>
      <c r="L380" s="44"/>
      <c r="M380" s="44"/>
      <c r="N380" s="45"/>
    </row>
    <row r="381" spans="2:14" ht="12.75">
      <c r="B381" s="44"/>
      <c r="C381" s="44"/>
      <c r="D381" s="44"/>
      <c r="E381" s="44"/>
      <c r="G381" s="44"/>
      <c r="H381" s="44"/>
      <c r="I381" s="44"/>
      <c r="J381" s="44"/>
      <c r="K381" s="44"/>
      <c r="L381" s="44"/>
      <c r="M381" s="44"/>
      <c r="N381" s="45"/>
    </row>
    <row r="382" spans="2:14" ht="12.75">
      <c r="B382" s="44"/>
      <c r="C382" s="44"/>
      <c r="D382" s="44"/>
      <c r="E382" s="44"/>
      <c r="G382" s="44"/>
      <c r="H382" s="44"/>
      <c r="I382" s="44"/>
      <c r="J382" s="44"/>
      <c r="K382" s="44"/>
      <c r="L382" s="44"/>
      <c r="M382" s="44"/>
      <c r="N382" s="45"/>
    </row>
    <row r="383" spans="2:14" ht="12.75">
      <c r="B383" s="44"/>
      <c r="C383" s="44"/>
      <c r="D383" s="44"/>
      <c r="E383" s="44"/>
      <c r="G383" s="44"/>
      <c r="H383" s="44"/>
      <c r="I383" s="44"/>
      <c r="J383" s="44"/>
      <c r="K383" s="44"/>
      <c r="L383" s="44"/>
      <c r="M383" s="44"/>
      <c r="N383" s="45"/>
    </row>
    <row r="384" spans="2:14" ht="12.75">
      <c r="B384" s="44"/>
      <c r="C384" s="44"/>
      <c r="D384" s="44"/>
      <c r="E384" s="44"/>
      <c r="G384" s="44"/>
      <c r="H384" s="44"/>
      <c r="I384" s="44"/>
      <c r="J384" s="44"/>
      <c r="K384" s="44"/>
      <c r="L384" s="44"/>
      <c r="M384" s="44"/>
      <c r="N384" s="45"/>
    </row>
    <row r="385" spans="2:14" ht="12.75">
      <c r="B385" s="44"/>
      <c r="C385" s="44"/>
      <c r="D385" s="44"/>
      <c r="E385" s="44"/>
      <c r="G385" s="44"/>
      <c r="H385" s="44"/>
      <c r="I385" s="44"/>
      <c r="J385" s="44"/>
      <c r="K385" s="44"/>
      <c r="L385" s="44"/>
      <c r="M385" s="44"/>
      <c r="N385" s="45"/>
    </row>
    <row r="386" spans="2:14" ht="12.75">
      <c r="B386" s="44"/>
      <c r="C386" s="44"/>
      <c r="D386" s="44"/>
      <c r="E386" s="44"/>
      <c r="G386" s="44"/>
      <c r="H386" s="44"/>
      <c r="I386" s="44"/>
      <c r="J386" s="44"/>
      <c r="K386" s="44"/>
      <c r="L386" s="44"/>
      <c r="M386" s="44"/>
      <c r="N386" s="45"/>
    </row>
    <row r="387" spans="2:14" ht="12.75">
      <c r="B387" s="44"/>
      <c r="C387" s="44"/>
      <c r="D387" s="44"/>
      <c r="E387" s="44"/>
      <c r="G387" s="44"/>
      <c r="H387" s="44"/>
      <c r="I387" s="44"/>
      <c r="J387" s="44"/>
      <c r="K387" s="44"/>
      <c r="L387" s="44"/>
      <c r="M387" s="44"/>
      <c r="N387" s="45"/>
    </row>
    <row r="388" spans="2:14" ht="12.75">
      <c r="B388" s="44"/>
      <c r="C388" s="44"/>
      <c r="D388" s="44"/>
      <c r="E388" s="44"/>
      <c r="G388" s="44"/>
      <c r="H388" s="44"/>
      <c r="I388" s="44"/>
      <c r="J388" s="44"/>
      <c r="K388" s="44"/>
      <c r="L388" s="44"/>
      <c r="M388" s="44"/>
      <c r="N388" s="45"/>
    </row>
    <row r="389" spans="2:14" ht="12.75">
      <c r="B389" s="44"/>
      <c r="C389" s="44"/>
      <c r="D389" s="44"/>
      <c r="E389" s="44"/>
      <c r="G389" s="44"/>
      <c r="H389" s="44"/>
      <c r="I389" s="44"/>
      <c r="J389" s="44"/>
      <c r="K389" s="44"/>
      <c r="L389" s="44"/>
      <c r="M389" s="44"/>
      <c r="N389" s="45"/>
    </row>
    <row r="390" spans="2:14" ht="12.75">
      <c r="B390" s="44"/>
      <c r="C390" s="44"/>
      <c r="D390" s="44"/>
      <c r="E390" s="44"/>
      <c r="G390" s="44"/>
      <c r="H390" s="44"/>
      <c r="I390" s="44"/>
      <c r="J390" s="44"/>
      <c r="K390" s="44"/>
      <c r="L390" s="44"/>
      <c r="M390" s="44"/>
      <c r="N390" s="45"/>
    </row>
    <row r="391" spans="2:14" ht="12.75">
      <c r="B391" s="44"/>
      <c r="C391" s="44"/>
      <c r="D391" s="44"/>
      <c r="E391" s="44"/>
      <c r="G391" s="44"/>
      <c r="H391" s="44"/>
      <c r="I391" s="44"/>
      <c r="J391" s="44"/>
      <c r="K391" s="44"/>
      <c r="L391" s="44"/>
      <c r="M391" s="44"/>
      <c r="N391" s="45"/>
    </row>
    <row r="392" spans="2:14" ht="12.75">
      <c r="B392" s="44"/>
      <c r="C392" s="44"/>
      <c r="D392" s="44"/>
      <c r="E392" s="44"/>
      <c r="G392" s="44"/>
      <c r="H392" s="44"/>
      <c r="I392" s="44"/>
      <c r="J392" s="44"/>
      <c r="K392" s="44"/>
      <c r="L392" s="44"/>
      <c r="M392" s="44"/>
      <c r="N392" s="45"/>
    </row>
    <row r="393" spans="2:14" ht="12.75">
      <c r="B393" s="44"/>
      <c r="C393" s="44"/>
      <c r="D393" s="44"/>
      <c r="E393" s="44"/>
      <c r="G393" s="44"/>
      <c r="H393" s="44"/>
      <c r="I393" s="44"/>
      <c r="J393" s="44"/>
      <c r="K393" s="44"/>
      <c r="L393" s="44"/>
      <c r="M393" s="44"/>
      <c r="N393" s="45"/>
    </row>
    <row r="394" spans="2:14" ht="12.75">
      <c r="B394" s="44"/>
      <c r="C394" s="44"/>
      <c r="D394" s="44"/>
      <c r="E394" s="44"/>
      <c r="G394" s="44"/>
      <c r="H394" s="44"/>
      <c r="I394" s="44"/>
      <c r="J394" s="44"/>
      <c r="K394" s="44"/>
      <c r="L394" s="44"/>
      <c r="M394" s="44"/>
      <c r="N394" s="45"/>
    </row>
    <row r="395" spans="2:14" ht="12.75">
      <c r="B395" s="44"/>
      <c r="C395" s="44"/>
      <c r="D395" s="44"/>
      <c r="E395" s="44"/>
      <c r="G395" s="44"/>
      <c r="H395" s="44"/>
      <c r="I395" s="44"/>
      <c r="J395" s="44"/>
      <c r="K395" s="44"/>
      <c r="L395" s="44"/>
      <c r="M395" s="44"/>
      <c r="N395" s="45"/>
    </row>
    <row r="396" spans="2:14" ht="12.75">
      <c r="B396" s="44"/>
      <c r="C396" s="44"/>
      <c r="D396" s="44"/>
      <c r="E396" s="44"/>
      <c r="G396" s="44"/>
      <c r="H396" s="44"/>
      <c r="I396" s="44"/>
      <c r="J396" s="44"/>
      <c r="K396" s="44"/>
      <c r="L396" s="44"/>
      <c r="M396" s="44"/>
      <c r="N396" s="45"/>
    </row>
    <row r="397" spans="2:14" ht="12.75">
      <c r="B397" s="44"/>
      <c r="C397" s="44"/>
      <c r="D397" s="44"/>
      <c r="E397" s="44"/>
      <c r="G397" s="44"/>
      <c r="H397" s="44"/>
      <c r="I397" s="44"/>
      <c r="J397" s="44"/>
      <c r="K397" s="44"/>
      <c r="L397" s="44"/>
      <c r="M397" s="44"/>
      <c r="N397" s="45"/>
    </row>
    <row r="398" spans="2:14" ht="12.75">
      <c r="B398" s="44"/>
      <c r="C398" s="44"/>
      <c r="D398" s="44"/>
      <c r="E398" s="44"/>
      <c r="G398" s="44"/>
      <c r="H398" s="44"/>
      <c r="I398" s="44"/>
      <c r="J398" s="44"/>
      <c r="K398" s="44"/>
      <c r="L398" s="44"/>
      <c r="M398" s="44"/>
      <c r="N398" s="45"/>
    </row>
    <row r="399" spans="2:14" ht="12.75">
      <c r="B399" s="44"/>
      <c r="C399" s="44"/>
      <c r="D399" s="44"/>
      <c r="E399" s="44"/>
      <c r="G399" s="44"/>
      <c r="H399" s="44"/>
      <c r="I399" s="44"/>
      <c r="J399" s="44"/>
      <c r="K399" s="44"/>
      <c r="L399" s="44"/>
      <c r="M399" s="44"/>
      <c r="N399" s="45"/>
    </row>
    <row r="400" spans="2:14" ht="12.75">
      <c r="B400" s="44"/>
      <c r="C400" s="44"/>
      <c r="D400" s="44"/>
      <c r="E400" s="44"/>
      <c r="G400" s="44"/>
      <c r="H400" s="44"/>
      <c r="I400" s="44"/>
      <c r="J400" s="44"/>
      <c r="K400" s="44"/>
      <c r="L400" s="44"/>
      <c r="M400" s="44"/>
      <c r="N400" s="45"/>
    </row>
    <row r="401" spans="2:14" ht="12.75">
      <c r="B401" s="44"/>
      <c r="C401" s="44"/>
      <c r="D401" s="44"/>
      <c r="E401" s="44"/>
      <c r="G401" s="44"/>
      <c r="H401" s="44"/>
      <c r="I401" s="44"/>
      <c r="J401" s="44"/>
      <c r="K401" s="44"/>
      <c r="L401" s="44"/>
      <c r="M401" s="44"/>
      <c r="N401" s="45"/>
    </row>
    <row r="402" spans="2:14" ht="12.75">
      <c r="B402" s="44"/>
      <c r="C402" s="44"/>
      <c r="D402" s="44"/>
      <c r="E402" s="44"/>
      <c r="G402" s="44"/>
      <c r="H402" s="44"/>
      <c r="I402" s="44"/>
      <c r="J402" s="44"/>
      <c r="K402" s="44"/>
      <c r="L402" s="44"/>
      <c r="M402" s="44"/>
      <c r="N402" s="45"/>
    </row>
    <row r="403" spans="2:14" ht="12.75">
      <c r="B403" s="44"/>
      <c r="C403" s="44"/>
      <c r="D403" s="44"/>
      <c r="E403" s="44"/>
      <c r="G403" s="44"/>
      <c r="H403" s="44"/>
      <c r="I403" s="44"/>
      <c r="J403" s="44"/>
      <c r="K403" s="44"/>
      <c r="L403" s="44"/>
      <c r="M403" s="44"/>
      <c r="N403" s="45"/>
    </row>
    <row r="404" spans="2:14" ht="12.75">
      <c r="B404" s="44"/>
      <c r="C404" s="44"/>
      <c r="D404" s="44"/>
      <c r="E404" s="44"/>
      <c r="G404" s="44"/>
      <c r="H404" s="44"/>
      <c r="I404" s="44"/>
      <c r="J404" s="44"/>
      <c r="K404" s="44"/>
      <c r="L404" s="44"/>
      <c r="M404" s="44"/>
      <c r="N404" s="45"/>
    </row>
    <row r="405" spans="2:14" ht="12.75">
      <c r="B405" s="44"/>
      <c r="C405" s="44"/>
      <c r="D405" s="44"/>
      <c r="E405" s="44"/>
      <c r="G405" s="44"/>
      <c r="H405" s="44"/>
      <c r="I405" s="44"/>
      <c r="J405" s="44"/>
      <c r="K405" s="44"/>
      <c r="L405" s="44"/>
      <c r="M405" s="44"/>
      <c r="N405" s="45"/>
    </row>
    <row r="406" spans="2:14" ht="12.75">
      <c r="B406" s="44"/>
      <c r="C406" s="44"/>
      <c r="D406" s="44"/>
      <c r="E406" s="44"/>
      <c r="G406" s="44"/>
      <c r="H406" s="44"/>
      <c r="I406" s="44"/>
      <c r="J406" s="44"/>
      <c r="K406" s="44"/>
      <c r="L406" s="44"/>
      <c r="M406" s="44"/>
      <c r="N406" s="45"/>
    </row>
    <row r="407" spans="2:14" ht="12.75">
      <c r="B407" s="44"/>
      <c r="C407" s="44"/>
      <c r="D407" s="44"/>
      <c r="E407" s="44"/>
      <c r="G407" s="44"/>
      <c r="H407" s="44"/>
      <c r="I407" s="44"/>
      <c r="J407" s="44"/>
      <c r="K407" s="44"/>
      <c r="L407" s="44"/>
      <c r="M407" s="44"/>
      <c r="N407" s="45"/>
    </row>
    <row r="408" spans="2:14" ht="12.75">
      <c r="B408" s="44"/>
      <c r="C408" s="44"/>
      <c r="D408" s="44"/>
      <c r="E408" s="44"/>
      <c r="G408" s="44"/>
      <c r="H408" s="44"/>
      <c r="I408" s="44"/>
      <c r="J408" s="44"/>
      <c r="K408" s="44"/>
      <c r="L408" s="44"/>
      <c r="M408" s="44"/>
      <c r="N408" s="45"/>
    </row>
    <row r="409" spans="2:14" ht="12.75">
      <c r="B409" s="44"/>
      <c r="C409" s="44"/>
      <c r="D409" s="44"/>
      <c r="E409" s="44"/>
      <c r="G409" s="44"/>
      <c r="H409" s="44"/>
      <c r="I409" s="44"/>
      <c r="J409" s="44"/>
      <c r="K409" s="44"/>
      <c r="L409" s="44"/>
      <c r="M409" s="44"/>
      <c r="N409" s="45"/>
    </row>
    <row r="410" spans="2:14" ht="12.75">
      <c r="B410" s="44"/>
      <c r="C410" s="44"/>
      <c r="D410" s="44"/>
      <c r="E410" s="44"/>
      <c r="G410" s="44"/>
      <c r="H410" s="44"/>
      <c r="I410" s="44"/>
      <c r="J410" s="44"/>
      <c r="K410" s="44"/>
      <c r="L410" s="44"/>
      <c r="M410" s="44"/>
      <c r="N410" s="45"/>
    </row>
    <row r="411" spans="2:14" ht="12.75">
      <c r="B411" s="44"/>
      <c r="C411" s="44"/>
      <c r="D411" s="44"/>
      <c r="E411" s="44"/>
      <c r="G411" s="44"/>
      <c r="H411" s="44"/>
      <c r="I411" s="44"/>
      <c r="J411" s="44"/>
      <c r="K411" s="44"/>
      <c r="L411" s="44"/>
      <c r="M411" s="44"/>
      <c r="N411" s="45"/>
    </row>
    <row r="412" spans="2:14" ht="12.75">
      <c r="B412" s="44"/>
      <c r="C412" s="44"/>
      <c r="D412" s="44"/>
      <c r="E412" s="44"/>
      <c r="G412" s="44"/>
      <c r="H412" s="44"/>
      <c r="I412" s="44"/>
      <c r="J412" s="44"/>
      <c r="K412" s="44"/>
      <c r="L412" s="44"/>
      <c r="M412" s="44"/>
      <c r="N412" s="45"/>
    </row>
    <row r="413" spans="2:14" ht="12.75">
      <c r="B413" s="44"/>
      <c r="C413" s="44"/>
      <c r="D413" s="44"/>
      <c r="E413" s="44"/>
      <c r="G413" s="44"/>
      <c r="H413" s="44"/>
      <c r="I413" s="44"/>
      <c r="J413" s="44"/>
      <c r="K413" s="44"/>
      <c r="L413" s="44"/>
      <c r="M413" s="44"/>
      <c r="N413" s="45"/>
    </row>
    <row r="414" spans="2:14" ht="12.75">
      <c r="B414" s="44"/>
      <c r="C414" s="44"/>
      <c r="D414" s="44"/>
      <c r="E414" s="44"/>
      <c r="G414" s="44"/>
      <c r="H414" s="44"/>
      <c r="I414" s="44"/>
      <c r="J414" s="44"/>
      <c r="K414" s="44"/>
      <c r="L414" s="44"/>
      <c r="M414" s="44"/>
      <c r="N414" s="45"/>
    </row>
    <row r="415" spans="2:14" ht="12.75">
      <c r="B415" s="44"/>
      <c r="C415" s="44"/>
      <c r="D415" s="44"/>
      <c r="E415" s="44"/>
      <c r="G415" s="44"/>
      <c r="H415" s="44"/>
      <c r="I415" s="44"/>
      <c r="J415" s="44"/>
      <c r="K415" s="44"/>
      <c r="L415" s="44"/>
      <c r="M415" s="44"/>
      <c r="N415" s="45"/>
    </row>
    <row r="416" spans="2:14" ht="12.75">
      <c r="B416" s="44"/>
      <c r="C416" s="44"/>
      <c r="D416" s="44"/>
      <c r="E416" s="44"/>
      <c r="G416" s="44"/>
      <c r="H416" s="44"/>
      <c r="I416" s="44"/>
      <c r="J416" s="44"/>
      <c r="K416" s="44"/>
      <c r="L416" s="44"/>
      <c r="M416" s="44"/>
      <c r="N416" s="45"/>
    </row>
    <row r="417" spans="2:14" ht="12.75">
      <c r="B417" s="44"/>
      <c r="C417" s="44"/>
      <c r="D417" s="44"/>
      <c r="E417" s="44"/>
      <c r="G417" s="44"/>
      <c r="H417" s="44"/>
      <c r="I417" s="44"/>
      <c r="J417" s="44"/>
      <c r="K417" s="44"/>
      <c r="L417" s="44"/>
      <c r="M417" s="44"/>
      <c r="N417" s="45"/>
    </row>
    <row r="418" spans="2:14" ht="12.75">
      <c r="B418" s="44"/>
      <c r="C418" s="44"/>
      <c r="D418" s="44"/>
      <c r="E418" s="44"/>
      <c r="G418" s="44"/>
      <c r="H418" s="44"/>
      <c r="I418" s="44"/>
      <c r="J418" s="44"/>
      <c r="K418" s="44"/>
      <c r="L418" s="44"/>
      <c r="M418" s="44"/>
      <c r="N418" s="45"/>
    </row>
    <row r="419" spans="2:14" ht="12.75">
      <c r="B419" s="44"/>
      <c r="C419" s="44"/>
      <c r="D419" s="44"/>
      <c r="E419" s="44"/>
      <c r="G419" s="44"/>
      <c r="H419" s="44"/>
      <c r="I419" s="44"/>
      <c r="J419" s="44"/>
      <c r="K419" s="44"/>
      <c r="L419" s="44"/>
      <c r="M419" s="44"/>
      <c r="N419" s="45"/>
    </row>
    <row r="420" spans="2:14" ht="12.75">
      <c r="B420" s="44"/>
      <c r="C420" s="44"/>
      <c r="D420" s="44"/>
      <c r="E420" s="44"/>
      <c r="G420" s="44"/>
      <c r="H420" s="44"/>
      <c r="I420" s="44"/>
      <c r="J420" s="44"/>
      <c r="K420" s="44"/>
      <c r="L420" s="44"/>
      <c r="M420" s="44"/>
      <c r="N420" s="45"/>
    </row>
    <row r="421" spans="2:14" ht="12.75">
      <c r="B421" s="44"/>
      <c r="C421" s="44"/>
      <c r="D421" s="44"/>
      <c r="E421" s="44"/>
      <c r="G421" s="44"/>
      <c r="H421" s="44"/>
      <c r="I421" s="44"/>
      <c r="J421" s="44"/>
      <c r="K421" s="44"/>
      <c r="L421" s="44"/>
      <c r="M421" s="44"/>
      <c r="N421" s="45"/>
    </row>
    <row r="422" spans="2:14" ht="12.75">
      <c r="B422" s="44"/>
      <c r="C422" s="44"/>
      <c r="D422" s="44"/>
      <c r="E422" s="44"/>
      <c r="G422" s="44"/>
      <c r="H422" s="44"/>
      <c r="I422" s="44"/>
      <c r="J422" s="44"/>
      <c r="K422" s="44"/>
      <c r="L422" s="44"/>
      <c r="M422" s="44"/>
      <c r="N422" s="45"/>
    </row>
    <row r="423" spans="2:14" ht="12.75">
      <c r="B423" s="44"/>
      <c r="C423" s="44"/>
      <c r="D423" s="44"/>
      <c r="E423" s="44"/>
      <c r="G423" s="44"/>
      <c r="H423" s="44"/>
      <c r="I423" s="44"/>
      <c r="J423" s="44"/>
      <c r="K423" s="44"/>
      <c r="L423" s="44"/>
      <c r="M423" s="44"/>
      <c r="N423" s="45"/>
    </row>
    <row r="424" spans="2:14" ht="12.75">
      <c r="B424" s="44"/>
      <c r="C424" s="44"/>
      <c r="D424" s="44"/>
      <c r="E424" s="44"/>
      <c r="G424" s="44"/>
      <c r="H424" s="44"/>
      <c r="I424" s="44"/>
      <c r="J424" s="44"/>
      <c r="K424" s="44"/>
      <c r="L424" s="44"/>
      <c r="M424" s="44"/>
      <c r="N424" s="45"/>
    </row>
    <row r="425" spans="2:14" ht="12.75">
      <c r="B425" s="44"/>
      <c r="C425" s="44"/>
      <c r="D425" s="44"/>
      <c r="E425" s="44"/>
      <c r="G425" s="44"/>
      <c r="H425" s="44"/>
      <c r="I425" s="44"/>
      <c r="J425" s="44"/>
      <c r="K425" s="44"/>
      <c r="L425" s="44"/>
      <c r="M425" s="44"/>
      <c r="N425" s="45"/>
    </row>
    <row r="426" spans="2:14" ht="12.75">
      <c r="B426" s="44"/>
      <c r="C426" s="44"/>
      <c r="D426" s="44"/>
      <c r="E426" s="44"/>
      <c r="G426" s="44"/>
      <c r="H426" s="44"/>
      <c r="I426" s="44"/>
      <c r="J426" s="44"/>
      <c r="K426" s="44"/>
      <c r="L426" s="44"/>
      <c r="M426" s="44"/>
      <c r="N426" s="45"/>
    </row>
    <row r="427" spans="2:14" ht="12.75">
      <c r="B427" s="44"/>
      <c r="C427" s="44"/>
      <c r="D427" s="44"/>
      <c r="E427" s="44"/>
      <c r="G427" s="44"/>
      <c r="H427" s="44"/>
      <c r="I427" s="44"/>
      <c r="J427" s="44"/>
      <c r="K427" s="44"/>
      <c r="L427" s="44"/>
      <c r="M427" s="44"/>
      <c r="N427" s="45"/>
    </row>
    <row r="428" spans="2:14" ht="12.75">
      <c r="B428" s="44"/>
      <c r="C428" s="44"/>
      <c r="D428" s="44"/>
      <c r="E428" s="44"/>
      <c r="G428" s="44"/>
      <c r="H428" s="44"/>
      <c r="I428" s="44"/>
      <c r="J428" s="44"/>
      <c r="K428" s="44"/>
      <c r="L428" s="44"/>
      <c r="M428" s="44"/>
      <c r="N428" s="45"/>
    </row>
    <row r="429" spans="2:14" ht="12.75">
      <c r="B429" s="44"/>
      <c r="C429" s="44"/>
      <c r="D429" s="44"/>
      <c r="E429" s="44"/>
      <c r="G429" s="44"/>
      <c r="H429" s="44"/>
      <c r="I429" s="44"/>
      <c r="J429" s="44"/>
      <c r="K429" s="44"/>
      <c r="L429" s="44"/>
      <c r="M429" s="44"/>
      <c r="N429" s="45"/>
    </row>
    <row r="430" spans="2:14" ht="12.75">
      <c r="B430" s="44"/>
      <c r="C430" s="44"/>
      <c r="D430" s="44"/>
      <c r="E430" s="44"/>
      <c r="G430" s="44"/>
      <c r="H430" s="44"/>
      <c r="I430" s="44"/>
      <c r="J430" s="44"/>
      <c r="K430" s="44"/>
      <c r="L430" s="44"/>
      <c r="M430" s="44"/>
      <c r="N430" s="45"/>
    </row>
    <row r="431" spans="2:14" ht="12.75">
      <c r="B431" s="44"/>
      <c r="C431" s="44"/>
      <c r="D431" s="44"/>
      <c r="E431" s="44"/>
      <c r="G431" s="44"/>
      <c r="H431" s="44"/>
      <c r="I431" s="44"/>
      <c r="J431" s="44"/>
      <c r="K431" s="44"/>
      <c r="L431" s="44"/>
      <c r="M431" s="44"/>
      <c r="N431" s="45"/>
    </row>
    <row r="432" spans="2:14" ht="12.75">
      <c r="B432" s="44"/>
      <c r="C432" s="44"/>
      <c r="D432" s="44"/>
      <c r="E432" s="44"/>
      <c r="G432" s="44"/>
      <c r="H432" s="44"/>
      <c r="I432" s="44"/>
      <c r="J432" s="44"/>
      <c r="K432" s="44"/>
      <c r="L432" s="44"/>
      <c r="M432" s="44"/>
      <c r="N432" s="45"/>
    </row>
    <row r="433" spans="2:14" ht="12.75">
      <c r="B433" s="44"/>
      <c r="C433" s="44"/>
      <c r="D433" s="44"/>
      <c r="E433" s="44"/>
      <c r="G433" s="44"/>
      <c r="H433" s="44"/>
      <c r="I433" s="44"/>
      <c r="J433" s="44"/>
      <c r="K433" s="44"/>
      <c r="L433" s="44"/>
      <c r="M433" s="44"/>
      <c r="N433" s="45"/>
    </row>
    <row r="434" spans="2:14" ht="12.75">
      <c r="B434" s="44"/>
      <c r="C434" s="44"/>
      <c r="D434" s="44"/>
      <c r="E434" s="44"/>
      <c r="G434" s="44"/>
      <c r="H434" s="44"/>
      <c r="I434" s="44"/>
      <c r="J434" s="44"/>
      <c r="K434" s="44"/>
      <c r="L434" s="44"/>
      <c r="M434" s="44"/>
      <c r="N434" s="45"/>
    </row>
    <row r="435" spans="2:14" ht="12.75">
      <c r="B435" s="44"/>
      <c r="C435" s="44"/>
      <c r="D435" s="44"/>
      <c r="E435" s="44"/>
      <c r="G435" s="44"/>
      <c r="H435" s="44"/>
      <c r="I435" s="44"/>
      <c r="J435" s="44"/>
      <c r="K435" s="44"/>
      <c r="L435" s="44"/>
      <c r="M435" s="44"/>
      <c r="N435" s="45"/>
    </row>
    <row r="436" spans="2:14" ht="12.75">
      <c r="B436" s="44"/>
      <c r="C436" s="44"/>
      <c r="D436" s="44"/>
      <c r="E436" s="44"/>
      <c r="G436" s="44"/>
      <c r="H436" s="44"/>
      <c r="I436" s="44"/>
      <c r="J436" s="44"/>
      <c r="K436" s="44"/>
      <c r="L436" s="44"/>
      <c r="M436" s="44"/>
      <c r="N436" s="45"/>
    </row>
    <row r="437" spans="2:14" ht="12.75">
      <c r="B437" s="44"/>
      <c r="C437" s="44"/>
      <c r="D437" s="44"/>
      <c r="E437" s="44"/>
      <c r="G437" s="44"/>
      <c r="H437" s="44"/>
      <c r="I437" s="44"/>
      <c r="J437" s="44"/>
      <c r="K437" s="44"/>
      <c r="L437" s="44"/>
      <c r="M437" s="44"/>
      <c r="N437" s="45"/>
    </row>
    <row r="438" spans="2:14" ht="12.75">
      <c r="B438" s="44"/>
      <c r="C438" s="44"/>
      <c r="D438" s="44"/>
      <c r="E438" s="44"/>
      <c r="G438" s="44"/>
      <c r="H438" s="44"/>
      <c r="I438" s="44"/>
      <c r="J438" s="44"/>
      <c r="K438" s="44"/>
      <c r="L438" s="44"/>
      <c r="M438" s="44"/>
      <c r="N438" s="45"/>
    </row>
    <row r="439" spans="2:14" ht="12.75">
      <c r="B439" s="44"/>
      <c r="C439" s="44"/>
      <c r="D439" s="44"/>
      <c r="E439" s="44"/>
      <c r="G439" s="44"/>
      <c r="H439" s="44"/>
      <c r="I439" s="44"/>
      <c r="J439" s="44"/>
      <c r="K439" s="44"/>
      <c r="L439" s="44"/>
      <c r="M439" s="44"/>
      <c r="N439" s="45"/>
    </row>
    <row r="440" spans="2:14" ht="12.75">
      <c r="B440" s="44"/>
      <c r="C440" s="44"/>
      <c r="D440" s="44"/>
      <c r="E440" s="44"/>
      <c r="G440" s="44"/>
      <c r="H440" s="44"/>
      <c r="I440" s="44"/>
      <c r="J440" s="44"/>
      <c r="K440" s="44"/>
      <c r="L440" s="44"/>
      <c r="M440" s="44"/>
      <c r="N440" s="45"/>
    </row>
    <row r="441" spans="2:14" ht="12.75">
      <c r="B441" s="44"/>
      <c r="C441" s="44"/>
      <c r="D441" s="44"/>
      <c r="E441" s="44"/>
      <c r="G441" s="44"/>
      <c r="H441" s="44"/>
      <c r="I441" s="44"/>
      <c r="J441" s="44"/>
      <c r="K441" s="44"/>
      <c r="L441" s="44"/>
      <c r="M441" s="44"/>
      <c r="N441" s="45"/>
    </row>
    <row r="442" spans="2:14" ht="12.75">
      <c r="B442" s="44"/>
      <c r="C442" s="44"/>
      <c r="D442" s="44"/>
      <c r="E442" s="44"/>
      <c r="G442" s="44"/>
      <c r="H442" s="44"/>
      <c r="I442" s="44"/>
      <c r="J442" s="44"/>
      <c r="K442" s="44"/>
      <c r="L442" s="44"/>
      <c r="M442" s="44"/>
      <c r="N442" s="45"/>
    </row>
    <row r="443" spans="2:14" ht="12.75">
      <c r="B443" s="44"/>
      <c r="C443" s="44"/>
      <c r="D443" s="44"/>
      <c r="E443" s="44"/>
      <c r="G443" s="44"/>
      <c r="H443" s="44"/>
      <c r="I443" s="44"/>
      <c r="J443" s="44"/>
      <c r="K443" s="44"/>
      <c r="L443" s="44"/>
      <c r="M443" s="44"/>
      <c r="N443" s="45"/>
    </row>
    <row r="444" spans="2:14" ht="12.75">
      <c r="B444" s="44"/>
      <c r="C444" s="44"/>
      <c r="D444" s="44"/>
      <c r="E444" s="44"/>
      <c r="G444" s="44"/>
      <c r="H444" s="44"/>
      <c r="I444" s="44"/>
      <c r="J444" s="44"/>
      <c r="K444" s="44"/>
      <c r="L444" s="44"/>
      <c r="M444" s="44"/>
      <c r="N444" s="45"/>
    </row>
    <row r="445" spans="2:14" ht="12.75">
      <c r="B445" s="44"/>
      <c r="C445" s="44"/>
      <c r="D445" s="44"/>
      <c r="E445" s="44"/>
      <c r="G445" s="44"/>
      <c r="H445" s="44"/>
      <c r="I445" s="44"/>
      <c r="J445" s="44"/>
      <c r="K445" s="44"/>
      <c r="L445" s="44"/>
      <c r="M445" s="44"/>
      <c r="N445" s="45"/>
    </row>
    <row r="446" spans="2:14" ht="12.75">
      <c r="B446" s="44"/>
      <c r="C446" s="44"/>
      <c r="D446" s="44"/>
      <c r="E446" s="44"/>
      <c r="G446" s="44"/>
      <c r="H446" s="44"/>
      <c r="I446" s="44"/>
      <c r="J446" s="44"/>
      <c r="K446" s="44"/>
      <c r="L446" s="44"/>
      <c r="M446" s="44"/>
      <c r="N446" s="45"/>
    </row>
    <row r="447" spans="2:14" ht="12.75">
      <c r="B447" s="44"/>
      <c r="C447" s="44"/>
      <c r="D447" s="44"/>
      <c r="E447" s="44"/>
      <c r="G447" s="44"/>
      <c r="H447" s="44"/>
      <c r="I447" s="44"/>
      <c r="J447" s="44"/>
      <c r="K447" s="44"/>
      <c r="L447" s="44"/>
      <c r="M447" s="44"/>
      <c r="N447" s="45"/>
    </row>
    <row r="448" spans="2:14" ht="12.75">
      <c r="B448" s="44"/>
      <c r="C448" s="44"/>
      <c r="D448" s="44"/>
      <c r="E448" s="44"/>
      <c r="G448" s="44"/>
      <c r="H448" s="44"/>
      <c r="I448" s="44"/>
      <c r="J448" s="44"/>
      <c r="K448" s="44"/>
      <c r="L448" s="44"/>
      <c r="M448" s="44"/>
      <c r="N448" s="45"/>
    </row>
    <row r="449" spans="2:14" ht="12.75">
      <c r="B449" s="44"/>
      <c r="C449" s="44"/>
      <c r="D449" s="44"/>
      <c r="E449" s="44"/>
      <c r="G449" s="44"/>
      <c r="H449" s="44"/>
      <c r="I449" s="44"/>
      <c r="J449" s="44"/>
      <c r="K449" s="44"/>
      <c r="L449" s="44"/>
      <c r="M449" s="44"/>
      <c r="N449" s="45"/>
    </row>
    <row r="450" spans="2:14" ht="12.75">
      <c r="B450" s="44"/>
      <c r="C450" s="44"/>
      <c r="D450" s="44"/>
      <c r="E450" s="44"/>
      <c r="G450" s="44"/>
      <c r="H450" s="44"/>
      <c r="I450" s="44"/>
      <c r="J450" s="44"/>
      <c r="K450" s="44"/>
      <c r="L450" s="44"/>
      <c r="M450" s="44"/>
      <c r="N450" s="45"/>
    </row>
    <row r="451" spans="2:14" ht="12.75">
      <c r="B451" s="44"/>
      <c r="C451" s="44"/>
      <c r="D451" s="44"/>
      <c r="E451" s="44"/>
      <c r="G451" s="44"/>
      <c r="H451" s="44"/>
      <c r="I451" s="44"/>
      <c r="J451" s="44"/>
      <c r="K451" s="44"/>
      <c r="L451" s="44"/>
      <c r="M451" s="44"/>
      <c r="N451" s="45"/>
    </row>
    <row r="452" spans="2:14" ht="12.75">
      <c r="B452" s="44"/>
      <c r="C452" s="44"/>
      <c r="D452" s="44"/>
      <c r="E452" s="44"/>
      <c r="G452" s="44"/>
      <c r="H452" s="44"/>
      <c r="I452" s="44"/>
      <c r="J452" s="44"/>
      <c r="K452" s="44"/>
      <c r="L452" s="44"/>
      <c r="M452" s="44"/>
      <c r="N452" s="45"/>
    </row>
    <row r="453" spans="2:14" ht="12.75">
      <c r="B453" s="44"/>
      <c r="C453" s="44"/>
      <c r="D453" s="44"/>
      <c r="E453" s="44"/>
      <c r="G453" s="44"/>
      <c r="H453" s="44"/>
      <c r="I453" s="44"/>
      <c r="J453" s="44"/>
      <c r="K453" s="44"/>
      <c r="L453" s="44"/>
      <c r="M453" s="44"/>
      <c r="N453" s="45"/>
    </row>
    <row r="454" spans="2:14" ht="12.75">
      <c r="B454" s="44"/>
      <c r="C454" s="44"/>
      <c r="D454" s="44"/>
      <c r="E454" s="44"/>
      <c r="G454" s="44"/>
      <c r="H454" s="44"/>
      <c r="I454" s="44"/>
      <c r="J454" s="44"/>
      <c r="K454" s="44"/>
      <c r="L454" s="44"/>
      <c r="M454" s="44"/>
      <c r="N454" s="45"/>
    </row>
    <row r="455" spans="2:14" ht="12.75">
      <c r="B455" s="44"/>
      <c r="C455" s="44"/>
      <c r="D455" s="44"/>
      <c r="E455" s="44"/>
      <c r="G455" s="44"/>
      <c r="H455" s="44"/>
      <c r="I455" s="44"/>
      <c r="J455" s="44"/>
      <c r="K455" s="44"/>
      <c r="L455" s="44"/>
      <c r="M455" s="44"/>
      <c r="N455" s="45"/>
    </row>
    <row r="456" spans="2:14" ht="12.75">
      <c r="B456" s="44"/>
      <c r="C456" s="44"/>
      <c r="D456" s="44"/>
      <c r="E456" s="44"/>
      <c r="G456" s="44"/>
      <c r="H456" s="44"/>
      <c r="I456" s="44"/>
      <c r="J456" s="44"/>
      <c r="K456" s="44"/>
      <c r="L456" s="44"/>
      <c r="M456" s="44"/>
      <c r="N456" s="45"/>
    </row>
    <row r="457" spans="2:14" ht="12.75">
      <c r="B457" s="44"/>
      <c r="C457" s="44"/>
      <c r="D457" s="44"/>
      <c r="E457" s="44"/>
      <c r="G457" s="44"/>
      <c r="H457" s="44"/>
      <c r="I457" s="44"/>
      <c r="J457" s="44"/>
      <c r="K457" s="44"/>
      <c r="L457" s="44"/>
      <c r="M457" s="44"/>
      <c r="N457" s="45"/>
    </row>
    <row r="458" spans="2:14" ht="12.75">
      <c r="B458" s="44"/>
      <c r="C458" s="44"/>
      <c r="D458" s="44"/>
      <c r="E458" s="44"/>
      <c r="G458" s="44"/>
      <c r="H458" s="44"/>
      <c r="I458" s="44"/>
      <c r="J458" s="44"/>
      <c r="K458" s="44"/>
      <c r="L458" s="44"/>
      <c r="M458" s="44"/>
      <c r="N458" s="45"/>
    </row>
    <row r="459" spans="2:14" ht="12.75">
      <c r="B459" s="44"/>
      <c r="C459" s="44"/>
      <c r="D459" s="44"/>
      <c r="E459" s="44"/>
      <c r="G459" s="44"/>
      <c r="H459" s="44"/>
      <c r="I459" s="44"/>
      <c r="J459" s="44"/>
      <c r="K459" s="44"/>
      <c r="L459" s="44"/>
      <c r="M459" s="44"/>
      <c r="N459" s="45"/>
    </row>
    <row r="460" spans="2:14" ht="12.75">
      <c r="B460" s="44"/>
      <c r="C460" s="44"/>
      <c r="D460" s="44"/>
      <c r="E460" s="44"/>
      <c r="G460" s="44"/>
      <c r="H460" s="44"/>
      <c r="I460" s="44"/>
      <c r="J460" s="44"/>
      <c r="K460" s="44"/>
      <c r="L460" s="44"/>
      <c r="M460" s="44"/>
      <c r="N460" s="45"/>
    </row>
    <row r="461" spans="2:14" ht="12.75">
      <c r="B461" s="44"/>
      <c r="C461" s="44"/>
      <c r="D461" s="44"/>
      <c r="E461" s="44"/>
      <c r="G461" s="44"/>
      <c r="H461" s="44"/>
      <c r="I461" s="44"/>
      <c r="J461" s="44"/>
      <c r="K461" s="44"/>
      <c r="L461" s="44"/>
      <c r="M461" s="44"/>
      <c r="N461" s="45"/>
    </row>
    <row r="462" spans="2:14" ht="12.75">
      <c r="B462" s="44"/>
      <c r="C462" s="44"/>
      <c r="D462" s="44"/>
      <c r="E462" s="44"/>
      <c r="G462" s="44"/>
      <c r="H462" s="44"/>
      <c r="I462" s="44"/>
      <c r="J462" s="44"/>
      <c r="K462" s="44"/>
      <c r="L462" s="44"/>
      <c r="M462" s="44"/>
      <c r="N462" s="45"/>
    </row>
    <row r="463" spans="2:14" ht="12.75">
      <c r="B463" s="44"/>
      <c r="C463" s="44"/>
      <c r="D463" s="44"/>
      <c r="E463" s="44"/>
      <c r="G463" s="44"/>
      <c r="H463" s="44"/>
      <c r="I463" s="44"/>
      <c r="J463" s="44"/>
      <c r="K463" s="44"/>
      <c r="L463" s="44"/>
      <c r="M463" s="44"/>
      <c r="N463" s="45"/>
    </row>
    <row r="464" spans="2:14" ht="12.75">
      <c r="B464" s="44"/>
      <c r="C464" s="44"/>
      <c r="D464" s="44"/>
      <c r="E464" s="44"/>
      <c r="G464" s="44"/>
      <c r="H464" s="44"/>
      <c r="I464" s="44"/>
      <c r="J464" s="44"/>
      <c r="K464" s="44"/>
      <c r="L464" s="44"/>
      <c r="M464" s="44"/>
      <c r="N464" s="45"/>
    </row>
    <row r="465" spans="2:14" ht="12.75">
      <c r="B465" s="44"/>
      <c r="C465" s="44"/>
      <c r="D465" s="44"/>
      <c r="E465" s="44"/>
      <c r="G465" s="44"/>
      <c r="H465" s="44"/>
      <c r="I465" s="44"/>
      <c r="J465" s="44"/>
      <c r="K465" s="44"/>
      <c r="L465" s="44"/>
      <c r="M465" s="44"/>
      <c r="N465" s="45"/>
    </row>
    <row r="466" spans="2:14" ht="12.75">
      <c r="B466" s="44"/>
      <c r="C466" s="44"/>
      <c r="D466" s="44"/>
      <c r="E466" s="44"/>
      <c r="G466" s="44"/>
      <c r="H466" s="44"/>
      <c r="I466" s="44"/>
      <c r="J466" s="44"/>
      <c r="K466" s="44"/>
      <c r="L466" s="44"/>
      <c r="M466" s="44"/>
      <c r="N466" s="45"/>
    </row>
    <row r="467" spans="2:14" ht="12.75">
      <c r="B467" s="44"/>
      <c r="C467" s="44"/>
      <c r="D467" s="44"/>
      <c r="E467" s="44"/>
      <c r="G467" s="44"/>
      <c r="H467" s="44"/>
      <c r="I467" s="44"/>
      <c r="J467" s="44"/>
      <c r="K467" s="44"/>
      <c r="L467" s="44"/>
      <c r="M467" s="44"/>
      <c r="N467" s="45"/>
    </row>
    <row r="468" spans="2:14" ht="12.75">
      <c r="B468" s="44"/>
      <c r="C468" s="44"/>
      <c r="D468" s="44"/>
      <c r="E468" s="44"/>
      <c r="G468" s="44"/>
      <c r="H468" s="44"/>
      <c r="I468" s="44"/>
      <c r="J468" s="44"/>
      <c r="K468" s="44"/>
      <c r="L468" s="44"/>
      <c r="M468" s="44"/>
      <c r="N468" s="45"/>
    </row>
    <row r="469" spans="2:14" ht="12.75">
      <c r="B469" s="44"/>
      <c r="C469" s="44"/>
      <c r="D469" s="44"/>
      <c r="E469" s="44"/>
      <c r="G469" s="44"/>
      <c r="H469" s="44"/>
      <c r="I469" s="44"/>
      <c r="J469" s="44"/>
      <c r="K469" s="44"/>
      <c r="L469" s="44"/>
      <c r="M469" s="44"/>
      <c r="N469" s="45"/>
    </row>
    <row r="470" spans="2:14" ht="12.75">
      <c r="B470" s="44"/>
      <c r="C470" s="44"/>
      <c r="D470" s="44"/>
      <c r="E470" s="44"/>
      <c r="G470" s="44"/>
      <c r="H470" s="44"/>
      <c r="I470" s="44"/>
      <c r="J470" s="44"/>
      <c r="K470" s="44"/>
      <c r="L470" s="44"/>
      <c r="M470" s="44"/>
      <c r="N470" s="45"/>
    </row>
    <row r="471" spans="2:14" ht="12.75">
      <c r="B471" s="44"/>
      <c r="C471" s="44"/>
      <c r="D471" s="44"/>
      <c r="E471" s="44"/>
      <c r="G471" s="44"/>
      <c r="H471" s="44"/>
      <c r="I471" s="44"/>
      <c r="J471" s="44"/>
      <c r="K471" s="44"/>
      <c r="L471" s="44"/>
      <c r="M471" s="44"/>
      <c r="N471" s="45"/>
    </row>
    <row r="472" spans="2:14" ht="12.75">
      <c r="B472" s="44"/>
      <c r="C472" s="44"/>
      <c r="D472" s="44"/>
      <c r="E472" s="44"/>
      <c r="G472" s="44"/>
      <c r="H472" s="44"/>
      <c r="I472" s="44"/>
      <c r="J472" s="44"/>
      <c r="K472" s="44"/>
      <c r="L472" s="44"/>
      <c r="M472" s="44"/>
      <c r="N472" s="45"/>
    </row>
    <row r="473" spans="2:14" ht="12.75">
      <c r="B473" s="44"/>
      <c r="C473" s="44"/>
      <c r="D473" s="44"/>
      <c r="E473" s="44"/>
      <c r="G473" s="44"/>
      <c r="H473" s="44"/>
      <c r="I473" s="44"/>
      <c r="J473" s="44"/>
      <c r="K473" s="44"/>
      <c r="L473" s="44"/>
      <c r="M473" s="44"/>
      <c r="N473" s="45"/>
    </row>
    <row r="474" spans="2:14" ht="12.75">
      <c r="B474" s="44"/>
      <c r="C474" s="44"/>
      <c r="D474" s="44"/>
      <c r="E474" s="44"/>
      <c r="G474" s="44"/>
      <c r="H474" s="44"/>
      <c r="I474" s="44"/>
      <c r="J474" s="44"/>
      <c r="K474" s="44"/>
      <c r="L474" s="44"/>
      <c r="M474" s="44"/>
      <c r="N474" s="45"/>
    </row>
    <row r="475" spans="2:14" ht="12.75">
      <c r="B475" s="44"/>
      <c r="C475" s="44"/>
      <c r="D475" s="44"/>
      <c r="E475" s="44"/>
      <c r="G475" s="44"/>
      <c r="H475" s="44"/>
      <c r="I475" s="44"/>
      <c r="J475" s="44"/>
      <c r="K475" s="44"/>
      <c r="L475" s="44"/>
      <c r="M475" s="44"/>
      <c r="N475" s="45"/>
    </row>
    <row r="476" spans="2:14" ht="12.75">
      <c r="B476" s="44"/>
      <c r="C476" s="44"/>
      <c r="D476" s="44"/>
      <c r="E476" s="44"/>
      <c r="G476" s="44"/>
      <c r="H476" s="44"/>
      <c r="I476" s="44"/>
      <c r="J476" s="44"/>
      <c r="K476" s="44"/>
      <c r="L476" s="44"/>
      <c r="M476" s="44"/>
      <c r="N476" s="45"/>
    </row>
    <row r="477" spans="2:14" ht="12.75">
      <c r="B477" s="44"/>
      <c r="C477" s="44"/>
      <c r="D477" s="44"/>
      <c r="E477" s="44"/>
      <c r="G477" s="44"/>
      <c r="H477" s="44"/>
      <c r="I477" s="44"/>
      <c r="J477" s="44"/>
      <c r="K477" s="44"/>
      <c r="L477" s="44"/>
      <c r="M477" s="44"/>
      <c r="N477" s="45"/>
    </row>
    <row r="478" spans="2:14" ht="12.75">
      <c r="B478" s="44"/>
      <c r="C478" s="44"/>
      <c r="D478" s="44"/>
      <c r="E478" s="44"/>
      <c r="G478" s="44"/>
      <c r="H478" s="44"/>
      <c r="I478" s="44"/>
      <c r="J478" s="44"/>
      <c r="K478" s="44"/>
      <c r="L478" s="44"/>
      <c r="M478" s="44"/>
      <c r="N478" s="45"/>
    </row>
    <row r="479" spans="2:14" ht="12.75">
      <c r="B479" s="44"/>
      <c r="C479" s="44"/>
      <c r="D479" s="44"/>
      <c r="E479" s="44"/>
      <c r="G479" s="44"/>
      <c r="H479" s="44"/>
      <c r="I479" s="44"/>
      <c r="J479" s="44"/>
      <c r="K479" s="44"/>
      <c r="L479" s="44"/>
      <c r="M479" s="44"/>
      <c r="N479" s="45"/>
    </row>
    <row r="480" spans="2:14" ht="12.75">
      <c r="B480" s="44"/>
      <c r="C480" s="44"/>
      <c r="D480" s="44"/>
      <c r="E480" s="44"/>
      <c r="G480" s="44"/>
      <c r="H480" s="44"/>
      <c r="I480" s="44"/>
      <c r="J480" s="44"/>
      <c r="K480" s="44"/>
      <c r="L480" s="44"/>
      <c r="M480" s="44"/>
      <c r="N480" s="45"/>
    </row>
    <row r="481" spans="2:14" ht="12.75">
      <c r="B481" s="44"/>
      <c r="C481" s="44"/>
      <c r="D481" s="44"/>
      <c r="E481" s="44"/>
      <c r="G481" s="44"/>
      <c r="H481" s="44"/>
      <c r="I481" s="44"/>
      <c r="J481" s="44"/>
      <c r="K481" s="44"/>
      <c r="L481" s="44"/>
      <c r="M481" s="44"/>
      <c r="N481" s="45"/>
    </row>
    <row r="482" spans="2:14" ht="12.75">
      <c r="B482" s="44"/>
      <c r="C482" s="44"/>
      <c r="D482" s="44"/>
      <c r="E482" s="44"/>
      <c r="G482" s="44"/>
      <c r="H482" s="44"/>
      <c r="I482" s="44"/>
      <c r="J482" s="44"/>
      <c r="K482" s="44"/>
      <c r="L482" s="44"/>
      <c r="M482" s="44"/>
      <c r="N482" s="45"/>
    </row>
    <row r="483" spans="2:14" ht="12.75">
      <c r="B483" s="44"/>
      <c r="C483" s="44"/>
      <c r="D483" s="44"/>
      <c r="E483" s="44"/>
      <c r="G483" s="44"/>
      <c r="H483" s="44"/>
      <c r="I483" s="44"/>
      <c r="J483" s="44"/>
      <c r="K483" s="44"/>
      <c r="L483" s="44"/>
      <c r="M483" s="44"/>
      <c r="N483" s="45"/>
    </row>
    <row r="484" spans="2:14" ht="12.75">
      <c r="B484" s="44"/>
      <c r="C484" s="44"/>
      <c r="D484" s="44"/>
      <c r="E484" s="44"/>
      <c r="G484" s="44"/>
      <c r="H484" s="44"/>
      <c r="I484" s="44"/>
      <c r="J484" s="44"/>
      <c r="K484" s="44"/>
      <c r="L484" s="44"/>
      <c r="M484" s="44"/>
      <c r="N484" s="45"/>
    </row>
    <row r="485" spans="2:14" ht="12.75">
      <c r="B485" s="44"/>
      <c r="C485" s="44"/>
      <c r="D485" s="44"/>
      <c r="E485" s="44"/>
      <c r="G485" s="44"/>
      <c r="H485" s="44"/>
      <c r="I485" s="44"/>
      <c r="J485" s="44"/>
      <c r="K485" s="44"/>
      <c r="L485" s="44"/>
      <c r="M485" s="44"/>
      <c r="N485" s="45"/>
    </row>
    <row r="486" spans="2:14" ht="12.75">
      <c r="B486" s="44"/>
      <c r="C486" s="44"/>
      <c r="D486" s="44"/>
      <c r="E486" s="44"/>
      <c r="G486" s="44"/>
      <c r="H486" s="44"/>
      <c r="I486" s="44"/>
      <c r="J486" s="44"/>
      <c r="K486" s="44"/>
      <c r="L486" s="44"/>
      <c r="M486" s="44"/>
      <c r="N486" s="45"/>
    </row>
    <row r="487" spans="2:14" ht="12.75">
      <c r="B487" s="44"/>
      <c r="C487" s="44"/>
      <c r="D487" s="44"/>
      <c r="E487" s="44"/>
      <c r="G487" s="44"/>
      <c r="H487" s="44"/>
      <c r="I487" s="44"/>
      <c r="J487" s="44"/>
      <c r="K487" s="44"/>
      <c r="L487" s="44"/>
      <c r="M487" s="44"/>
      <c r="N487" s="45"/>
    </row>
    <row r="488" spans="2:14" ht="12.75">
      <c r="B488" s="44"/>
      <c r="C488" s="44"/>
      <c r="D488" s="44"/>
      <c r="E488" s="44"/>
      <c r="G488" s="44"/>
      <c r="H488" s="44"/>
      <c r="I488" s="44"/>
      <c r="J488" s="44"/>
      <c r="K488" s="44"/>
      <c r="L488" s="44"/>
      <c r="M488" s="44"/>
      <c r="N488" s="45"/>
    </row>
    <row r="489" spans="2:14" ht="12.75">
      <c r="B489" s="44"/>
      <c r="C489" s="44"/>
      <c r="D489" s="44"/>
      <c r="E489" s="44"/>
      <c r="G489" s="44"/>
      <c r="H489" s="44"/>
      <c r="I489" s="44"/>
      <c r="J489" s="44"/>
      <c r="K489" s="44"/>
      <c r="L489" s="44"/>
      <c r="M489" s="44"/>
      <c r="N489" s="45"/>
    </row>
    <row r="490" spans="2:14" ht="12.75">
      <c r="B490" s="44"/>
      <c r="C490" s="44"/>
      <c r="D490" s="44"/>
      <c r="E490" s="44"/>
      <c r="G490" s="44"/>
      <c r="H490" s="44"/>
      <c r="I490" s="44"/>
      <c r="J490" s="44"/>
      <c r="K490" s="44"/>
      <c r="L490" s="44"/>
      <c r="M490" s="44"/>
      <c r="N490" s="45"/>
    </row>
    <row r="491" spans="2:14" ht="12.75">
      <c r="B491" s="44"/>
      <c r="C491" s="44"/>
      <c r="D491" s="44"/>
      <c r="E491" s="44"/>
      <c r="G491" s="44"/>
      <c r="H491" s="44"/>
      <c r="I491" s="44"/>
      <c r="J491" s="44"/>
      <c r="K491" s="44"/>
      <c r="L491" s="44"/>
      <c r="M491" s="44"/>
      <c r="N491" s="45"/>
    </row>
    <row r="492" spans="2:14" ht="12.75">
      <c r="B492" s="44"/>
      <c r="C492" s="44"/>
      <c r="D492" s="44"/>
      <c r="E492" s="44"/>
      <c r="G492" s="44"/>
      <c r="H492" s="44"/>
      <c r="I492" s="44"/>
      <c r="J492" s="44"/>
      <c r="K492" s="44"/>
      <c r="L492" s="44"/>
      <c r="M492" s="44"/>
      <c r="N492" s="45"/>
    </row>
    <row r="493" spans="2:14" ht="12.75">
      <c r="B493" s="44"/>
      <c r="C493" s="44"/>
      <c r="D493" s="44"/>
      <c r="E493" s="44"/>
      <c r="G493" s="44"/>
      <c r="H493" s="44"/>
      <c r="I493" s="44"/>
      <c r="J493" s="44"/>
      <c r="K493" s="44"/>
      <c r="L493" s="44"/>
      <c r="M493" s="44"/>
      <c r="N493" s="45"/>
    </row>
    <row r="494" spans="2:14" ht="12.75">
      <c r="B494" s="44"/>
      <c r="C494" s="44"/>
      <c r="D494" s="44"/>
      <c r="E494" s="44"/>
      <c r="G494" s="44"/>
      <c r="H494" s="44"/>
      <c r="I494" s="44"/>
      <c r="J494" s="44"/>
      <c r="K494" s="44"/>
      <c r="L494" s="44"/>
      <c r="M494" s="44"/>
      <c r="N494" s="45"/>
    </row>
    <row r="495" spans="2:14" ht="12.75">
      <c r="B495" s="44"/>
      <c r="C495" s="44"/>
      <c r="D495" s="44"/>
      <c r="E495" s="44"/>
      <c r="G495" s="44"/>
      <c r="H495" s="44"/>
      <c r="I495" s="44"/>
      <c r="J495" s="44"/>
      <c r="K495" s="44"/>
      <c r="L495" s="44"/>
      <c r="M495" s="44"/>
      <c r="N495" s="45"/>
    </row>
    <row r="496" spans="2:14" ht="12.75">
      <c r="B496" s="44"/>
      <c r="C496" s="44"/>
      <c r="D496" s="44"/>
      <c r="E496" s="44"/>
      <c r="G496" s="44"/>
      <c r="H496" s="44"/>
      <c r="I496" s="44"/>
      <c r="J496" s="44"/>
      <c r="K496" s="44"/>
      <c r="L496" s="44"/>
      <c r="M496" s="44"/>
      <c r="N496" s="45"/>
    </row>
    <row r="497" spans="2:14" ht="12.75">
      <c r="B497" s="44"/>
      <c r="C497" s="44"/>
      <c r="D497" s="44"/>
      <c r="E497" s="44"/>
      <c r="G497" s="44"/>
      <c r="H497" s="44"/>
      <c r="I497" s="44"/>
      <c r="J497" s="44"/>
      <c r="K497" s="44"/>
      <c r="L497" s="44"/>
      <c r="M497" s="44"/>
      <c r="N497" s="45"/>
    </row>
    <row r="498" spans="2:14" ht="12.75">
      <c r="B498" s="44"/>
      <c r="C498" s="44"/>
      <c r="D498" s="44"/>
      <c r="E498" s="44"/>
      <c r="G498" s="44"/>
      <c r="H498" s="44"/>
      <c r="I498" s="44"/>
      <c r="J498" s="44"/>
      <c r="K498" s="44"/>
      <c r="L498" s="44"/>
      <c r="M498" s="44"/>
      <c r="N498" s="45"/>
    </row>
    <row r="499" spans="2:14" ht="12.75">
      <c r="B499" s="44"/>
      <c r="C499" s="44"/>
      <c r="D499" s="44"/>
      <c r="E499" s="44"/>
      <c r="G499" s="44"/>
      <c r="H499" s="44"/>
      <c r="I499" s="44"/>
      <c r="J499" s="44"/>
      <c r="K499" s="44"/>
      <c r="L499" s="44"/>
      <c r="M499" s="44"/>
      <c r="N499" s="45"/>
    </row>
    <row r="500" spans="2:14" ht="12.75">
      <c r="B500" s="44"/>
      <c r="C500" s="44"/>
      <c r="D500" s="44"/>
      <c r="E500" s="44"/>
      <c r="G500" s="44"/>
      <c r="H500" s="44"/>
      <c r="I500" s="44"/>
      <c r="J500" s="44"/>
      <c r="K500" s="44"/>
      <c r="L500" s="44"/>
      <c r="M500" s="44"/>
      <c r="N500" s="45"/>
    </row>
    <row r="501" spans="2:14" ht="12.75">
      <c r="B501" s="44"/>
      <c r="C501" s="44"/>
      <c r="D501" s="44"/>
      <c r="E501" s="44"/>
      <c r="G501" s="44"/>
      <c r="H501" s="44"/>
      <c r="I501" s="44"/>
      <c r="J501" s="44"/>
      <c r="K501" s="44"/>
      <c r="L501" s="44"/>
      <c r="M501" s="44"/>
      <c r="N501" s="45"/>
    </row>
    <row r="502" spans="2:14" ht="12.75">
      <c r="B502" s="44"/>
      <c r="C502" s="44"/>
      <c r="D502" s="44"/>
      <c r="E502" s="44"/>
      <c r="G502" s="44"/>
      <c r="H502" s="44"/>
      <c r="I502" s="44"/>
      <c r="J502" s="44"/>
      <c r="K502" s="44"/>
      <c r="L502" s="44"/>
      <c r="M502" s="44"/>
      <c r="N502" s="45"/>
    </row>
    <row r="503" spans="2:14" ht="12.75">
      <c r="B503" s="44"/>
      <c r="C503" s="44"/>
      <c r="D503" s="44"/>
      <c r="E503" s="44"/>
      <c r="G503" s="44"/>
      <c r="H503" s="44"/>
      <c r="I503" s="44"/>
      <c r="J503" s="44"/>
      <c r="K503" s="44"/>
      <c r="L503" s="44"/>
      <c r="M503" s="44"/>
      <c r="N503" s="45"/>
    </row>
    <row r="504" spans="2:14" ht="12.75">
      <c r="B504" s="44"/>
      <c r="C504" s="44"/>
      <c r="D504" s="44"/>
      <c r="E504" s="44"/>
      <c r="G504" s="44"/>
      <c r="H504" s="44"/>
      <c r="I504" s="44"/>
      <c r="J504" s="44"/>
      <c r="K504" s="44"/>
      <c r="L504" s="44"/>
      <c r="M504" s="44"/>
      <c r="N504" s="45"/>
    </row>
    <row r="505" spans="2:14" ht="12.75">
      <c r="B505" s="44"/>
      <c r="C505" s="44"/>
      <c r="D505" s="44"/>
      <c r="E505" s="44"/>
      <c r="G505" s="44"/>
      <c r="H505" s="44"/>
      <c r="I505" s="44"/>
      <c r="J505" s="44"/>
      <c r="K505" s="44"/>
      <c r="L505" s="44"/>
      <c r="M505" s="44"/>
      <c r="N505" s="45"/>
    </row>
    <row r="506" spans="2:14" ht="12.75">
      <c r="B506" s="44"/>
      <c r="C506" s="44"/>
      <c r="D506" s="44"/>
      <c r="E506" s="44"/>
      <c r="G506" s="44"/>
      <c r="H506" s="44"/>
      <c r="I506" s="44"/>
      <c r="J506" s="44"/>
      <c r="K506" s="44"/>
      <c r="L506" s="44"/>
      <c r="M506" s="44"/>
      <c r="N506" s="45"/>
    </row>
    <row r="507" spans="2:14" ht="12.75">
      <c r="B507" s="44"/>
      <c r="C507" s="44"/>
      <c r="D507" s="44"/>
      <c r="E507" s="44"/>
      <c r="G507" s="44"/>
      <c r="H507" s="44"/>
      <c r="I507" s="44"/>
      <c r="J507" s="44"/>
      <c r="K507" s="44"/>
      <c r="L507" s="44"/>
      <c r="M507" s="44"/>
      <c r="N507" s="45"/>
    </row>
    <row r="508" spans="2:14" ht="12.75">
      <c r="B508" s="44"/>
      <c r="C508" s="44"/>
      <c r="D508" s="44"/>
      <c r="E508" s="44"/>
      <c r="G508" s="44"/>
      <c r="H508" s="44"/>
      <c r="I508" s="44"/>
      <c r="J508" s="44"/>
      <c r="K508" s="44"/>
      <c r="L508" s="44"/>
      <c r="M508" s="44"/>
      <c r="N508" s="45"/>
    </row>
    <row r="509" spans="2:14" ht="12.75">
      <c r="B509" s="44"/>
      <c r="C509" s="44"/>
      <c r="D509" s="44"/>
      <c r="E509" s="44"/>
      <c r="G509" s="44"/>
      <c r="H509" s="44"/>
      <c r="I509" s="44"/>
      <c r="J509" s="44"/>
      <c r="K509" s="44"/>
      <c r="L509" s="44"/>
      <c r="M509" s="44"/>
      <c r="N509" s="45"/>
    </row>
    <row r="510" spans="2:14" ht="12.75">
      <c r="B510" s="44"/>
      <c r="C510" s="44"/>
      <c r="D510" s="44"/>
      <c r="E510" s="44"/>
      <c r="G510" s="44"/>
      <c r="H510" s="44"/>
      <c r="I510" s="44"/>
      <c r="J510" s="44"/>
      <c r="K510" s="44"/>
      <c r="L510" s="44"/>
      <c r="M510" s="44"/>
      <c r="N510" s="45"/>
    </row>
    <row r="511" spans="2:14" ht="12.75">
      <c r="B511" s="44"/>
      <c r="C511" s="44"/>
      <c r="D511" s="44"/>
      <c r="E511" s="44"/>
      <c r="G511" s="44"/>
      <c r="H511" s="44"/>
      <c r="I511" s="44"/>
      <c r="J511" s="44"/>
      <c r="K511" s="44"/>
      <c r="L511" s="44"/>
      <c r="M511" s="44"/>
      <c r="N511" s="45"/>
    </row>
    <row r="512" spans="2:14" ht="12.75">
      <c r="B512" s="44"/>
      <c r="C512" s="44"/>
      <c r="D512" s="44"/>
      <c r="E512" s="44"/>
      <c r="G512" s="44"/>
      <c r="H512" s="44"/>
      <c r="I512" s="44"/>
      <c r="J512" s="44"/>
      <c r="K512" s="44"/>
      <c r="L512" s="44"/>
      <c r="M512" s="44"/>
      <c r="N512" s="45"/>
    </row>
    <row r="513" spans="2:14" ht="12.75">
      <c r="B513" s="44"/>
      <c r="C513" s="44"/>
      <c r="D513" s="44"/>
      <c r="E513" s="44"/>
      <c r="G513" s="44"/>
      <c r="H513" s="44"/>
      <c r="I513" s="44"/>
      <c r="J513" s="44"/>
      <c r="K513" s="44"/>
      <c r="L513" s="44"/>
      <c r="M513" s="44"/>
      <c r="N513" s="45"/>
    </row>
    <row r="514" spans="2:14" ht="12.75">
      <c r="B514" s="44"/>
      <c r="C514" s="44"/>
      <c r="D514" s="44"/>
      <c r="E514" s="44"/>
      <c r="G514" s="44"/>
      <c r="H514" s="44"/>
      <c r="I514" s="44"/>
      <c r="J514" s="44"/>
      <c r="K514" s="44"/>
      <c r="L514" s="44"/>
      <c r="M514" s="44"/>
      <c r="N514" s="45"/>
    </row>
    <row r="515" spans="2:14" ht="12.75">
      <c r="B515" s="44"/>
      <c r="C515" s="44"/>
      <c r="D515" s="44"/>
      <c r="E515" s="44"/>
      <c r="G515" s="44"/>
      <c r="H515" s="44"/>
      <c r="I515" s="44"/>
      <c r="J515" s="44"/>
      <c r="K515" s="44"/>
      <c r="L515" s="44"/>
      <c r="M515" s="44"/>
      <c r="N515" s="45"/>
    </row>
    <row r="516" spans="2:14" ht="12.75">
      <c r="B516" s="44"/>
      <c r="C516" s="44"/>
      <c r="D516" s="44"/>
      <c r="E516" s="44"/>
      <c r="G516" s="44"/>
      <c r="H516" s="44"/>
      <c r="I516" s="44"/>
      <c r="J516" s="44"/>
      <c r="K516" s="44"/>
      <c r="L516" s="44"/>
      <c r="M516" s="44"/>
      <c r="N516" s="45"/>
    </row>
    <row r="517" spans="2:14" ht="12.75">
      <c r="B517" s="44"/>
      <c r="C517" s="44"/>
      <c r="D517" s="44"/>
      <c r="E517" s="44"/>
      <c r="G517" s="44"/>
      <c r="H517" s="44"/>
      <c r="I517" s="44"/>
      <c r="J517" s="44"/>
      <c r="K517" s="44"/>
      <c r="L517" s="44"/>
      <c r="M517" s="44"/>
      <c r="N517" s="45"/>
    </row>
    <row r="518" spans="2:14" ht="12.75">
      <c r="B518" s="44"/>
      <c r="C518" s="44"/>
      <c r="D518" s="44"/>
      <c r="E518" s="44"/>
      <c r="G518" s="44"/>
      <c r="H518" s="44"/>
      <c r="I518" s="44"/>
      <c r="J518" s="44"/>
      <c r="K518" s="44"/>
      <c r="L518" s="44"/>
      <c r="M518" s="44"/>
      <c r="N518" s="45"/>
    </row>
    <row r="519" spans="2:14" ht="12.75">
      <c r="B519" s="44"/>
      <c r="C519" s="44"/>
      <c r="D519" s="44"/>
      <c r="E519" s="44"/>
      <c r="G519" s="44"/>
      <c r="H519" s="44"/>
      <c r="I519" s="44"/>
      <c r="J519" s="44"/>
      <c r="K519" s="44"/>
      <c r="L519" s="44"/>
      <c r="M519" s="44"/>
      <c r="N519" s="45"/>
    </row>
    <row r="520" spans="2:14" ht="12.75">
      <c r="B520" s="44"/>
      <c r="C520" s="44"/>
      <c r="D520" s="44"/>
      <c r="E520" s="44"/>
      <c r="G520" s="44"/>
      <c r="H520" s="44"/>
      <c r="I520" s="44"/>
      <c r="J520" s="44"/>
      <c r="K520" s="44"/>
      <c r="L520" s="44"/>
      <c r="M520" s="44"/>
      <c r="N520" s="45"/>
    </row>
    <row r="521" spans="2:14" ht="12.75">
      <c r="B521" s="44"/>
      <c r="C521" s="44"/>
      <c r="D521" s="44"/>
      <c r="E521" s="44"/>
      <c r="G521" s="44"/>
      <c r="H521" s="44"/>
      <c r="I521" s="44"/>
      <c r="J521" s="44"/>
      <c r="K521" s="44"/>
      <c r="L521" s="44"/>
      <c r="M521" s="44"/>
      <c r="N521" s="45"/>
    </row>
    <row r="522" spans="2:14" ht="12.75">
      <c r="B522" s="44"/>
      <c r="C522" s="44"/>
      <c r="D522" s="44"/>
      <c r="E522" s="44"/>
      <c r="G522" s="44"/>
      <c r="H522" s="44"/>
      <c r="I522" s="44"/>
      <c r="J522" s="44"/>
      <c r="K522" s="44"/>
      <c r="L522" s="44"/>
      <c r="M522" s="44"/>
      <c r="N522" s="45"/>
    </row>
    <row r="523" spans="2:14" ht="12.75">
      <c r="B523" s="44"/>
      <c r="C523" s="44"/>
      <c r="D523" s="44"/>
      <c r="E523" s="44"/>
      <c r="G523" s="44"/>
      <c r="H523" s="44"/>
      <c r="I523" s="44"/>
      <c r="J523" s="44"/>
      <c r="K523" s="44"/>
      <c r="L523" s="44"/>
      <c r="M523" s="44"/>
      <c r="N523" s="45"/>
    </row>
    <row r="524" spans="2:14" ht="12.75">
      <c r="B524" s="44"/>
      <c r="C524" s="44"/>
      <c r="D524" s="44"/>
      <c r="E524" s="44"/>
      <c r="G524" s="44"/>
      <c r="H524" s="44"/>
      <c r="I524" s="44"/>
      <c r="J524" s="44"/>
      <c r="K524" s="44"/>
      <c r="L524" s="44"/>
      <c r="M524" s="44"/>
      <c r="N524" s="45"/>
    </row>
    <row r="525" spans="2:14" ht="12.75">
      <c r="B525" s="44"/>
      <c r="C525" s="44"/>
      <c r="D525" s="44"/>
      <c r="E525" s="44"/>
      <c r="G525" s="44"/>
      <c r="H525" s="44"/>
      <c r="I525" s="44"/>
      <c r="J525" s="44"/>
      <c r="K525" s="44"/>
      <c r="L525" s="44"/>
      <c r="M525" s="44"/>
      <c r="N525" s="45"/>
    </row>
    <row r="526" spans="2:14" ht="12.75">
      <c r="B526" s="44"/>
      <c r="C526" s="44"/>
      <c r="D526" s="44"/>
      <c r="E526" s="44"/>
      <c r="G526" s="44"/>
      <c r="H526" s="44"/>
      <c r="I526" s="44"/>
      <c r="J526" s="44"/>
      <c r="K526" s="44"/>
      <c r="L526" s="44"/>
      <c r="M526" s="44"/>
      <c r="N526" s="45"/>
    </row>
    <row r="527" spans="2:14" ht="12.75">
      <c r="B527" s="44"/>
      <c r="C527" s="44"/>
      <c r="D527" s="44"/>
      <c r="E527" s="44"/>
      <c r="G527" s="44"/>
      <c r="H527" s="44"/>
      <c r="I527" s="44"/>
      <c r="J527" s="44"/>
      <c r="K527" s="44"/>
      <c r="L527" s="44"/>
      <c r="M527" s="44"/>
      <c r="N527" s="45"/>
    </row>
    <row r="528" spans="2:14" ht="12.75">
      <c r="B528" s="44"/>
      <c r="C528" s="44"/>
      <c r="D528" s="44"/>
      <c r="E528" s="44"/>
      <c r="G528" s="44"/>
      <c r="H528" s="44"/>
      <c r="I528" s="44"/>
      <c r="J528" s="44"/>
      <c r="K528" s="44"/>
      <c r="L528" s="44"/>
      <c r="M528" s="44"/>
      <c r="N528" s="45"/>
    </row>
    <row r="529" spans="2:14" ht="12.75">
      <c r="B529" s="44"/>
      <c r="C529" s="44"/>
      <c r="D529" s="44"/>
      <c r="E529" s="44"/>
      <c r="G529" s="44"/>
      <c r="H529" s="44"/>
      <c r="I529" s="44"/>
      <c r="J529" s="44"/>
      <c r="K529" s="44"/>
      <c r="L529" s="44"/>
      <c r="M529" s="44"/>
      <c r="N529" s="45"/>
    </row>
    <row r="530" spans="2:14" ht="12.75">
      <c r="B530" s="44"/>
      <c r="C530" s="44"/>
      <c r="D530" s="44"/>
      <c r="E530" s="44"/>
      <c r="G530" s="44"/>
      <c r="H530" s="44"/>
      <c r="I530" s="44"/>
      <c r="J530" s="44"/>
      <c r="K530" s="44"/>
      <c r="L530" s="44"/>
      <c r="M530" s="44"/>
      <c r="N530" s="45"/>
    </row>
    <row r="531" spans="2:14" ht="12.75">
      <c r="B531" s="44"/>
      <c r="C531" s="44"/>
      <c r="D531" s="44"/>
      <c r="E531" s="44"/>
      <c r="G531" s="44"/>
      <c r="H531" s="44"/>
      <c r="I531" s="44"/>
      <c r="J531" s="44"/>
      <c r="K531" s="44"/>
      <c r="L531" s="44"/>
      <c r="M531" s="44"/>
      <c r="N531" s="45"/>
    </row>
    <row r="532" spans="2:14" ht="12.75">
      <c r="B532" s="44"/>
      <c r="C532" s="44"/>
      <c r="D532" s="44"/>
      <c r="E532" s="44"/>
      <c r="G532" s="44"/>
      <c r="H532" s="44"/>
      <c r="I532" s="44"/>
      <c r="J532" s="44"/>
      <c r="K532" s="44"/>
      <c r="L532" s="44"/>
      <c r="M532" s="44"/>
      <c r="N532" s="45"/>
    </row>
    <row r="533" spans="2:14" ht="12.75">
      <c r="B533" s="44"/>
      <c r="C533" s="44"/>
      <c r="D533" s="44"/>
      <c r="E533" s="44"/>
      <c r="G533" s="44"/>
      <c r="H533" s="44"/>
      <c r="I533" s="44"/>
      <c r="J533" s="44"/>
      <c r="K533" s="44"/>
      <c r="L533" s="44"/>
      <c r="M533" s="44"/>
      <c r="N533" s="45"/>
    </row>
    <row r="534" spans="2:14" ht="12.75">
      <c r="B534" s="44"/>
      <c r="C534" s="44"/>
      <c r="D534" s="44"/>
      <c r="E534" s="44"/>
      <c r="G534" s="44"/>
      <c r="H534" s="44"/>
      <c r="I534" s="44"/>
      <c r="J534" s="44"/>
      <c r="K534" s="44"/>
      <c r="L534" s="44"/>
      <c r="M534" s="44"/>
      <c r="N534" s="45"/>
    </row>
    <row r="535" spans="2:14" ht="12.75">
      <c r="B535" s="44"/>
      <c r="C535" s="44"/>
      <c r="D535" s="44"/>
      <c r="E535" s="44"/>
      <c r="G535" s="44"/>
      <c r="H535" s="44"/>
      <c r="I535" s="44"/>
      <c r="J535" s="44"/>
      <c r="K535" s="44"/>
      <c r="L535" s="44"/>
      <c r="M535" s="44"/>
      <c r="N535" s="45"/>
    </row>
    <row r="536" spans="2:14" ht="12.75">
      <c r="B536" s="44"/>
      <c r="C536" s="44"/>
      <c r="D536" s="44"/>
      <c r="E536" s="44"/>
      <c r="G536" s="44"/>
      <c r="H536" s="44"/>
      <c r="I536" s="44"/>
      <c r="J536" s="44"/>
      <c r="K536" s="44"/>
      <c r="L536" s="44"/>
      <c r="M536" s="44"/>
      <c r="N536" s="45"/>
    </row>
    <row r="537" spans="2:14" ht="12.75">
      <c r="B537" s="44"/>
      <c r="C537" s="44"/>
      <c r="D537" s="44"/>
      <c r="E537" s="44"/>
      <c r="G537" s="44"/>
      <c r="H537" s="44"/>
      <c r="I537" s="44"/>
      <c r="J537" s="44"/>
      <c r="K537" s="44"/>
      <c r="L537" s="44"/>
      <c r="M537" s="44"/>
      <c r="N537" s="45"/>
    </row>
    <row r="538" spans="2:14" ht="12.75">
      <c r="B538" s="44"/>
      <c r="C538" s="44"/>
      <c r="D538" s="44"/>
      <c r="E538" s="44"/>
      <c r="G538" s="44"/>
      <c r="H538" s="44"/>
      <c r="I538" s="44"/>
      <c r="J538" s="44"/>
      <c r="K538" s="44"/>
      <c r="L538" s="44"/>
      <c r="M538" s="44"/>
      <c r="N538" s="45"/>
    </row>
    <row r="539" spans="2:14" ht="12.75">
      <c r="B539" s="44"/>
      <c r="C539" s="44"/>
      <c r="D539" s="44"/>
      <c r="E539" s="44"/>
      <c r="G539" s="44"/>
      <c r="H539" s="44"/>
      <c r="I539" s="44"/>
      <c r="J539" s="44"/>
      <c r="K539" s="44"/>
      <c r="L539" s="44"/>
      <c r="M539" s="44"/>
      <c r="N539" s="45"/>
    </row>
    <row r="540" spans="2:14" ht="12.75">
      <c r="B540" s="44"/>
      <c r="C540" s="44"/>
      <c r="D540" s="44"/>
      <c r="E540" s="44"/>
      <c r="G540" s="44"/>
      <c r="H540" s="44"/>
      <c r="I540" s="44"/>
      <c r="J540" s="44"/>
      <c r="K540" s="44"/>
      <c r="L540" s="44"/>
      <c r="M540" s="44"/>
      <c r="N540" s="45"/>
    </row>
    <row r="541" spans="2:14" ht="12.75">
      <c r="B541" s="44"/>
      <c r="C541" s="44"/>
      <c r="D541" s="44"/>
      <c r="E541" s="44"/>
      <c r="G541" s="44"/>
      <c r="H541" s="44"/>
      <c r="I541" s="44"/>
      <c r="J541" s="44"/>
      <c r="K541" s="44"/>
      <c r="L541" s="44"/>
      <c r="M541" s="44"/>
      <c r="N541" s="45"/>
    </row>
    <row r="542" spans="2:14" ht="12.75">
      <c r="B542" s="44"/>
      <c r="C542" s="44"/>
      <c r="D542" s="44"/>
      <c r="E542" s="44"/>
      <c r="G542" s="44"/>
      <c r="H542" s="44"/>
      <c r="I542" s="44"/>
      <c r="J542" s="44"/>
      <c r="K542" s="44"/>
      <c r="L542" s="44"/>
      <c r="M542" s="44"/>
      <c r="N542" s="45"/>
    </row>
    <row r="543" spans="2:14" ht="12.75">
      <c r="B543" s="44"/>
      <c r="C543" s="44"/>
      <c r="D543" s="44"/>
      <c r="E543" s="44"/>
      <c r="G543" s="44"/>
      <c r="H543" s="44"/>
      <c r="I543" s="44"/>
      <c r="J543" s="44"/>
      <c r="K543" s="44"/>
      <c r="L543" s="44"/>
      <c r="M543" s="44"/>
      <c r="N543" s="45"/>
    </row>
    <row r="544" spans="2:14" ht="12.75">
      <c r="B544" s="44"/>
      <c r="C544" s="44"/>
      <c r="D544" s="44"/>
      <c r="E544" s="44"/>
      <c r="G544" s="44"/>
      <c r="H544" s="44"/>
      <c r="I544" s="44"/>
      <c r="J544" s="44"/>
      <c r="K544" s="44"/>
      <c r="L544" s="44"/>
      <c r="M544" s="44"/>
      <c r="N544" s="45"/>
    </row>
    <row r="545" spans="2:14" ht="12.75">
      <c r="B545" s="44"/>
      <c r="C545" s="44"/>
      <c r="D545" s="44"/>
      <c r="E545" s="44"/>
      <c r="G545" s="44"/>
      <c r="H545" s="44"/>
      <c r="I545" s="44"/>
      <c r="J545" s="44"/>
      <c r="K545" s="44"/>
      <c r="L545" s="44"/>
      <c r="M545" s="44"/>
      <c r="N545" s="45"/>
    </row>
    <row r="546" spans="2:14" ht="12.75">
      <c r="B546" s="44"/>
      <c r="C546" s="44"/>
      <c r="D546" s="44"/>
      <c r="E546" s="44"/>
      <c r="G546" s="44"/>
      <c r="H546" s="44"/>
      <c r="I546" s="44"/>
      <c r="J546" s="44"/>
      <c r="K546" s="44"/>
      <c r="L546" s="44"/>
      <c r="M546" s="44"/>
      <c r="N546" s="45"/>
    </row>
    <row r="547" spans="2:14" ht="12.75">
      <c r="B547" s="44"/>
      <c r="C547" s="44"/>
      <c r="D547" s="44"/>
      <c r="E547" s="44"/>
      <c r="G547" s="44"/>
      <c r="H547" s="44"/>
      <c r="I547" s="44"/>
      <c r="J547" s="44"/>
      <c r="K547" s="44"/>
      <c r="L547" s="44"/>
      <c r="M547" s="44"/>
      <c r="N547" s="45"/>
    </row>
    <row r="548" spans="2:14" ht="12.75">
      <c r="B548" s="44"/>
      <c r="C548" s="44"/>
      <c r="D548" s="44"/>
      <c r="E548" s="44"/>
      <c r="G548" s="44"/>
      <c r="H548" s="44"/>
      <c r="I548" s="44"/>
      <c r="J548" s="44"/>
      <c r="K548" s="44"/>
      <c r="L548" s="44"/>
      <c r="M548" s="44"/>
      <c r="N548" s="45"/>
    </row>
    <row r="549" spans="2:14" ht="12.75">
      <c r="B549" s="44"/>
      <c r="C549" s="44"/>
      <c r="D549" s="44"/>
      <c r="E549" s="44"/>
      <c r="G549" s="44"/>
      <c r="H549" s="44"/>
      <c r="I549" s="44"/>
      <c r="J549" s="44"/>
      <c r="K549" s="44"/>
      <c r="L549" s="44"/>
      <c r="M549" s="44"/>
      <c r="N549" s="45"/>
    </row>
    <row r="550" spans="2:14" ht="12.75">
      <c r="B550" s="44"/>
      <c r="C550" s="44"/>
      <c r="D550" s="44"/>
      <c r="E550" s="44"/>
      <c r="G550" s="44"/>
      <c r="H550" s="44"/>
      <c r="I550" s="44"/>
      <c r="J550" s="44"/>
      <c r="K550" s="44"/>
      <c r="L550" s="44"/>
      <c r="M550" s="44"/>
      <c r="N550" s="45"/>
    </row>
    <row r="551" spans="2:14" ht="12.75">
      <c r="B551" s="44"/>
      <c r="C551" s="44"/>
      <c r="D551" s="44"/>
      <c r="E551" s="44"/>
      <c r="G551" s="44"/>
      <c r="H551" s="44"/>
      <c r="I551" s="44"/>
      <c r="J551" s="44"/>
      <c r="K551" s="44"/>
      <c r="L551" s="44"/>
      <c r="M551" s="44"/>
      <c r="N551" s="45"/>
    </row>
    <row r="552" spans="2:14" ht="12.75">
      <c r="B552" s="44"/>
      <c r="C552" s="44"/>
      <c r="D552" s="44"/>
      <c r="E552" s="44"/>
      <c r="G552" s="44"/>
      <c r="H552" s="44"/>
      <c r="I552" s="44"/>
      <c r="J552" s="44"/>
      <c r="K552" s="44"/>
      <c r="L552" s="44"/>
      <c r="M552" s="44"/>
      <c r="N552" s="45"/>
    </row>
    <row r="553" spans="2:14" ht="12.75">
      <c r="B553" s="44"/>
      <c r="C553" s="44"/>
      <c r="D553" s="44"/>
      <c r="E553" s="44"/>
      <c r="G553" s="44"/>
      <c r="H553" s="44"/>
      <c r="I553" s="44"/>
      <c r="J553" s="44"/>
      <c r="K553" s="44"/>
      <c r="L553" s="44"/>
      <c r="M553" s="44"/>
      <c r="N553" s="45"/>
    </row>
    <row r="554" spans="2:14" ht="12.75">
      <c r="B554" s="44"/>
      <c r="C554" s="44"/>
      <c r="D554" s="44"/>
      <c r="E554" s="44"/>
      <c r="G554" s="44"/>
      <c r="H554" s="44"/>
      <c r="I554" s="44"/>
      <c r="J554" s="44"/>
      <c r="K554" s="44"/>
      <c r="L554" s="44"/>
      <c r="M554" s="44"/>
      <c r="N554" s="45"/>
    </row>
    <row r="555" spans="2:14" ht="12.75">
      <c r="B555" s="44"/>
      <c r="C555" s="44"/>
      <c r="D555" s="44"/>
      <c r="E555" s="44"/>
      <c r="G555" s="44"/>
      <c r="H555" s="44"/>
      <c r="I555" s="44"/>
      <c r="J555" s="44"/>
      <c r="K555" s="44"/>
      <c r="L555" s="44"/>
      <c r="M555" s="44"/>
      <c r="N555" s="45"/>
    </row>
    <row r="556" spans="2:14" ht="12.75">
      <c r="B556" s="44"/>
      <c r="C556" s="44"/>
      <c r="D556" s="44"/>
      <c r="E556" s="44"/>
      <c r="G556" s="44"/>
      <c r="H556" s="44"/>
      <c r="I556" s="44"/>
      <c r="J556" s="44"/>
      <c r="K556" s="44"/>
      <c r="L556" s="44"/>
      <c r="M556" s="44"/>
      <c r="N556" s="45"/>
    </row>
    <row r="557" spans="2:14" ht="12.75">
      <c r="B557" s="44"/>
      <c r="C557" s="44"/>
      <c r="D557" s="44"/>
      <c r="E557" s="44"/>
      <c r="G557" s="44"/>
      <c r="H557" s="44"/>
      <c r="I557" s="44"/>
      <c r="J557" s="44"/>
      <c r="K557" s="44"/>
      <c r="L557" s="44"/>
      <c r="M557" s="44"/>
      <c r="N557" s="45"/>
    </row>
    <row r="558" spans="2:14" ht="12.75">
      <c r="B558" s="44"/>
      <c r="C558" s="44"/>
      <c r="D558" s="44"/>
      <c r="E558" s="44"/>
      <c r="G558" s="44"/>
      <c r="H558" s="44"/>
      <c r="I558" s="44"/>
      <c r="J558" s="44"/>
      <c r="K558" s="44"/>
      <c r="L558" s="44"/>
      <c r="M558" s="44"/>
      <c r="N558" s="45"/>
    </row>
    <row r="559" spans="2:14" ht="12.75">
      <c r="B559" s="44"/>
      <c r="C559" s="44"/>
      <c r="D559" s="44"/>
      <c r="E559" s="44"/>
      <c r="G559" s="44"/>
      <c r="H559" s="44"/>
      <c r="I559" s="44"/>
      <c r="J559" s="44"/>
      <c r="K559" s="44"/>
      <c r="L559" s="44"/>
      <c r="M559" s="44"/>
      <c r="N559" s="45"/>
    </row>
    <row r="560" spans="2:14" ht="12.75">
      <c r="B560" s="44"/>
      <c r="C560" s="44"/>
      <c r="D560" s="44"/>
      <c r="E560" s="44"/>
      <c r="G560" s="44"/>
      <c r="H560" s="44"/>
      <c r="I560" s="44"/>
      <c r="J560" s="44"/>
      <c r="K560" s="44"/>
      <c r="L560" s="44"/>
      <c r="M560" s="44"/>
      <c r="N560" s="45"/>
    </row>
    <row r="561" spans="2:14" ht="12.75">
      <c r="B561" s="44"/>
      <c r="C561" s="44"/>
      <c r="D561" s="44"/>
      <c r="E561" s="44"/>
      <c r="G561" s="44"/>
      <c r="H561" s="44"/>
      <c r="I561" s="44"/>
      <c r="J561" s="44"/>
      <c r="K561" s="44"/>
      <c r="L561" s="44"/>
      <c r="M561" s="44"/>
      <c r="N561" s="45"/>
    </row>
    <row r="562" spans="2:14" ht="12.75">
      <c r="B562" s="44"/>
      <c r="C562" s="44"/>
      <c r="D562" s="44"/>
      <c r="E562" s="44"/>
      <c r="G562" s="44"/>
      <c r="H562" s="44"/>
      <c r="I562" s="44"/>
      <c r="J562" s="44"/>
      <c r="K562" s="44"/>
      <c r="L562" s="44"/>
      <c r="M562" s="44"/>
      <c r="N562" s="45"/>
    </row>
    <row r="563" spans="2:14" ht="12.75">
      <c r="B563" s="44"/>
      <c r="C563" s="44"/>
      <c r="D563" s="44"/>
      <c r="E563" s="44"/>
      <c r="G563" s="44"/>
      <c r="H563" s="44"/>
      <c r="I563" s="44"/>
      <c r="J563" s="44"/>
      <c r="K563" s="44"/>
      <c r="L563" s="44"/>
      <c r="M563" s="44"/>
      <c r="N563" s="45"/>
    </row>
    <row r="564" spans="2:14" ht="12.75">
      <c r="B564" s="44"/>
      <c r="C564" s="44"/>
      <c r="D564" s="44"/>
      <c r="E564" s="44"/>
      <c r="G564" s="44"/>
      <c r="H564" s="44"/>
      <c r="I564" s="44"/>
      <c r="J564" s="44"/>
      <c r="K564" s="44"/>
      <c r="L564" s="44"/>
      <c r="M564" s="44"/>
      <c r="N564" s="45"/>
    </row>
    <row r="565" spans="2:14" ht="12.75">
      <c r="B565" s="44"/>
      <c r="C565" s="44"/>
      <c r="D565" s="44"/>
      <c r="E565" s="44"/>
      <c r="G565" s="44"/>
      <c r="H565" s="44"/>
      <c r="I565" s="44"/>
      <c r="J565" s="44"/>
      <c r="K565" s="44"/>
      <c r="L565" s="44"/>
      <c r="M565" s="44"/>
      <c r="N565" s="45"/>
    </row>
    <row r="566" spans="2:14" ht="12.75">
      <c r="B566" s="44"/>
      <c r="C566" s="44"/>
      <c r="D566" s="44"/>
      <c r="E566" s="44"/>
      <c r="G566" s="44"/>
      <c r="H566" s="44"/>
      <c r="I566" s="44"/>
      <c r="J566" s="44"/>
      <c r="K566" s="44"/>
      <c r="L566" s="44"/>
      <c r="M566" s="44"/>
      <c r="N566" s="45"/>
    </row>
    <row r="567" spans="2:14" ht="12.75">
      <c r="B567" s="44"/>
      <c r="C567" s="44"/>
      <c r="D567" s="44"/>
      <c r="E567" s="44"/>
      <c r="G567" s="44"/>
      <c r="H567" s="44"/>
      <c r="I567" s="44"/>
      <c r="J567" s="44"/>
      <c r="K567" s="44"/>
      <c r="L567" s="44"/>
      <c r="M567" s="44"/>
      <c r="N567" s="45"/>
    </row>
    <row r="568" spans="2:14" ht="12.75">
      <c r="B568" s="44"/>
      <c r="C568" s="44"/>
      <c r="D568" s="44"/>
      <c r="E568" s="44"/>
      <c r="G568" s="44"/>
      <c r="H568" s="44"/>
      <c r="I568" s="44"/>
      <c r="J568" s="44"/>
      <c r="K568" s="44"/>
      <c r="L568" s="44"/>
      <c r="M568" s="44"/>
      <c r="N568" s="45"/>
    </row>
    <row r="569" spans="2:14" ht="12.75">
      <c r="B569" s="44"/>
      <c r="C569" s="44"/>
      <c r="D569" s="44"/>
      <c r="E569" s="44"/>
      <c r="G569" s="44"/>
      <c r="H569" s="44"/>
      <c r="I569" s="44"/>
      <c r="J569" s="44"/>
      <c r="K569" s="44"/>
      <c r="L569" s="44"/>
      <c r="M569" s="44"/>
      <c r="N569" s="45"/>
    </row>
    <row r="570" spans="2:14" ht="12.75">
      <c r="B570" s="44"/>
      <c r="C570" s="44"/>
      <c r="D570" s="44"/>
      <c r="E570" s="44"/>
      <c r="G570" s="44"/>
      <c r="H570" s="44"/>
      <c r="I570" s="44"/>
      <c r="J570" s="44"/>
      <c r="K570" s="44"/>
      <c r="L570" s="44"/>
      <c r="M570" s="44"/>
      <c r="N570" s="45"/>
    </row>
    <row r="571" spans="2:14" ht="12.75">
      <c r="B571" s="44"/>
      <c r="C571" s="44"/>
      <c r="D571" s="44"/>
      <c r="E571" s="44"/>
      <c r="G571" s="44"/>
      <c r="H571" s="44"/>
      <c r="I571" s="44"/>
      <c r="J571" s="44"/>
      <c r="K571" s="44"/>
      <c r="L571" s="44"/>
      <c r="M571" s="44"/>
      <c r="N571" s="45"/>
    </row>
    <row r="572" spans="2:14" ht="12.75">
      <c r="B572" s="44"/>
      <c r="C572" s="44"/>
      <c r="D572" s="44"/>
      <c r="E572" s="44"/>
      <c r="G572" s="44"/>
      <c r="H572" s="44"/>
      <c r="I572" s="44"/>
      <c r="J572" s="44"/>
      <c r="K572" s="44"/>
      <c r="L572" s="44"/>
      <c r="M572" s="44"/>
      <c r="N572" s="45"/>
    </row>
    <row r="573" spans="2:14" ht="12.75">
      <c r="B573" s="44"/>
      <c r="C573" s="44"/>
      <c r="D573" s="44"/>
      <c r="E573" s="44"/>
      <c r="G573" s="44"/>
      <c r="H573" s="44"/>
      <c r="I573" s="44"/>
      <c r="J573" s="44"/>
      <c r="K573" s="44"/>
      <c r="L573" s="44"/>
      <c r="M573" s="44"/>
      <c r="N573" s="45"/>
    </row>
    <row r="574" spans="2:14" ht="12.75">
      <c r="B574" s="44"/>
      <c r="C574" s="44"/>
      <c r="D574" s="44"/>
      <c r="E574" s="44"/>
      <c r="G574" s="44"/>
      <c r="H574" s="44"/>
      <c r="I574" s="44"/>
      <c r="J574" s="44"/>
      <c r="K574" s="44"/>
      <c r="L574" s="44"/>
      <c r="M574" s="44"/>
      <c r="N574" s="45"/>
    </row>
    <row r="575" spans="2:14" ht="12.75">
      <c r="B575" s="44"/>
      <c r="C575" s="44"/>
      <c r="D575" s="44"/>
      <c r="E575" s="44"/>
      <c r="G575" s="44"/>
      <c r="H575" s="44"/>
      <c r="I575" s="44"/>
      <c r="J575" s="44"/>
      <c r="K575" s="44"/>
      <c r="L575" s="44"/>
      <c r="M575" s="44"/>
      <c r="N575" s="45"/>
    </row>
    <row r="576" spans="2:14" ht="12.75">
      <c r="B576" s="44"/>
      <c r="C576" s="44"/>
      <c r="D576" s="44"/>
      <c r="E576" s="44"/>
      <c r="G576" s="44"/>
      <c r="H576" s="44"/>
      <c r="I576" s="44"/>
      <c r="J576" s="44"/>
      <c r="K576" s="44"/>
      <c r="L576" s="44"/>
      <c r="M576" s="44"/>
      <c r="N576" s="45"/>
    </row>
    <row r="577" spans="2:14" ht="12.75">
      <c r="B577" s="44"/>
      <c r="C577" s="44"/>
      <c r="D577" s="44"/>
      <c r="E577" s="44"/>
      <c r="G577" s="44"/>
      <c r="H577" s="44"/>
      <c r="I577" s="44"/>
      <c r="J577" s="44"/>
      <c r="K577" s="44"/>
      <c r="L577" s="44"/>
      <c r="M577" s="44"/>
      <c r="N577" s="45"/>
    </row>
    <row r="578" spans="2:14" ht="12.75">
      <c r="B578" s="44"/>
      <c r="C578" s="44"/>
      <c r="D578" s="44"/>
      <c r="E578" s="44"/>
      <c r="G578" s="44"/>
      <c r="H578" s="44"/>
      <c r="I578" s="44"/>
      <c r="J578" s="44"/>
      <c r="K578" s="44"/>
      <c r="L578" s="44"/>
      <c r="M578" s="44"/>
      <c r="N578" s="45"/>
    </row>
    <row r="579" spans="2:14" ht="12.75">
      <c r="B579" s="44"/>
      <c r="C579" s="44"/>
      <c r="D579" s="44"/>
      <c r="E579" s="44"/>
      <c r="G579" s="44"/>
      <c r="H579" s="44"/>
      <c r="I579" s="44"/>
      <c r="J579" s="44"/>
      <c r="K579" s="44"/>
      <c r="L579" s="44"/>
      <c r="M579" s="44"/>
      <c r="N579" s="45"/>
    </row>
    <row r="580" spans="2:14" ht="12.75">
      <c r="B580" s="44"/>
      <c r="C580" s="44"/>
      <c r="D580" s="44"/>
      <c r="E580" s="44"/>
      <c r="G580" s="44"/>
      <c r="H580" s="44"/>
      <c r="I580" s="44"/>
      <c r="J580" s="44"/>
      <c r="K580" s="44"/>
      <c r="L580" s="44"/>
      <c r="M580" s="44"/>
      <c r="N580" s="45"/>
    </row>
    <row r="581" spans="2:14" ht="12.75">
      <c r="B581" s="44"/>
      <c r="C581" s="44"/>
      <c r="D581" s="44"/>
      <c r="E581" s="44"/>
      <c r="G581" s="44"/>
      <c r="H581" s="44"/>
      <c r="I581" s="44"/>
      <c r="J581" s="44"/>
      <c r="K581" s="44"/>
      <c r="L581" s="44"/>
      <c r="M581" s="44"/>
      <c r="N581" s="45"/>
    </row>
    <row r="582" spans="2:14" ht="12.75">
      <c r="B582" s="44"/>
      <c r="C582" s="44"/>
      <c r="D582" s="44"/>
      <c r="E582" s="44"/>
      <c r="G582" s="44"/>
      <c r="H582" s="44"/>
      <c r="I582" s="44"/>
      <c r="J582" s="44"/>
      <c r="K582" s="44"/>
      <c r="L582" s="44"/>
      <c r="M582" s="44"/>
      <c r="N582" s="45"/>
    </row>
    <row r="583" spans="2:14" ht="12.75">
      <c r="B583" s="44"/>
      <c r="C583" s="44"/>
      <c r="D583" s="44"/>
      <c r="E583" s="44"/>
      <c r="G583" s="44"/>
      <c r="H583" s="44"/>
      <c r="I583" s="44"/>
      <c r="J583" s="44"/>
      <c r="K583" s="44"/>
      <c r="L583" s="44"/>
      <c r="M583" s="44"/>
      <c r="N583" s="45"/>
    </row>
    <row r="584" spans="2:14" ht="12.75">
      <c r="B584" s="44"/>
      <c r="C584" s="44"/>
      <c r="D584" s="44"/>
      <c r="E584" s="44"/>
      <c r="G584" s="44"/>
      <c r="H584" s="44"/>
      <c r="I584" s="44"/>
      <c r="J584" s="44"/>
      <c r="K584" s="44"/>
      <c r="L584" s="44"/>
      <c r="M584" s="44"/>
      <c r="N584" s="45"/>
    </row>
    <row r="585" spans="2:14" ht="12.75">
      <c r="B585" s="44"/>
      <c r="C585" s="44"/>
      <c r="D585" s="44"/>
      <c r="E585" s="44"/>
      <c r="G585" s="44"/>
      <c r="H585" s="44"/>
      <c r="I585" s="44"/>
      <c r="J585" s="44"/>
      <c r="K585" s="44"/>
      <c r="L585" s="44"/>
      <c r="M585" s="44"/>
      <c r="N585" s="45"/>
    </row>
    <row r="586" spans="2:14" ht="12.75">
      <c r="B586" s="44"/>
      <c r="C586" s="44"/>
      <c r="D586" s="44"/>
      <c r="E586" s="44"/>
      <c r="G586" s="44"/>
      <c r="H586" s="44"/>
      <c r="I586" s="44"/>
      <c r="J586" s="44"/>
      <c r="K586" s="44"/>
      <c r="L586" s="44"/>
      <c r="M586" s="44"/>
      <c r="N586" s="45"/>
    </row>
    <row r="587" spans="2:14" ht="12.75">
      <c r="B587" s="44"/>
      <c r="C587" s="44"/>
      <c r="D587" s="44"/>
      <c r="E587" s="44"/>
      <c r="G587" s="44"/>
      <c r="H587" s="44"/>
      <c r="I587" s="44"/>
      <c r="J587" s="44"/>
      <c r="K587" s="44"/>
      <c r="L587" s="44"/>
      <c r="M587" s="44"/>
      <c r="N587" s="45"/>
    </row>
    <row r="588" spans="2:14" ht="12.75">
      <c r="B588" s="44"/>
      <c r="C588" s="44"/>
      <c r="D588" s="44"/>
      <c r="E588" s="44"/>
      <c r="G588" s="44"/>
      <c r="H588" s="44"/>
      <c r="I588" s="44"/>
      <c r="J588" s="44"/>
      <c r="K588" s="44"/>
      <c r="L588" s="44"/>
      <c r="M588" s="44"/>
      <c r="N588" s="45"/>
    </row>
  </sheetData>
  <sheetProtection/>
  <mergeCells count="2">
    <mergeCell ref="A240:N240"/>
    <mergeCell ref="A1:N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0"/>
  <sheetViews>
    <sheetView rightToLeft="1" zoomScalePageLayoutView="0" workbookViewId="0" topLeftCell="A157">
      <selection activeCell="B157" sqref="B157"/>
    </sheetView>
  </sheetViews>
  <sheetFormatPr defaultColWidth="9.140625" defaultRowHeight="36" customHeight="1"/>
  <cols>
    <col min="1" max="1" width="26.421875" style="47" customWidth="1"/>
    <col min="2" max="8" width="9.28125" style="47" bestFit="1" customWidth="1"/>
    <col min="9" max="9" width="9.421875" style="47" bestFit="1" customWidth="1"/>
    <col min="10" max="13" width="9.28125" style="47" bestFit="1" customWidth="1"/>
    <col min="14" max="14" width="9.8515625" style="47" bestFit="1" customWidth="1"/>
    <col min="15" max="16384" width="9.140625" style="47" customWidth="1"/>
  </cols>
  <sheetData>
    <row r="1" spans="1:14" s="53" customFormat="1" ht="36" customHeight="1">
      <c r="A1" s="78" t="s">
        <v>490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36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4" ht="36" customHeight="1">
      <c r="A3" s="22" t="s">
        <v>15</v>
      </c>
      <c r="B3" s="23" t="s">
        <v>2</v>
      </c>
      <c r="C3" s="22" t="s">
        <v>3</v>
      </c>
      <c r="D3" s="22" t="s">
        <v>4</v>
      </c>
      <c r="E3" s="22" t="s">
        <v>5</v>
      </c>
      <c r="F3" s="22" t="s">
        <v>6</v>
      </c>
      <c r="G3" s="22" t="s">
        <v>7</v>
      </c>
      <c r="H3" s="22" t="s">
        <v>8</v>
      </c>
      <c r="I3" s="22" t="s">
        <v>9</v>
      </c>
      <c r="J3" s="22" t="s">
        <v>10</v>
      </c>
      <c r="K3" s="22" t="s">
        <v>11</v>
      </c>
      <c r="L3" s="22" t="s">
        <v>12</v>
      </c>
      <c r="M3" s="22" t="s">
        <v>13</v>
      </c>
      <c r="N3" s="22" t="s">
        <v>14</v>
      </c>
    </row>
    <row r="4" spans="1:14" ht="36" customHeight="1">
      <c r="A4" s="48" t="s">
        <v>16</v>
      </c>
      <c r="B4" s="24">
        <f aca="true" t="shared" si="0" ref="B4:M4">B5+B34+B81+B121+B157+B212+B231</f>
        <v>560991</v>
      </c>
      <c r="C4" s="24">
        <f t="shared" si="0"/>
        <v>0</v>
      </c>
      <c r="D4" s="24">
        <f t="shared" si="0"/>
        <v>0</v>
      </c>
      <c r="E4" s="24">
        <f t="shared" si="0"/>
        <v>0</v>
      </c>
      <c r="F4" s="24">
        <f t="shared" si="0"/>
        <v>0</v>
      </c>
      <c r="G4" s="24">
        <f t="shared" si="0"/>
        <v>0</v>
      </c>
      <c r="H4" s="24">
        <f t="shared" si="0"/>
        <v>0</v>
      </c>
      <c r="I4" s="24">
        <f t="shared" si="0"/>
        <v>0</v>
      </c>
      <c r="J4" s="24">
        <f t="shared" si="0"/>
        <v>0</v>
      </c>
      <c r="K4" s="24">
        <f t="shared" si="0"/>
        <v>0</v>
      </c>
      <c r="L4" s="24">
        <f t="shared" si="0"/>
        <v>0</v>
      </c>
      <c r="M4" s="24">
        <f t="shared" si="0"/>
        <v>0</v>
      </c>
      <c r="N4" s="25">
        <f>SUM(B4:M4)</f>
        <v>560991</v>
      </c>
    </row>
    <row r="5" spans="1:14" ht="36" customHeight="1">
      <c r="A5" s="22" t="s">
        <v>250</v>
      </c>
      <c r="B5" s="68">
        <f aca="true" t="shared" si="1" ref="B5:M5">B6+B29</f>
        <v>464248</v>
      </c>
      <c r="C5" s="68">
        <f t="shared" si="1"/>
        <v>0</v>
      </c>
      <c r="D5" s="68">
        <f t="shared" si="1"/>
        <v>0</v>
      </c>
      <c r="E5" s="68">
        <f t="shared" si="1"/>
        <v>0</v>
      </c>
      <c r="F5" s="68">
        <f t="shared" si="1"/>
        <v>0</v>
      </c>
      <c r="G5" s="68">
        <f t="shared" si="1"/>
        <v>0</v>
      </c>
      <c r="H5" s="68">
        <f t="shared" si="1"/>
        <v>0</v>
      </c>
      <c r="I5" s="68">
        <f t="shared" si="1"/>
        <v>0</v>
      </c>
      <c r="J5" s="68">
        <f t="shared" si="1"/>
        <v>0</v>
      </c>
      <c r="K5" s="68">
        <f t="shared" si="1"/>
        <v>0</v>
      </c>
      <c r="L5" s="68">
        <f t="shared" si="1"/>
        <v>0</v>
      </c>
      <c r="M5" s="68">
        <f t="shared" si="1"/>
        <v>0</v>
      </c>
      <c r="N5" s="25">
        <f aca="true" t="shared" si="2" ref="N5:N68">SUM(B5:M5)</f>
        <v>464248</v>
      </c>
    </row>
    <row r="6" spans="1:14" ht="36" customHeight="1">
      <c r="A6" s="20" t="s">
        <v>251</v>
      </c>
      <c r="B6" s="26">
        <f aca="true" t="shared" si="3" ref="B6:M6">SUM(B7:B28)</f>
        <v>456271</v>
      </c>
      <c r="C6" s="26">
        <f t="shared" si="3"/>
        <v>0</v>
      </c>
      <c r="D6" s="26">
        <f t="shared" si="3"/>
        <v>0</v>
      </c>
      <c r="E6" s="26">
        <f t="shared" si="3"/>
        <v>0</v>
      </c>
      <c r="F6" s="26">
        <f t="shared" si="3"/>
        <v>0</v>
      </c>
      <c r="G6" s="26">
        <f t="shared" si="3"/>
        <v>0</v>
      </c>
      <c r="H6" s="26">
        <f t="shared" si="3"/>
        <v>0</v>
      </c>
      <c r="I6" s="26">
        <f t="shared" si="3"/>
        <v>0</v>
      </c>
      <c r="J6" s="26">
        <f t="shared" si="3"/>
        <v>0</v>
      </c>
      <c r="K6" s="26">
        <f t="shared" si="3"/>
        <v>0</v>
      </c>
      <c r="L6" s="26">
        <f t="shared" si="3"/>
        <v>0</v>
      </c>
      <c r="M6" s="26">
        <f t="shared" si="3"/>
        <v>0</v>
      </c>
      <c r="N6" s="25">
        <f t="shared" si="2"/>
        <v>456271</v>
      </c>
    </row>
    <row r="7" spans="1:14" ht="36" customHeight="1">
      <c r="A7" s="49" t="s">
        <v>252</v>
      </c>
      <c r="B7" s="27">
        <v>230807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5">
        <f t="shared" si="2"/>
        <v>230807</v>
      </c>
    </row>
    <row r="8" spans="1:14" ht="36" customHeight="1">
      <c r="A8" s="49" t="s">
        <v>253</v>
      </c>
      <c r="B8" s="28">
        <v>184845</v>
      </c>
      <c r="C8" s="28"/>
      <c r="D8" s="28"/>
      <c r="E8" s="28"/>
      <c r="F8" s="28"/>
      <c r="G8" s="28"/>
      <c r="H8" s="28"/>
      <c r="I8" s="28"/>
      <c r="J8" s="28"/>
      <c r="K8" s="28"/>
      <c r="L8" s="27"/>
      <c r="M8" s="28"/>
      <c r="N8" s="25">
        <f t="shared" si="2"/>
        <v>184845</v>
      </c>
    </row>
    <row r="9" spans="1:14" ht="36" customHeight="1">
      <c r="A9" s="49" t="s">
        <v>254</v>
      </c>
      <c r="B9" s="28">
        <v>8976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9"/>
      <c r="N9" s="25">
        <f t="shared" si="2"/>
        <v>8976</v>
      </c>
    </row>
    <row r="10" spans="1:14" ht="36" customHeight="1">
      <c r="A10" s="49" t="s">
        <v>255</v>
      </c>
      <c r="B10" s="28">
        <v>13731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5">
        <f t="shared" si="2"/>
        <v>13731</v>
      </c>
    </row>
    <row r="11" spans="1:14" ht="36" customHeight="1">
      <c r="A11" s="49" t="s">
        <v>256</v>
      </c>
      <c r="B11" s="28">
        <v>6496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5">
        <f t="shared" si="2"/>
        <v>6496</v>
      </c>
    </row>
    <row r="12" spans="1:14" ht="36" customHeight="1">
      <c r="A12" s="49" t="s">
        <v>257</v>
      </c>
      <c r="B12" s="28">
        <v>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5">
        <f t="shared" si="2"/>
        <v>0</v>
      </c>
    </row>
    <row r="13" spans="1:14" ht="36" customHeight="1">
      <c r="A13" s="49" t="s">
        <v>258</v>
      </c>
      <c r="B13" s="28">
        <v>3691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5">
        <f t="shared" si="2"/>
        <v>3691</v>
      </c>
    </row>
    <row r="14" spans="1:14" ht="36" customHeight="1">
      <c r="A14" s="49" t="s">
        <v>259</v>
      </c>
      <c r="B14" s="28">
        <v>288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5">
        <f t="shared" si="2"/>
        <v>288</v>
      </c>
    </row>
    <row r="15" spans="1:14" ht="36" customHeight="1">
      <c r="A15" s="49" t="s">
        <v>75</v>
      </c>
      <c r="B15" s="28">
        <v>0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5">
        <f t="shared" si="2"/>
        <v>0</v>
      </c>
    </row>
    <row r="16" spans="1:14" ht="36" customHeight="1">
      <c r="A16" s="49" t="s">
        <v>260</v>
      </c>
      <c r="B16" s="27">
        <v>26</v>
      </c>
      <c r="C16" s="27"/>
      <c r="D16" s="27"/>
      <c r="E16" s="27"/>
      <c r="F16" s="27"/>
      <c r="G16" s="27"/>
      <c r="H16" s="27"/>
      <c r="I16" s="27"/>
      <c r="J16" s="27"/>
      <c r="K16" s="28"/>
      <c r="L16" s="27"/>
      <c r="M16" s="28"/>
      <c r="N16" s="25">
        <f t="shared" si="2"/>
        <v>26</v>
      </c>
    </row>
    <row r="17" spans="1:14" ht="36" customHeight="1">
      <c r="A17" s="49" t="s">
        <v>18</v>
      </c>
      <c r="B17" s="67">
        <v>25</v>
      </c>
      <c r="C17" s="27"/>
      <c r="D17" s="27"/>
      <c r="E17" s="27"/>
      <c r="F17" s="27"/>
      <c r="G17" s="27"/>
      <c r="H17" s="27"/>
      <c r="I17" s="27"/>
      <c r="J17" s="27"/>
      <c r="K17" s="28"/>
      <c r="L17" s="27"/>
      <c r="M17" s="27"/>
      <c r="N17" s="25">
        <f t="shared" si="2"/>
        <v>25</v>
      </c>
    </row>
    <row r="18" spans="1:14" ht="36" customHeight="1">
      <c r="A18" s="49" t="s">
        <v>261</v>
      </c>
      <c r="B18" s="27">
        <v>251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5">
        <f t="shared" si="2"/>
        <v>251</v>
      </c>
    </row>
    <row r="19" spans="1:14" ht="36" customHeight="1">
      <c r="A19" s="49" t="s">
        <v>262</v>
      </c>
      <c r="B19" s="27">
        <v>549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5">
        <f t="shared" si="2"/>
        <v>549</v>
      </c>
    </row>
    <row r="20" spans="1:14" ht="36" customHeight="1">
      <c r="A20" s="49" t="s">
        <v>263</v>
      </c>
      <c r="B20" s="27">
        <v>3238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5">
        <f t="shared" si="2"/>
        <v>3238</v>
      </c>
    </row>
    <row r="21" spans="1:14" ht="36" customHeight="1">
      <c r="A21" s="49" t="s">
        <v>80</v>
      </c>
      <c r="B21" s="27">
        <v>262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5">
        <f t="shared" si="2"/>
        <v>262</v>
      </c>
    </row>
    <row r="22" spans="1:14" ht="36" customHeight="1">
      <c r="A22" s="49" t="s">
        <v>264</v>
      </c>
      <c r="B22" s="27">
        <v>721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5">
        <f t="shared" si="2"/>
        <v>721</v>
      </c>
    </row>
    <row r="23" spans="1:14" ht="36" customHeight="1">
      <c r="A23" s="49" t="s">
        <v>265</v>
      </c>
      <c r="B23" s="27">
        <v>125</v>
      </c>
      <c r="C23" s="28"/>
      <c r="D23" s="28"/>
      <c r="E23" s="28"/>
      <c r="F23" s="28"/>
      <c r="G23" s="28"/>
      <c r="H23" s="28"/>
      <c r="I23" s="28"/>
      <c r="J23" s="28"/>
      <c r="K23" s="27"/>
      <c r="L23" s="28"/>
      <c r="M23" s="27"/>
      <c r="N23" s="25">
        <f t="shared" si="2"/>
        <v>125</v>
      </c>
    </row>
    <row r="24" spans="1:14" ht="36" customHeight="1">
      <c r="A24" s="49" t="s">
        <v>266</v>
      </c>
      <c r="B24" s="27">
        <v>512</v>
      </c>
      <c r="C24" s="28"/>
      <c r="D24" s="28"/>
      <c r="E24" s="28"/>
      <c r="F24" s="28"/>
      <c r="G24" s="28"/>
      <c r="H24" s="28"/>
      <c r="I24" s="28"/>
      <c r="J24" s="28"/>
      <c r="K24" s="27"/>
      <c r="L24" s="28"/>
      <c r="M24" s="28"/>
      <c r="N24" s="25">
        <f t="shared" si="2"/>
        <v>512</v>
      </c>
    </row>
    <row r="25" spans="1:14" ht="36" customHeight="1">
      <c r="A25" s="49" t="s">
        <v>267</v>
      </c>
      <c r="B25" s="28">
        <v>142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5">
        <f t="shared" si="2"/>
        <v>142</v>
      </c>
    </row>
    <row r="26" spans="1:14" ht="36" customHeight="1">
      <c r="A26" s="49" t="s">
        <v>268</v>
      </c>
      <c r="B26" s="28">
        <v>10</v>
      </c>
      <c r="C26" s="27"/>
      <c r="D26" s="27"/>
      <c r="E26" s="27"/>
      <c r="F26" s="27"/>
      <c r="G26" s="27"/>
      <c r="H26" s="27"/>
      <c r="I26" s="27"/>
      <c r="J26" s="27"/>
      <c r="K26" s="28"/>
      <c r="L26" s="27"/>
      <c r="M26" s="28"/>
      <c r="N26" s="25">
        <f t="shared" si="2"/>
        <v>10</v>
      </c>
    </row>
    <row r="27" spans="1:14" ht="36" customHeight="1">
      <c r="A27" s="49" t="s">
        <v>85</v>
      </c>
      <c r="B27" s="28">
        <v>635</v>
      </c>
      <c r="C27" s="27"/>
      <c r="D27" s="27"/>
      <c r="E27" s="27"/>
      <c r="F27" s="27"/>
      <c r="G27" s="27"/>
      <c r="H27" s="27"/>
      <c r="I27" s="27"/>
      <c r="J27" s="27"/>
      <c r="K27" s="28"/>
      <c r="L27" s="27"/>
      <c r="M27" s="27"/>
      <c r="N27" s="25">
        <f t="shared" si="2"/>
        <v>635</v>
      </c>
    </row>
    <row r="28" spans="1:14" ht="36" customHeight="1">
      <c r="A28" s="49" t="s">
        <v>269</v>
      </c>
      <c r="B28" s="27">
        <v>941</v>
      </c>
      <c r="C28" s="31"/>
      <c r="D28" s="31"/>
      <c r="E28" s="31"/>
      <c r="F28" s="31"/>
      <c r="G28" s="31"/>
      <c r="H28" s="31"/>
      <c r="I28" s="31"/>
      <c r="J28" s="31"/>
      <c r="K28" s="27"/>
      <c r="L28" s="31"/>
      <c r="M28" s="27"/>
      <c r="N28" s="25">
        <f t="shared" si="2"/>
        <v>941</v>
      </c>
    </row>
    <row r="29" spans="1:14" s="66" customFormat="1" ht="36" customHeight="1">
      <c r="A29" s="61" t="s">
        <v>270</v>
      </c>
      <c r="B29" s="62">
        <f>SUM(B30:B33)</f>
        <v>7977</v>
      </c>
      <c r="C29" s="62">
        <f aca="true" t="shared" si="4" ref="C29:M29">SUM(C30:C33)</f>
        <v>0</v>
      </c>
      <c r="D29" s="62">
        <f t="shared" si="4"/>
        <v>0</v>
      </c>
      <c r="E29" s="62">
        <f t="shared" si="4"/>
        <v>0</v>
      </c>
      <c r="F29" s="62">
        <f t="shared" si="4"/>
        <v>0</v>
      </c>
      <c r="G29" s="62">
        <f t="shared" si="4"/>
        <v>0</v>
      </c>
      <c r="H29" s="62">
        <f t="shared" si="4"/>
        <v>0</v>
      </c>
      <c r="I29" s="62">
        <f t="shared" si="4"/>
        <v>0</v>
      </c>
      <c r="J29" s="62">
        <f t="shared" si="4"/>
        <v>0</v>
      </c>
      <c r="K29" s="62">
        <f t="shared" si="4"/>
        <v>0</v>
      </c>
      <c r="L29" s="62">
        <f t="shared" si="4"/>
        <v>0</v>
      </c>
      <c r="M29" s="62">
        <f t="shared" si="4"/>
        <v>0</v>
      </c>
      <c r="N29" s="25">
        <f t="shared" si="2"/>
        <v>7977</v>
      </c>
    </row>
    <row r="30" spans="1:14" ht="36" customHeight="1">
      <c r="A30" s="50" t="s">
        <v>87</v>
      </c>
      <c r="B30" s="6">
        <v>5038</v>
      </c>
      <c r="C30" s="31"/>
      <c r="D30" s="31"/>
      <c r="E30" s="33"/>
      <c r="F30" s="33"/>
      <c r="G30" s="33"/>
      <c r="H30" s="33"/>
      <c r="I30" s="33"/>
      <c r="J30" s="33"/>
      <c r="K30" s="33"/>
      <c r="L30" s="31"/>
      <c r="M30" s="33"/>
      <c r="N30" s="25">
        <f t="shared" si="2"/>
        <v>5038</v>
      </c>
    </row>
    <row r="31" spans="1:14" ht="36" customHeight="1">
      <c r="A31" s="50" t="s">
        <v>19</v>
      </c>
      <c r="B31" s="31">
        <v>2919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25">
        <f t="shared" si="2"/>
        <v>2919</v>
      </c>
    </row>
    <row r="32" spans="1:14" ht="36" customHeight="1">
      <c r="A32" s="50" t="s">
        <v>89</v>
      </c>
      <c r="B32" s="31">
        <v>20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25">
        <f t="shared" si="2"/>
        <v>20</v>
      </c>
    </row>
    <row r="33" spans="1:14" ht="36" customHeight="1">
      <c r="A33" s="50" t="s">
        <v>271</v>
      </c>
      <c r="B33" s="21">
        <v>0</v>
      </c>
      <c r="C33" s="21"/>
      <c r="D33" s="31"/>
      <c r="E33" s="31"/>
      <c r="F33" s="31"/>
      <c r="G33" s="31"/>
      <c r="H33" s="31"/>
      <c r="I33" s="31"/>
      <c r="J33" s="31"/>
      <c r="K33" s="31"/>
      <c r="L33" s="6"/>
      <c r="M33" s="31"/>
      <c r="N33" s="25">
        <f t="shared" si="2"/>
        <v>0</v>
      </c>
    </row>
    <row r="34" spans="1:14" ht="36" customHeight="1">
      <c r="A34" s="61" t="s">
        <v>272</v>
      </c>
      <c r="B34" s="62">
        <f>B35+B45+B57</f>
        <v>5919</v>
      </c>
      <c r="C34" s="62">
        <f aca="true" t="shared" si="5" ref="C34:H34">C35+C45+C58</f>
        <v>0</v>
      </c>
      <c r="D34" s="62">
        <f t="shared" si="5"/>
        <v>0</v>
      </c>
      <c r="E34" s="62">
        <f t="shared" si="5"/>
        <v>0</v>
      </c>
      <c r="F34" s="62">
        <f t="shared" si="5"/>
        <v>0</v>
      </c>
      <c r="G34" s="62">
        <f t="shared" si="5"/>
        <v>0</v>
      </c>
      <c r="H34" s="62">
        <f t="shared" si="5"/>
        <v>0</v>
      </c>
      <c r="I34" s="62">
        <f>I35+I45+I58</f>
        <v>0</v>
      </c>
      <c r="J34" s="62">
        <f>J35+J45+J58</f>
        <v>0</v>
      </c>
      <c r="K34" s="62">
        <f>K35+K45+K58</f>
        <v>0</v>
      </c>
      <c r="L34" s="62">
        <f>L35+L45+L58</f>
        <v>0</v>
      </c>
      <c r="M34" s="62">
        <f>M35+M45+M58</f>
        <v>0</v>
      </c>
      <c r="N34" s="25">
        <f t="shared" si="2"/>
        <v>5919</v>
      </c>
    </row>
    <row r="35" spans="1:14" ht="36" customHeight="1">
      <c r="A35" s="32" t="s">
        <v>273</v>
      </c>
      <c r="B35" s="33">
        <f aca="true" t="shared" si="6" ref="B35:M35">SUM(B36:B44)</f>
        <v>185</v>
      </c>
      <c r="C35" s="33">
        <f t="shared" si="6"/>
        <v>0</v>
      </c>
      <c r="D35" s="33">
        <f t="shared" si="6"/>
        <v>0</v>
      </c>
      <c r="E35" s="33">
        <f t="shared" si="6"/>
        <v>0</v>
      </c>
      <c r="F35" s="33">
        <f t="shared" si="6"/>
        <v>0</v>
      </c>
      <c r="G35" s="33">
        <f t="shared" si="6"/>
        <v>0</v>
      </c>
      <c r="H35" s="33">
        <f t="shared" si="6"/>
        <v>0</v>
      </c>
      <c r="I35" s="33">
        <f t="shared" si="6"/>
        <v>0</v>
      </c>
      <c r="J35" s="33">
        <f t="shared" si="6"/>
        <v>0</v>
      </c>
      <c r="K35" s="33">
        <f t="shared" si="6"/>
        <v>0</v>
      </c>
      <c r="L35" s="33">
        <f t="shared" si="6"/>
        <v>0</v>
      </c>
      <c r="M35" s="33">
        <f t="shared" si="6"/>
        <v>0</v>
      </c>
      <c r="N35" s="25">
        <f t="shared" si="2"/>
        <v>185</v>
      </c>
    </row>
    <row r="36" spans="1:14" ht="36" customHeight="1">
      <c r="A36" s="50" t="s">
        <v>274</v>
      </c>
      <c r="B36" s="31">
        <v>16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25">
        <f t="shared" si="2"/>
        <v>16</v>
      </c>
    </row>
    <row r="37" spans="1:14" ht="36" customHeight="1">
      <c r="A37" s="50" t="s">
        <v>97</v>
      </c>
      <c r="B37" s="31">
        <v>89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25">
        <f t="shared" si="2"/>
        <v>89</v>
      </c>
    </row>
    <row r="38" spans="1:14" ht="36" customHeight="1">
      <c r="A38" s="50" t="s">
        <v>275</v>
      </c>
      <c r="B38" s="31">
        <v>0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25">
        <f t="shared" si="2"/>
        <v>0</v>
      </c>
    </row>
    <row r="39" spans="1:14" ht="36" customHeight="1">
      <c r="A39" s="50" t="s">
        <v>91</v>
      </c>
      <c r="B39" s="31">
        <v>7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25">
        <f t="shared" si="2"/>
        <v>7</v>
      </c>
    </row>
    <row r="40" spans="1:14" ht="36" customHeight="1">
      <c r="A40" s="50" t="s">
        <v>276</v>
      </c>
      <c r="B40" s="31">
        <v>49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5">
        <f t="shared" si="2"/>
        <v>49</v>
      </c>
    </row>
    <row r="41" spans="1:14" ht="36" customHeight="1">
      <c r="A41" s="50" t="s">
        <v>277</v>
      </c>
      <c r="B41" s="31">
        <v>0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5">
        <f t="shared" si="2"/>
        <v>0</v>
      </c>
    </row>
    <row r="42" spans="1:14" ht="36" customHeight="1">
      <c r="A42" s="50" t="s">
        <v>278</v>
      </c>
      <c r="B42" s="31">
        <v>24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25">
        <f t="shared" si="2"/>
        <v>24</v>
      </c>
    </row>
    <row r="43" spans="1:14" ht="36" customHeight="1">
      <c r="A43" s="50" t="s">
        <v>279</v>
      </c>
      <c r="B43" s="31">
        <v>0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25">
        <f t="shared" si="2"/>
        <v>0</v>
      </c>
    </row>
    <row r="44" spans="1:14" ht="36" customHeight="1">
      <c r="A44" s="50" t="s">
        <v>280</v>
      </c>
      <c r="B44" s="31">
        <v>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25">
        <f t="shared" si="2"/>
        <v>0</v>
      </c>
    </row>
    <row r="45" spans="1:14" ht="36" customHeight="1">
      <c r="A45" s="32" t="s">
        <v>281</v>
      </c>
      <c r="B45" s="33">
        <f>SUM(B46:B56)</f>
        <v>5720</v>
      </c>
      <c r="C45" s="33">
        <f>SUM(C46:C57)</f>
        <v>0</v>
      </c>
      <c r="D45" s="33">
        <f aca="true" t="shared" si="7" ref="D45:M45">SUM(D46:D57)</f>
        <v>0</v>
      </c>
      <c r="E45" s="33">
        <f t="shared" si="7"/>
        <v>0</v>
      </c>
      <c r="F45" s="33">
        <f t="shared" si="7"/>
        <v>0</v>
      </c>
      <c r="G45" s="33">
        <f t="shared" si="7"/>
        <v>0</v>
      </c>
      <c r="H45" s="33">
        <f t="shared" si="7"/>
        <v>0</v>
      </c>
      <c r="I45" s="33">
        <f t="shared" si="7"/>
        <v>0</v>
      </c>
      <c r="J45" s="33">
        <f t="shared" si="7"/>
        <v>0</v>
      </c>
      <c r="K45" s="33">
        <f t="shared" si="7"/>
        <v>0</v>
      </c>
      <c r="L45" s="33">
        <f t="shared" si="7"/>
        <v>0</v>
      </c>
      <c r="M45" s="33">
        <f t="shared" si="7"/>
        <v>0</v>
      </c>
      <c r="N45" s="25">
        <f t="shared" si="2"/>
        <v>5720</v>
      </c>
    </row>
    <row r="46" spans="1:14" ht="36" customHeight="1">
      <c r="A46" s="50" t="s">
        <v>282</v>
      </c>
      <c r="B46" s="31">
        <v>5</v>
      </c>
      <c r="C46" s="31"/>
      <c r="D46" s="31"/>
      <c r="E46" s="31"/>
      <c r="F46" s="31"/>
      <c r="G46" s="31"/>
      <c r="H46" s="33"/>
      <c r="I46" s="31"/>
      <c r="J46" s="31"/>
      <c r="K46" s="31"/>
      <c r="L46" s="31"/>
      <c r="M46" s="31"/>
      <c r="N46" s="25">
        <f t="shared" si="2"/>
        <v>5</v>
      </c>
    </row>
    <row r="47" spans="1:14" ht="36" customHeight="1">
      <c r="A47" s="50" t="s">
        <v>283</v>
      </c>
      <c r="B47" s="31">
        <v>1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25">
        <f t="shared" si="2"/>
        <v>1</v>
      </c>
    </row>
    <row r="48" spans="1:14" ht="36" customHeight="1">
      <c r="A48" s="50" t="s">
        <v>284</v>
      </c>
      <c r="B48" s="31">
        <v>5365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25">
        <f t="shared" si="2"/>
        <v>5365</v>
      </c>
    </row>
    <row r="49" spans="1:14" ht="36" customHeight="1">
      <c r="A49" s="50" t="s">
        <v>285</v>
      </c>
      <c r="B49" s="31">
        <v>195</v>
      </c>
      <c r="C49" s="35"/>
      <c r="D49" s="35"/>
      <c r="E49" s="35"/>
      <c r="F49" s="35"/>
      <c r="G49" s="35"/>
      <c r="H49" s="31"/>
      <c r="I49" s="35"/>
      <c r="J49" s="35"/>
      <c r="K49" s="35"/>
      <c r="L49" s="35"/>
      <c r="M49" s="35"/>
      <c r="N49" s="25">
        <f t="shared" si="2"/>
        <v>195</v>
      </c>
    </row>
    <row r="50" spans="1:14" ht="36" customHeight="1">
      <c r="A50" s="50" t="s">
        <v>286</v>
      </c>
      <c r="B50" s="31">
        <v>48</v>
      </c>
      <c r="C50" s="31"/>
      <c r="D50" s="31"/>
      <c r="E50" s="31"/>
      <c r="F50" s="31"/>
      <c r="G50" s="31"/>
      <c r="H50" s="35"/>
      <c r="I50" s="31"/>
      <c r="J50" s="31"/>
      <c r="K50" s="31"/>
      <c r="L50" s="31"/>
      <c r="M50" s="31"/>
      <c r="N50" s="25">
        <f t="shared" si="2"/>
        <v>48</v>
      </c>
    </row>
    <row r="51" spans="1:14" ht="36" customHeight="1">
      <c r="A51" s="50" t="s">
        <v>287</v>
      </c>
      <c r="B51" s="31">
        <v>13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25">
        <f t="shared" si="2"/>
        <v>13</v>
      </c>
    </row>
    <row r="52" spans="1:14" ht="36" customHeight="1">
      <c r="A52" s="50" t="s">
        <v>288</v>
      </c>
      <c r="B52" s="31">
        <v>11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25">
        <f>SUM(B52:M52)</f>
        <v>11</v>
      </c>
    </row>
    <row r="53" spans="1:14" ht="36" customHeight="1">
      <c r="A53" s="50" t="s">
        <v>289</v>
      </c>
      <c r="B53" s="31">
        <v>2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25">
        <f t="shared" si="2"/>
        <v>2</v>
      </c>
    </row>
    <row r="54" spans="1:14" ht="36" customHeight="1">
      <c r="A54" s="50" t="s">
        <v>290</v>
      </c>
      <c r="B54" s="31">
        <v>4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25">
        <f t="shared" si="2"/>
        <v>4</v>
      </c>
    </row>
    <row r="55" spans="1:14" ht="36" customHeight="1">
      <c r="A55" s="21" t="s">
        <v>291</v>
      </c>
      <c r="B55" s="31">
        <v>39</v>
      </c>
      <c r="C55" s="37"/>
      <c r="D55" s="37"/>
      <c r="E55" s="37"/>
      <c r="F55" s="37"/>
      <c r="G55" s="37"/>
      <c r="H55" s="31"/>
      <c r="I55" s="37"/>
      <c r="J55" s="37"/>
      <c r="K55" s="37"/>
      <c r="L55" s="37"/>
      <c r="M55" s="37"/>
      <c r="N55" s="25">
        <f t="shared" si="2"/>
        <v>39</v>
      </c>
    </row>
    <row r="56" spans="1:14" ht="36" customHeight="1">
      <c r="A56" s="50" t="s">
        <v>292</v>
      </c>
      <c r="B56" s="31">
        <v>37</v>
      </c>
      <c r="C56" s="31"/>
      <c r="D56" s="31"/>
      <c r="E56" s="31"/>
      <c r="F56" s="31"/>
      <c r="G56" s="31"/>
      <c r="H56" s="37"/>
      <c r="I56" s="31"/>
      <c r="J56" s="31"/>
      <c r="K56" s="31"/>
      <c r="L56" s="31"/>
      <c r="M56" s="31"/>
      <c r="N56" s="25">
        <f t="shared" si="2"/>
        <v>37</v>
      </c>
    </row>
    <row r="57" spans="1:14" ht="36" customHeight="1">
      <c r="A57" s="50" t="s">
        <v>293</v>
      </c>
      <c r="B57" s="31">
        <v>14</v>
      </c>
      <c r="C57" s="31"/>
      <c r="D57" s="31"/>
      <c r="E57" s="31"/>
      <c r="F57" s="31"/>
      <c r="G57" s="31"/>
      <c r="H57" s="31"/>
      <c r="I57" s="31"/>
      <c r="J57" s="31"/>
      <c r="K57" s="31"/>
      <c r="L57" s="33"/>
      <c r="M57" s="31"/>
      <c r="N57" s="25">
        <f t="shared" si="2"/>
        <v>14</v>
      </c>
    </row>
    <row r="58" spans="1:14" ht="36" customHeight="1">
      <c r="A58" s="32" t="s">
        <v>112</v>
      </c>
      <c r="B58" s="33">
        <f aca="true" t="shared" si="8" ref="B58:M58">SUM(B59:B80)</f>
        <v>1581</v>
      </c>
      <c r="C58" s="33">
        <f t="shared" si="8"/>
        <v>0</v>
      </c>
      <c r="D58" s="33">
        <f t="shared" si="8"/>
        <v>0</v>
      </c>
      <c r="E58" s="33">
        <f t="shared" si="8"/>
        <v>0</v>
      </c>
      <c r="F58" s="33">
        <f t="shared" si="8"/>
        <v>0</v>
      </c>
      <c r="G58" s="33">
        <f t="shared" si="8"/>
        <v>0</v>
      </c>
      <c r="H58" s="33">
        <f t="shared" si="8"/>
        <v>0</v>
      </c>
      <c r="I58" s="33">
        <f t="shared" si="8"/>
        <v>0</v>
      </c>
      <c r="J58" s="33">
        <f t="shared" si="8"/>
        <v>0</v>
      </c>
      <c r="K58" s="33">
        <f t="shared" si="8"/>
        <v>0</v>
      </c>
      <c r="L58" s="33">
        <f t="shared" si="8"/>
        <v>0</v>
      </c>
      <c r="M58" s="33">
        <f t="shared" si="8"/>
        <v>0</v>
      </c>
      <c r="N58" s="25">
        <f t="shared" si="2"/>
        <v>1581</v>
      </c>
    </row>
    <row r="59" spans="1:14" ht="36" customHeight="1">
      <c r="A59" s="50" t="s">
        <v>294</v>
      </c>
      <c r="B59" s="31">
        <v>0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25">
        <f t="shared" si="2"/>
        <v>0</v>
      </c>
    </row>
    <row r="60" spans="1:14" ht="36" customHeight="1">
      <c r="A60" s="50" t="s">
        <v>295</v>
      </c>
      <c r="B60" s="31">
        <v>0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25">
        <f t="shared" si="2"/>
        <v>0</v>
      </c>
    </row>
    <row r="61" spans="1:14" ht="36" customHeight="1">
      <c r="A61" s="50" t="s">
        <v>113</v>
      </c>
      <c r="B61" s="31">
        <v>8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25">
        <f t="shared" si="2"/>
        <v>8</v>
      </c>
    </row>
    <row r="62" spans="1:14" ht="36" customHeight="1">
      <c r="A62" s="50" t="s">
        <v>296</v>
      </c>
      <c r="B62" s="31">
        <v>0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25">
        <f t="shared" si="2"/>
        <v>0</v>
      </c>
    </row>
    <row r="63" spans="1:14" ht="36" customHeight="1">
      <c r="A63" s="50" t="s">
        <v>297</v>
      </c>
      <c r="B63" s="31">
        <v>142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25">
        <f t="shared" si="2"/>
        <v>142</v>
      </c>
    </row>
    <row r="64" spans="1:14" ht="36" customHeight="1">
      <c r="A64" s="50" t="s">
        <v>116</v>
      </c>
      <c r="B64" s="31">
        <v>0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25">
        <f t="shared" si="2"/>
        <v>0</v>
      </c>
    </row>
    <row r="65" spans="1:14" ht="36" customHeight="1">
      <c r="A65" s="50" t="s">
        <v>298</v>
      </c>
      <c r="B65" s="31">
        <v>18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25">
        <f t="shared" si="2"/>
        <v>18</v>
      </c>
    </row>
    <row r="66" spans="1:14" ht="36" customHeight="1">
      <c r="A66" s="50" t="s">
        <v>118</v>
      </c>
      <c r="B66" s="31">
        <v>52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25">
        <f t="shared" si="2"/>
        <v>52</v>
      </c>
    </row>
    <row r="67" spans="1:14" ht="36" customHeight="1">
      <c r="A67" s="50" t="s">
        <v>119</v>
      </c>
      <c r="B67" s="31">
        <v>54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25">
        <f t="shared" si="2"/>
        <v>54</v>
      </c>
    </row>
    <row r="68" spans="1:14" ht="36" customHeight="1">
      <c r="A68" s="50" t="s">
        <v>120</v>
      </c>
      <c r="B68" s="31">
        <v>1</v>
      </c>
      <c r="C68" s="31"/>
      <c r="D68" s="31"/>
      <c r="E68" s="31"/>
      <c r="F68" s="31"/>
      <c r="G68" s="21"/>
      <c r="H68" s="31"/>
      <c r="I68" s="31"/>
      <c r="J68" s="31"/>
      <c r="K68" s="31"/>
      <c r="L68" s="31"/>
      <c r="M68" s="31"/>
      <c r="N68" s="25">
        <f t="shared" si="2"/>
        <v>1</v>
      </c>
    </row>
    <row r="69" spans="1:14" ht="36" customHeight="1">
      <c r="A69" s="50" t="s">
        <v>299</v>
      </c>
      <c r="B69" s="31">
        <v>35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25">
        <f aca="true" t="shared" si="9" ref="N69:N132">SUM(B69:M69)</f>
        <v>35</v>
      </c>
    </row>
    <row r="70" spans="1:14" ht="36" customHeight="1">
      <c r="A70" s="50" t="s">
        <v>300</v>
      </c>
      <c r="B70" s="31">
        <v>525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25">
        <f t="shared" si="9"/>
        <v>525</v>
      </c>
    </row>
    <row r="71" spans="1:14" ht="36" customHeight="1">
      <c r="A71" s="50" t="s">
        <v>301</v>
      </c>
      <c r="B71" s="31">
        <v>32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25">
        <f t="shared" si="9"/>
        <v>32</v>
      </c>
    </row>
    <row r="72" spans="1:14" ht="36" customHeight="1">
      <c r="A72" s="50" t="s">
        <v>302</v>
      </c>
      <c r="B72" s="31">
        <v>4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25">
        <f t="shared" si="9"/>
        <v>4</v>
      </c>
    </row>
    <row r="73" spans="1:14" ht="36" customHeight="1">
      <c r="A73" s="50" t="s">
        <v>303</v>
      </c>
      <c r="B73" s="31">
        <v>120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25">
        <f t="shared" si="9"/>
        <v>120</v>
      </c>
    </row>
    <row r="74" spans="1:14" ht="36" customHeight="1">
      <c r="A74" s="50" t="s">
        <v>304</v>
      </c>
      <c r="B74" s="31">
        <v>7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25">
        <f t="shared" si="9"/>
        <v>7</v>
      </c>
    </row>
    <row r="75" spans="1:14" ht="36" customHeight="1">
      <c r="A75" s="50" t="s">
        <v>305</v>
      </c>
      <c r="B75" s="31">
        <v>8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25">
        <f t="shared" si="9"/>
        <v>8</v>
      </c>
    </row>
    <row r="76" spans="1:14" ht="36" customHeight="1">
      <c r="A76" s="50" t="s">
        <v>306</v>
      </c>
      <c r="B76" s="31">
        <v>4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25">
        <f t="shared" si="9"/>
        <v>4</v>
      </c>
    </row>
    <row r="77" spans="1:14" ht="36" customHeight="1">
      <c r="A77" s="50" t="s">
        <v>307</v>
      </c>
      <c r="B77" s="31">
        <v>293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25">
        <f t="shared" si="9"/>
        <v>293</v>
      </c>
    </row>
    <row r="78" spans="1:14" ht="36" customHeight="1">
      <c r="A78" s="50" t="s">
        <v>130</v>
      </c>
      <c r="B78" s="31">
        <v>144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25">
        <f t="shared" si="9"/>
        <v>144</v>
      </c>
    </row>
    <row r="79" spans="1:14" ht="36" customHeight="1">
      <c r="A79" s="50" t="s">
        <v>308</v>
      </c>
      <c r="B79" s="31">
        <v>73</v>
      </c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25">
        <f t="shared" si="9"/>
        <v>73</v>
      </c>
    </row>
    <row r="80" spans="1:14" ht="36" customHeight="1">
      <c r="A80" s="50" t="s">
        <v>309</v>
      </c>
      <c r="B80" s="31">
        <v>61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25">
        <f t="shared" si="9"/>
        <v>61</v>
      </c>
    </row>
    <row r="81" spans="1:14" ht="36" customHeight="1">
      <c r="A81" s="61" t="s">
        <v>310</v>
      </c>
      <c r="B81" s="62">
        <f>B82+B96+B104+B108</f>
        <v>23307</v>
      </c>
      <c r="C81" s="62">
        <f>C82+C96+C104+C108</f>
        <v>0</v>
      </c>
      <c r="D81" s="62">
        <f>D82+D96+D104+D108</f>
        <v>0</v>
      </c>
      <c r="E81" s="62">
        <f>E82+E96+E104+E108</f>
        <v>0</v>
      </c>
      <c r="F81" s="62">
        <f>F82+F96+F104+F108</f>
        <v>0</v>
      </c>
      <c r="G81" s="62">
        <f aca="true" t="shared" si="10" ref="G81:M81">G82+G96+G104+G108</f>
        <v>0</v>
      </c>
      <c r="H81" s="62">
        <f t="shared" si="10"/>
        <v>0</v>
      </c>
      <c r="I81" s="62">
        <f t="shared" si="10"/>
        <v>0</v>
      </c>
      <c r="J81" s="62">
        <f t="shared" si="10"/>
        <v>0</v>
      </c>
      <c r="K81" s="62">
        <f t="shared" si="10"/>
        <v>0</v>
      </c>
      <c r="L81" s="62">
        <f t="shared" si="10"/>
        <v>0</v>
      </c>
      <c r="M81" s="62">
        <f t="shared" si="10"/>
        <v>0</v>
      </c>
      <c r="N81" s="25">
        <f t="shared" si="9"/>
        <v>23307</v>
      </c>
    </row>
    <row r="82" spans="1:14" ht="36" customHeight="1">
      <c r="A82" s="32" t="s">
        <v>311</v>
      </c>
      <c r="B82" s="33">
        <f>SUM(B83:B95)</f>
        <v>157</v>
      </c>
      <c r="C82" s="33">
        <f>SUM(C83:C95)</f>
        <v>0</v>
      </c>
      <c r="D82" s="33">
        <f>SUM(D83:D95)</f>
        <v>0</v>
      </c>
      <c r="E82" s="33">
        <f>SUM(E83:E95)</f>
        <v>0</v>
      </c>
      <c r="F82" s="33">
        <f aca="true" t="shared" si="11" ref="F82:M82">SUM(F83:F95)</f>
        <v>0</v>
      </c>
      <c r="G82" s="33">
        <f t="shared" si="11"/>
        <v>0</v>
      </c>
      <c r="H82" s="33">
        <f t="shared" si="11"/>
        <v>0</v>
      </c>
      <c r="I82" s="33">
        <f t="shared" si="11"/>
        <v>0</v>
      </c>
      <c r="J82" s="33">
        <f t="shared" si="11"/>
        <v>0</v>
      </c>
      <c r="K82" s="33">
        <f t="shared" si="11"/>
        <v>0</v>
      </c>
      <c r="L82" s="33">
        <f t="shared" si="11"/>
        <v>0</v>
      </c>
      <c r="M82" s="33">
        <f t="shared" si="11"/>
        <v>0</v>
      </c>
      <c r="N82" s="25">
        <f t="shared" si="9"/>
        <v>157</v>
      </c>
    </row>
    <row r="83" spans="1:14" ht="36" customHeight="1">
      <c r="A83" s="50" t="s">
        <v>312</v>
      </c>
      <c r="B83" s="31">
        <v>22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25">
        <f t="shared" si="9"/>
        <v>22</v>
      </c>
    </row>
    <row r="84" spans="1:14" ht="36" customHeight="1">
      <c r="A84" s="50" t="s">
        <v>135</v>
      </c>
      <c r="B84" s="31">
        <v>0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25">
        <f t="shared" si="9"/>
        <v>0</v>
      </c>
    </row>
    <row r="85" spans="1:14" ht="36" customHeight="1">
      <c r="A85" s="50" t="s">
        <v>136</v>
      </c>
      <c r="B85" s="31">
        <v>2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25">
        <f t="shared" si="9"/>
        <v>2</v>
      </c>
    </row>
    <row r="86" spans="1:14" ht="36" customHeight="1">
      <c r="A86" s="50" t="s">
        <v>313</v>
      </c>
      <c r="B86" s="31">
        <v>24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25">
        <f t="shared" si="9"/>
        <v>24</v>
      </c>
    </row>
    <row r="87" spans="1:14" ht="36" customHeight="1">
      <c r="A87" s="50" t="s">
        <v>314</v>
      </c>
      <c r="B87" s="31">
        <v>0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25">
        <f t="shared" si="9"/>
        <v>0</v>
      </c>
    </row>
    <row r="88" spans="1:14" ht="36" customHeight="1">
      <c r="A88" s="50" t="s">
        <v>315</v>
      </c>
      <c r="B88" s="31">
        <v>46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5">
        <f t="shared" si="9"/>
        <v>46</v>
      </c>
    </row>
    <row r="89" spans="1:14" ht="36" customHeight="1">
      <c r="A89" s="50" t="s">
        <v>316</v>
      </c>
      <c r="B89" s="31">
        <v>2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25">
        <f t="shared" si="9"/>
        <v>2</v>
      </c>
    </row>
    <row r="90" spans="1:14" ht="36" customHeight="1">
      <c r="A90" s="50" t="s">
        <v>141</v>
      </c>
      <c r="B90" s="31">
        <v>2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25">
        <f t="shared" si="9"/>
        <v>2</v>
      </c>
    </row>
    <row r="91" spans="1:14" ht="36" customHeight="1">
      <c r="A91" s="50" t="s">
        <v>142</v>
      </c>
      <c r="B91" s="31">
        <v>0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25">
        <f t="shared" si="9"/>
        <v>0</v>
      </c>
    </row>
    <row r="92" spans="1:14" ht="36" customHeight="1">
      <c r="A92" s="50" t="s">
        <v>317</v>
      </c>
      <c r="B92" s="31">
        <v>0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25">
        <f t="shared" si="9"/>
        <v>0</v>
      </c>
    </row>
    <row r="93" spans="1:14" ht="36" customHeight="1">
      <c r="A93" s="50" t="s">
        <v>318</v>
      </c>
      <c r="B93" s="31">
        <v>59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25">
        <f t="shared" si="9"/>
        <v>59</v>
      </c>
    </row>
    <row r="94" spans="1:14" ht="36" customHeight="1">
      <c r="A94" s="50" t="s">
        <v>319</v>
      </c>
      <c r="B94" s="31">
        <v>0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25">
        <f t="shared" si="9"/>
        <v>0</v>
      </c>
    </row>
    <row r="95" spans="1:14" ht="36" customHeight="1">
      <c r="A95" s="50" t="s">
        <v>320</v>
      </c>
      <c r="B95" s="31">
        <v>0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25">
        <f t="shared" si="9"/>
        <v>0</v>
      </c>
    </row>
    <row r="96" spans="1:14" ht="36" customHeight="1">
      <c r="A96" s="32" t="s">
        <v>321</v>
      </c>
      <c r="B96" s="33">
        <f>SUM(B97:B103)</f>
        <v>111</v>
      </c>
      <c r="C96" s="33">
        <f aca="true" t="shared" si="12" ref="C96:M96">SUM(C97:C103)</f>
        <v>0</v>
      </c>
      <c r="D96" s="33">
        <f t="shared" si="12"/>
        <v>0</v>
      </c>
      <c r="E96" s="33">
        <f t="shared" si="12"/>
        <v>0</v>
      </c>
      <c r="F96" s="33">
        <f t="shared" si="12"/>
        <v>0</v>
      </c>
      <c r="G96" s="33">
        <f t="shared" si="12"/>
        <v>0</v>
      </c>
      <c r="H96" s="33">
        <f t="shared" si="12"/>
        <v>0</v>
      </c>
      <c r="I96" s="33">
        <f t="shared" si="12"/>
        <v>0</v>
      </c>
      <c r="J96" s="33">
        <f t="shared" si="12"/>
        <v>0</v>
      </c>
      <c r="K96" s="33">
        <f t="shared" si="12"/>
        <v>0</v>
      </c>
      <c r="L96" s="33">
        <f t="shared" si="12"/>
        <v>0</v>
      </c>
      <c r="M96" s="33">
        <f t="shared" si="12"/>
        <v>0</v>
      </c>
      <c r="N96" s="25">
        <f t="shared" si="9"/>
        <v>111</v>
      </c>
    </row>
    <row r="97" spans="1:14" ht="36" customHeight="1">
      <c r="A97" s="50" t="s">
        <v>322</v>
      </c>
      <c r="B97" s="31">
        <v>23</v>
      </c>
      <c r="C97" s="31"/>
      <c r="D97" s="31"/>
      <c r="E97" s="67"/>
      <c r="F97" s="69"/>
      <c r="G97" s="31"/>
      <c r="H97" s="31"/>
      <c r="I97" s="31"/>
      <c r="J97" s="31"/>
      <c r="K97" s="31"/>
      <c r="L97" s="33"/>
      <c r="M97" s="31"/>
      <c r="N97" s="25">
        <f t="shared" si="9"/>
        <v>23</v>
      </c>
    </row>
    <row r="98" spans="1:14" ht="36" customHeight="1">
      <c r="A98" s="50" t="s">
        <v>323</v>
      </c>
      <c r="B98" s="31">
        <v>23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25">
        <f t="shared" si="9"/>
        <v>23</v>
      </c>
    </row>
    <row r="99" spans="1:14" ht="36" customHeight="1">
      <c r="A99" s="50" t="s">
        <v>324</v>
      </c>
      <c r="B99" s="31">
        <v>0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25">
        <f t="shared" si="9"/>
        <v>0</v>
      </c>
    </row>
    <row r="100" spans="1:14" ht="36" customHeight="1">
      <c r="A100" s="50" t="s">
        <v>325</v>
      </c>
      <c r="B100" s="6">
        <v>8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25">
        <f t="shared" si="9"/>
        <v>8</v>
      </c>
    </row>
    <row r="101" spans="1:14" ht="36" customHeight="1">
      <c r="A101" s="50" t="s">
        <v>326</v>
      </c>
      <c r="B101" s="31">
        <v>3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25">
        <f t="shared" si="9"/>
        <v>3</v>
      </c>
    </row>
    <row r="102" spans="1:14" ht="36" customHeight="1">
      <c r="A102" s="50" t="s">
        <v>327</v>
      </c>
      <c r="B102" s="31">
        <v>0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25">
        <f t="shared" si="9"/>
        <v>0</v>
      </c>
    </row>
    <row r="103" spans="1:14" ht="36" customHeight="1">
      <c r="A103" s="50" t="s">
        <v>328</v>
      </c>
      <c r="B103" s="31">
        <v>54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25">
        <f t="shared" si="9"/>
        <v>54</v>
      </c>
    </row>
    <row r="104" spans="1:14" ht="36" customHeight="1">
      <c r="A104" s="32" t="s">
        <v>329</v>
      </c>
      <c r="B104" s="33">
        <f>SUM(B105:B107)</f>
        <v>20241</v>
      </c>
      <c r="C104" s="33">
        <f>SUM(C105:C107)</f>
        <v>0</v>
      </c>
      <c r="D104" s="33">
        <f>SUM(D105:D107)</f>
        <v>0</v>
      </c>
      <c r="E104" s="33">
        <f>SUM(E105:E107)</f>
        <v>0</v>
      </c>
      <c r="F104" s="33">
        <f>SUM(F105:F107)</f>
        <v>0</v>
      </c>
      <c r="G104" s="33">
        <f aca="true" t="shared" si="13" ref="G104:M104">SUM(G105:G107)</f>
        <v>0</v>
      </c>
      <c r="H104" s="33">
        <f t="shared" si="13"/>
        <v>0</v>
      </c>
      <c r="I104" s="33">
        <f t="shared" si="13"/>
        <v>0</v>
      </c>
      <c r="J104" s="33">
        <f t="shared" si="13"/>
        <v>0</v>
      </c>
      <c r="K104" s="33">
        <f t="shared" si="13"/>
        <v>0</v>
      </c>
      <c r="L104" s="33">
        <f t="shared" si="13"/>
        <v>0</v>
      </c>
      <c r="M104" s="33">
        <f t="shared" si="13"/>
        <v>0</v>
      </c>
      <c r="N104" s="25">
        <f t="shared" si="9"/>
        <v>20241</v>
      </c>
    </row>
    <row r="105" spans="1:14" ht="36" customHeight="1">
      <c r="A105" s="50" t="s">
        <v>155</v>
      </c>
      <c r="B105" s="31">
        <v>7971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25">
        <f t="shared" si="9"/>
        <v>7971</v>
      </c>
    </row>
    <row r="106" spans="1:14" ht="36" customHeight="1">
      <c r="A106" s="50" t="s">
        <v>330</v>
      </c>
      <c r="B106" s="31">
        <v>240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25">
        <f t="shared" si="9"/>
        <v>240</v>
      </c>
    </row>
    <row r="107" spans="1:14" ht="36" customHeight="1">
      <c r="A107" s="50" t="s">
        <v>157</v>
      </c>
      <c r="B107" s="31">
        <v>12030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25">
        <f t="shared" si="9"/>
        <v>12030</v>
      </c>
    </row>
    <row r="108" spans="1:14" ht="36" customHeight="1">
      <c r="A108" s="32" t="s">
        <v>331</v>
      </c>
      <c r="B108" s="33">
        <f>SUM(B109:B120)</f>
        <v>2798</v>
      </c>
      <c r="C108" s="33">
        <f>SUM(C109:C120)</f>
        <v>0</v>
      </c>
      <c r="D108" s="33">
        <f>SUM(D109:D120)</f>
        <v>0</v>
      </c>
      <c r="E108" s="33">
        <f>SUM(E109:E120)</f>
        <v>0</v>
      </c>
      <c r="F108" s="33">
        <f aca="true" t="shared" si="14" ref="F108:L108">SUM(F109:F120)</f>
        <v>0</v>
      </c>
      <c r="G108" s="33">
        <f t="shared" si="14"/>
        <v>0</v>
      </c>
      <c r="H108" s="33">
        <f t="shared" si="14"/>
        <v>0</v>
      </c>
      <c r="I108" s="33">
        <f t="shared" si="14"/>
        <v>0</v>
      </c>
      <c r="J108" s="33">
        <f t="shared" si="14"/>
        <v>0</v>
      </c>
      <c r="K108" s="33">
        <f t="shared" si="14"/>
        <v>0</v>
      </c>
      <c r="L108" s="33">
        <f t="shared" si="14"/>
        <v>0</v>
      </c>
      <c r="M108" s="33">
        <f>SUM(M109:M120)</f>
        <v>0</v>
      </c>
      <c r="N108" s="25">
        <f t="shared" si="9"/>
        <v>2798</v>
      </c>
    </row>
    <row r="109" spans="1:14" ht="36" customHeight="1">
      <c r="A109" s="50" t="s">
        <v>332</v>
      </c>
      <c r="B109" s="31">
        <v>189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25">
        <f t="shared" si="9"/>
        <v>189</v>
      </c>
    </row>
    <row r="110" spans="1:14" ht="36" customHeight="1">
      <c r="A110" s="50" t="s">
        <v>333</v>
      </c>
      <c r="B110" s="31">
        <v>23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25">
        <f t="shared" si="9"/>
        <v>23</v>
      </c>
    </row>
    <row r="111" spans="1:14" ht="36" customHeight="1">
      <c r="A111" s="50" t="s">
        <v>334</v>
      </c>
      <c r="B111" s="31">
        <v>1575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25">
        <f t="shared" si="9"/>
        <v>1575</v>
      </c>
    </row>
    <row r="112" spans="1:14" ht="36" customHeight="1">
      <c r="A112" s="50" t="s">
        <v>335</v>
      </c>
      <c r="B112" s="31">
        <v>73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25">
        <f t="shared" si="9"/>
        <v>73</v>
      </c>
    </row>
    <row r="113" spans="1:14" ht="36" customHeight="1">
      <c r="A113" s="50" t="s">
        <v>336</v>
      </c>
      <c r="B113" s="31">
        <v>122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25">
        <f t="shared" si="9"/>
        <v>122</v>
      </c>
    </row>
    <row r="114" spans="1:14" ht="36" customHeight="1">
      <c r="A114" s="50" t="s">
        <v>337</v>
      </c>
      <c r="B114" s="31">
        <v>17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25">
        <f t="shared" si="9"/>
        <v>17</v>
      </c>
    </row>
    <row r="115" spans="1:14" ht="36" customHeight="1">
      <c r="A115" s="50" t="s">
        <v>163</v>
      </c>
      <c r="B115" s="31">
        <v>2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25">
        <f t="shared" si="9"/>
        <v>2</v>
      </c>
    </row>
    <row r="116" spans="1:14" ht="36" customHeight="1">
      <c r="A116" s="50" t="s">
        <v>164</v>
      </c>
      <c r="B116" s="31">
        <v>3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25">
        <f t="shared" si="9"/>
        <v>3</v>
      </c>
    </row>
    <row r="117" spans="1:14" ht="36" customHeight="1">
      <c r="A117" s="50" t="s">
        <v>338</v>
      </c>
      <c r="B117" s="31">
        <v>17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6"/>
      <c r="N117" s="25">
        <f t="shared" si="9"/>
        <v>17</v>
      </c>
    </row>
    <row r="118" spans="1:14" ht="36" customHeight="1">
      <c r="A118" s="50" t="s">
        <v>339</v>
      </c>
      <c r="B118" s="31">
        <v>723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25">
        <f t="shared" si="9"/>
        <v>723</v>
      </c>
    </row>
    <row r="119" spans="1:14" ht="36" customHeight="1">
      <c r="A119" s="50" t="s">
        <v>340</v>
      </c>
      <c r="B119" s="31">
        <v>10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25">
        <f t="shared" si="9"/>
        <v>10</v>
      </c>
    </row>
    <row r="120" spans="1:14" ht="36" customHeight="1">
      <c r="A120" s="50" t="s">
        <v>341</v>
      </c>
      <c r="B120" s="31">
        <v>44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25">
        <f t="shared" si="9"/>
        <v>44</v>
      </c>
    </row>
    <row r="121" spans="1:14" ht="36" customHeight="1">
      <c r="A121" s="61" t="s">
        <v>168</v>
      </c>
      <c r="B121" s="62">
        <f>B122+B131+B146</f>
        <v>11826</v>
      </c>
      <c r="C121" s="62">
        <f aca="true" t="shared" si="15" ref="C121:M121">C122+C131+C146</f>
        <v>0</v>
      </c>
      <c r="D121" s="62">
        <f t="shared" si="15"/>
        <v>0</v>
      </c>
      <c r="E121" s="62">
        <f t="shared" si="15"/>
        <v>0</v>
      </c>
      <c r="F121" s="62">
        <f t="shared" si="15"/>
        <v>0</v>
      </c>
      <c r="G121" s="62">
        <f t="shared" si="15"/>
        <v>0</v>
      </c>
      <c r="H121" s="62">
        <f t="shared" si="15"/>
        <v>0</v>
      </c>
      <c r="I121" s="62">
        <f t="shared" si="15"/>
        <v>0</v>
      </c>
      <c r="J121" s="62">
        <f t="shared" si="15"/>
        <v>0</v>
      </c>
      <c r="K121" s="62">
        <f t="shared" si="15"/>
        <v>0</v>
      </c>
      <c r="L121" s="62">
        <f t="shared" si="15"/>
        <v>0</v>
      </c>
      <c r="M121" s="62">
        <f t="shared" si="15"/>
        <v>0</v>
      </c>
      <c r="N121" s="25">
        <f t="shared" si="9"/>
        <v>11826</v>
      </c>
    </row>
    <row r="122" spans="1:14" ht="36" customHeight="1">
      <c r="A122" s="32" t="s">
        <v>342</v>
      </c>
      <c r="B122" s="33">
        <f>SUM(B123:B130)</f>
        <v>1125</v>
      </c>
      <c r="C122" s="33">
        <f aca="true" t="shared" si="16" ref="C122:M122">SUM(C123:C130)</f>
        <v>0</v>
      </c>
      <c r="D122" s="33">
        <f t="shared" si="16"/>
        <v>0</v>
      </c>
      <c r="E122" s="33">
        <f t="shared" si="16"/>
        <v>0</v>
      </c>
      <c r="F122" s="33">
        <f t="shared" si="16"/>
        <v>0</v>
      </c>
      <c r="G122" s="33">
        <f>SUM(G123:G130)</f>
        <v>0</v>
      </c>
      <c r="H122" s="33">
        <f t="shared" si="16"/>
        <v>0</v>
      </c>
      <c r="I122" s="33">
        <f t="shared" si="16"/>
        <v>0</v>
      </c>
      <c r="J122" s="33">
        <f t="shared" si="16"/>
        <v>0</v>
      </c>
      <c r="K122" s="33">
        <f t="shared" si="16"/>
        <v>0</v>
      </c>
      <c r="L122" s="33">
        <f t="shared" si="16"/>
        <v>0</v>
      </c>
      <c r="M122" s="33">
        <f t="shared" si="16"/>
        <v>0</v>
      </c>
      <c r="N122" s="25">
        <f t="shared" si="9"/>
        <v>1125</v>
      </c>
    </row>
    <row r="123" spans="1:14" ht="36" customHeight="1">
      <c r="A123" s="50" t="s">
        <v>170</v>
      </c>
      <c r="B123" s="31">
        <v>619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25">
        <f t="shared" si="9"/>
        <v>619</v>
      </c>
    </row>
    <row r="124" spans="1:14" ht="36" customHeight="1">
      <c r="A124" s="50" t="s">
        <v>343</v>
      </c>
      <c r="B124" s="31">
        <v>17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25">
        <f t="shared" si="9"/>
        <v>17</v>
      </c>
    </row>
    <row r="125" spans="1:14" ht="36" customHeight="1">
      <c r="A125" s="50" t="s">
        <v>172</v>
      </c>
      <c r="B125" s="31">
        <v>196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25">
        <f t="shared" si="9"/>
        <v>196</v>
      </c>
    </row>
    <row r="126" spans="1:14" ht="36" customHeight="1">
      <c r="A126" s="50" t="s">
        <v>344</v>
      </c>
      <c r="B126" s="31">
        <v>0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25">
        <f t="shared" si="9"/>
        <v>0</v>
      </c>
    </row>
    <row r="127" spans="1:14" ht="36" customHeight="1">
      <c r="A127" s="50" t="s">
        <v>345</v>
      </c>
      <c r="B127" s="31">
        <v>2</v>
      </c>
      <c r="C127" s="31"/>
      <c r="D127" s="31"/>
      <c r="E127" s="31"/>
      <c r="F127" s="31"/>
      <c r="G127" s="21"/>
      <c r="H127" s="31"/>
      <c r="I127" s="31"/>
      <c r="J127" s="31"/>
      <c r="K127" s="31"/>
      <c r="L127" s="31"/>
      <c r="M127" s="31"/>
      <c r="N127" s="25">
        <f t="shared" si="9"/>
        <v>2</v>
      </c>
    </row>
    <row r="128" spans="1:14" ht="36" customHeight="1">
      <c r="A128" s="50" t="s">
        <v>346</v>
      </c>
      <c r="B128" s="31">
        <v>10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25">
        <f t="shared" si="9"/>
        <v>10</v>
      </c>
    </row>
    <row r="129" spans="1:14" ht="36" customHeight="1">
      <c r="A129" s="50" t="s">
        <v>176</v>
      </c>
      <c r="B129" s="31">
        <v>262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25">
        <f t="shared" si="9"/>
        <v>262</v>
      </c>
    </row>
    <row r="130" spans="1:14" ht="36" customHeight="1">
      <c r="A130" s="50" t="s">
        <v>177</v>
      </c>
      <c r="B130" s="31">
        <v>19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25">
        <f t="shared" si="9"/>
        <v>19</v>
      </c>
    </row>
    <row r="131" spans="1:14" ht="36" customHeight="1">
      <c r="A131" s="32" t="s">
        <v>347</v>
      </c>
      <c r="B131" s="33">
        <f>SUM(B132:B145)</f>
        <v>6818</v>
      </c>
      <c r="C131" s="33">
        <f aca="true" t="shared" si="17" ref="C131:M131">SUM(C132:C145)</f>
        <v>0</v>
      </c>
      <c r="D131" s="33">
        <f t="shared" si="17"/>
        <v>0</v>
      </c>
      <c r="E131" s="33">
        <f t="shared" si="17"/>
        <v>0</v>
      </c>
      <c r="F131" s="33">
        <f t="shared" si="17"/>
        <v>0</v>
      </c>
      <c r="G131" s="33">
        <f t="shared" si="17"/>
        <v>0</v>
      </c>
      <c r="H131" s="33">
        <f t="shared" si="17"/>
        <v>0</v>
      </c>
      <c r="I131" s="33">
        <f t="shared" si="17"/>
        <v>0</v>
      </c>
      <c r="J131" s="33">
        <f t="shared" si="17"/>
        <v>0</v>
      </c>
      <c r="K131" s="33">
        <f t="shared" si="17"/>
        <v>0</v>
      </c>
      <c r="L131" s="33">
        <f t="shared" si="17"/>
        <v>0</v>
      </c>
      <c r="M131" s="33">
        <f t="shared" si="17"/>
        <v>0</v>
      </c>
      <c r="N131" s="25">
        <f t="shared" si="9"/>
        <v>6818</v>
      </c>
    </row>
    <row r="132" spans="1:14" ht="36" customHeight="1">
      <c r="A132" s="50" t="s">
        <v>179</v>
      </c>
      <c r="B132" s="31">
        <v>58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25">
        <f t="shared" si="9"/>
        <v>58</v>
      </c>
    </row>
    <row r="133" spans="1:14" ht="36" customHeight="1">
      <c r="A133" s="50" t="s">
        <v>348</v>
      </c>
      <c r="B133" s="31">
        <v>1841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25">
        <f aca="true" t="shared" si="18" ref="N133:N196">SUM(B133:M133)</f>
        <v>1841</v>
      </c>
    </row>
    <row r="134" spans="1:14" ht="36" customHeight="1">
      <c r="A134" s="50" t="s">
        <v>349</v>
      </c>
      <c r="B134" s="31">
        <v>5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25">
        <f t="shared" si="18"/>
        <v>5</v>
      </c>
    </row>
    <row r="135" spans="1:14" ht="36" customHeight="1">
      <c r="A135" s="50" t="s">
        <v>350</v>
      </c>
      <c r="B135" s="31">
        <v>1527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25">
        <f t="shared" si="18"/>
        <v>1527</v>
      </c>
    </row>
    <row r="136" spans="1:14" ht="36" customHeight="1">
      <c r="A136" s="50" t="s">
        <v>351</v>
      </c>
      <c r="B136" s="31">
        <v>1520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25">
        <f t="shared" si="18"/>
        <v>1520</v>
      </c>
    </row>
    <row r="137" spans="1:14" ht="36" customHeight="1">
      <c r="A137" s="50" t="s">
        <v>352</v>
      </c>
      <c r="B137" s="31">
        <v>85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25">
        <f t="shared" si="18"/>
        <v>85</v>
      </c>
    </row>
    <row r="138" spans="1:14" ht="36" customHeight="1">
      <c r="A138" s="50" t="s">
        <v>183</v>
      </c>
      <c r="B138" s="31">
        <v>28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25">
        <f t="shared" si="18"/>
        <v>28</v>
      </c>
    </row>
    <row r="139" spans="1:14" ht="36" customHeight="1">
      <c r="A139" s="50" t="s">
        <v>184</v>
      </c>
      <c r="B139" s="31">
        <v>1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25">
        <f t="shared" si="18"/>
        <v>1</v>
      </c>
    </row>
    <row r="140" spans="1:14" ht="36" customHeight="1">
      <c r="A140" s="50" t="s">
        <v>353</v>
      </c>
      <c r="B140" s="31">
        <v>177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25">
        <f t="shared" si="18"/>
        <v>177</v>
      </c>
    </row>
    <row r="141" spans="1:14" ht="36" customHeight="1">
      <c r="A141" s="50" t="s">
        <v>186</v>
      </c>
      <c r="B141" s="31">
        <v>1061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25">
        <f t="shared" si="18"/>
        <v>1061</v>
      </c>
    </row>
    <row r="142" spans="1:14" ht="36" customHeight="1">
      <c r="A142" s="50" t="s">
        <v>354</v>
      </c>
      <c r="B142" s="31">
        <v>433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21"/>
      <c r="M142" s="31"/>
      <c r="N142" s="25">
        <f t="shared" si="18"/>
        <v>433</v>
      </c>
    </row>
    <row r="143" spans="1:14" ht="36" customHeight="1">
      <c r="A143" s="50" t="s">
        <v>355</v>
      </c>
      <c r="B143" s="31">
        <v>15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25">
        <f t="shared" si="18"/>
        <v>15</v>
      </c>
    </row>
    <row r="144" spans="1:14" ht="36" customHeight="1">
      <c r="A144" s="50" t="s">
        <v>356</v>
      </c>
      <c r="B144" s="31">
        <v>18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25">
        <f t="shared" si="18"/>
        <v>18</v>
      </c>
    </row>
    <row r="145" spans="1:14" ht="36" customHeight="1">
      <c r="A145" s="50" t="s">
        <v>357</v>
      </c>
      <c r="B145" s="31">
        <v>49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25">
        <f>SUM(B145:M145)</f>
        <v>49</v>
      </c>
    </row>
    <row r="146" spans="1:14" ht="36" customHeight="1">
      <c r="A146" s="32" t="s">
        <v>358</v>
      </c>
      <c r="B146" s="33">
        <f>SUM(B147:B156)</f>
        <v>3883</v>
      </c>
      <c r="C146" s="33">
        <f aca="true" t="shared" si="19" ref="C146:M146">SUM(C147:C156)</f>
        <v>0</v>
      </c>
      <c r="D146" s="33">
        <f t="shared" si="19"/>
        <v>0</v>
      </c>
      <c r="E146" s="33">
        <f t="shared" si="19"/>
        <v>0</v>
      </c>
      <c r="F146" s="33">
        <f t="shared" si="19"/>
        <v>0</v>
      </c>
      <c r="G146" s="33">
        <f t="shared" si="19"/>
        <v>0</v>
      </c>
      <c r="H146" s="33">
        <f t="shared" si="19"/>
        <v>0</v>
      </c>
      <c r="I146" s="33">
        <f t="shared" si="19"/>
        <v>0</v>
      </c>
      <c r="J146" s="33">
        <f t="shared" si="19"/>
        <v>0</v>
      </c>
      <c r="K146" s="33">
        <f t="shared" si="19"/>
        <v>0</v>
      </c>
      <c r="L146" s="33">
        <f t="shared" si="19"/>
        <v>0</v>
      </c>
      <c r="M146" s="33">
        <f t="shared" si="19"/>
        <v>0</v>
      </c>
      <c r="N146" s="25">
        <f t="shared" si="18"/>
        <v>3883</v>
      </c>
    </row>
    <row r="147" spans="1:14" ht="36" customHeight="1">
      <c r="A147" s="50" t="s">
        <v>359</v>
      </c>
      <c r="B147" s="31">
        <v>0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25">
        <f t="shared" si="18"/>
        <v>0</v>
      </c>
    </row>
    <row r="148" spans="1:14" ht="36" customHeight="1">
      <c r="A148" s="50" t="s">
        <v>192</v>
      </c>
      <c r="B148" s="31">
        <v>2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25">
        <f t="shared" si="18"/>
        <v>2</v>
      </c>
    </row>
    <row r="149" spans="1:14" ht="36" customHeight="1">
      <c r="A149" s="50" t="s">
        <v>193</v>
      </c>
      <c r="B149" s="31">
        <v>124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25">
        <f t="shared" si="18"/>
        <v>124</v>
      </c>
    </row>
    <row r="150" spans="1:14" ht="36" customHeight="1">
      <c r="A150" s="50" t="s">
        <v>32</v>
      </c>
      <c r="B150" s="31">
        <v>282</v>
      </c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25">
        <f t="shared" si="18"/>
        <v>282</v>
      </c>
    </row>
    <row r="151" spans="1:14" ht="36" customHeight="1">
      <c r="A151" s="50" t="s">
        <v>360</v>
      </c>
      <c r="B151" s="31">
        <v>0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25">
        <f t="shared" si="18"/>
        <v>0</v>
      </c>
    </row>
    <row r="152" spans="1:14" ht="36" customHeight="1">
      <c r="A152" s="50" t="s">
        <v>196</v>
      </c>
      <c r="B152" s="31">
        <v>292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25">
        <f t="shared" si="18"/>
        <v>292</v>
      </c>
    </row>
    <row r="153" spans="1:14" ht="36" customHeight="1">
      <c r="A153" s="50" t="s">
        <v>361</v>
      </c>
      <c r="B153" s="31">
        <v>15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25">
        <f t="shared" si="18"/>
        <v>15</v>
      </c>
    </row>
    <row r="154" spans="1:14" ht="36" customHeight="1">
      <c r="A154" s="50" t="s">
        <v>198</v>
      </c>
      <c r="B154" s="31">
        <v>49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25">
        <f t="shared" si="18"/>
        <v>49</v>
      </c>
    </row>
    <row r="155" spans="1:14" ht="36" customHeight="1">
      <c r="A155" s="50" t="s">
        <v>362</v>
      </c>
      <c r="B155" s="31">
        <v>26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25">
        <f t="shared" si="18"/>
        <v>26</v>
      </c>
    </row>
    <row r="156" spans="1:14" ht="36" customHeight="1">
      <c r="A156" s="50" t="s">
        <v>200</v>
      </c>
      <c r="B156" s="31">
        <v>3093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25">
        <f t="shared" si="18"/>
        <v>3093</v>
      </c>
    </row>
    <row r="157" spans="1:14" ht="36" customHeight="1">
      <c r="A157" s="61" t="s">
        <v>363</v>
      </c>
      <c r="B157" s="62">
        <f>B158+B162+B179+B183+B192</f>
        <v>46784</v>
      </c>
      <c r="C157" s="62">
        <f>C158+C162+C179+C183+C192</f>
        <v>0</v>
      </c>
      <c r="D157" s="62">
        <f>D158+D162+D179+D183+D192</f>
        <v>0</v>
      </c>
      <c r="E157" s="62">
        <f>E158+E162+E179+E183+E192</f>
        <v>0</v>
      </c>
      <c r="F157" s="62">
        <f>F158+F162+F179+F183+F192</f>
        <v>0</v>
      </c>
      <c r="G157" s="62">
        <f aca="true" t="shared" si="20" ref="G157:M157">G158+G162+G179+G183+G192</f>
        <v>0</v>
      </c>
      <c r="H157" s="62">
        <f t="shared" si="20"/>
        <v>0</v>
      </c>
      <c r="I157" s="62">
        <f t="shared" si="20"/>
        <v>0</v>
      </c>
      <c r="J157" s="62">
        <f t="shared" si="20"/>
        <v>0</v>
      </c>
      <c r="K157" s="62">
        <f t="shared" si="20"/>
        <v>0</v>
      </c>
      <c r="L157" s="62">
        <f t="shared" si="20"/>
        <v>0</v>
      </c>
      <c r="M157" s="62">
        <f t="shared" si="20"/>
        <v>0</v>
      </c>
      <c r="N157" s="25">
        <f t="shared" si="18"/>
        <v>46784</v>
      </c>
    </row>
    <row r="158" spans="1:14" ht="36" customHeight="1">
      <c r="A158" s="32" t="s">
        <v>364</v>
      </c>
      <c r="B158" s="33">
        <f>SUM(B159:B161)</f>
        <v>1210</v>
      </c>
      <c r="C158" s="33">
        <f aca="true" t="shared" si="21" ref="C158:M158">SUM(C159:C161)</f>
        <v>0</v>
      </c>
      <c r="D158" s="33">
        <f t="shared" si="21"/>
        <v>0</v>
      </c>
      <c r="E158" s="33">
        <f t="shared" si="21"/>
        <v>0</v>
      </c>
      <c r="F158" s="33">
        <f t="shared" si="21"/>
        <v>0</v>
      </c>
      <c r="G158" s="33">
        <f t="shared" si="21"/>
        <v>0</v>
      </c>
      <c r="H158" s="33">
        <f t="shared" si="21"/>
        <v>0</v>
      </c>
      <c r="I158" s="33">
        <f t="shared" si="21"/>
        <v>0</v>
      </c>
      <c r="J158" s="33">
        <f t="shared" si="21"/>
        <v>0</v>
      </c>
      <c r="K158" s="33">
        <f t="shared" si="21"/>
        <v>0</v>
      </c>
      <c r="L158" s="33">
        <f t="shared" si="21"/>
        <v>0</v>
      </c>
      <c r="M158" s="33">
        <f t="shared" si="21"/>
        <v>0</v>
      </c>
      <c r="N158" s="25">
        <f t="shared" si="18"/>
        <v>1210</v>
      </c>
    </row>
    <row r="159" spans="1:14" ht="36" customHeight="1">
      <c r="A159" s="50" t="s">
        <v>365</v>
      </c>
      <c r="B159" s="31">
        <v>1146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25">
        <f t="shared" si="18"/>
        <v>1146</v>
      </c>
    </row>
    <row r="160" spans="1:14" ht="36" customHeight="1">
      <c r="A160" s="50" t="s">
        <v>366</v>
      </c>
      <c r="B160" s="31">
        <v>32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25">
        <f t="shared" si="18"/>
        <v>32</v>
      </c>
    </row>
    <row r="161" spans="1:14" ht="36" customHeight="1">
      <c r="A161" s="50" t="s">
        <v>204</v>
      </c>
      <c r="B161" s="31">
        <v>32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25">
        <f t="shared" si="18"/>
        <v>32</v>
      </c>
    </row>
    <row r="162" spans="1:14" ht="36" customHeight="1">
      <c r="A162" s="32" t="s">
        <v>367</v>
      </c>
      <c r="B162" s="33">
        <f>SUM(B163:B178)</f>
        <v>4766</v>
      </c>
      <c r="C162" s="33">
        <f>SUM(C163:C178)</f>
        <v>0</v>
      </c>
      <c r="D162" s="33">
        <f>SUM(D163:D178)</f>
        <v>0</v>
      </c>
      <c r="E162" s="33">
        <f>SUM(E163:E178)</f>
        <v>0</v>
      </c>
      <c r="F162" s="33">
        <f>SUM(F163:F178)</f>
        <v>0</v>
      </c>
      <c r="G162" s="33">
        <f aca="true" t="shared" si="22" ref="G162:M162">SUM(G163:G178)</f>
        <v>0</v>
      </c>
      <c r="H162" s="33">
        <f>SUM(H163:H178)</f>
        <v>0</v>
      </c>
      <c r="I162" s="33">
        <f t="shared" si="22"/>
        <v>0</v>
      </c>
      <c r="J162" s="33">
        <f t="shared" si="22"/>
        <v>0</v>
      </c>
      <c r="K162" s="33">
        <f t="shared" si="22"/>
        <v>0</v>
      </c>
      <c r="L162" s="33">
        <f t="shared" si="22"/>
        <v>0</v>
      </c>
      <c r="M162" s="33">
        <f t="shared" si="22"/>
        <v>0</v>
      </c>
      <c r="N162" s="25">
        <f t="shared" si="18"/>
        <v>4766</v>
      </c>
    </row>
    <row r="163" spans="1:14" ht="36" customHeight="1">
      <c r="A163" s="50" t="s">
        <v>368</v>
      </c>
      <c r="B163" s="31">
        <v>11</v>
      </c>
      <c r="C163" s="31"/>
      <c r="D163" s="31"/>
      <c r="E163" s="31"/>
      <c r="F163" s="67"/>
      <c r="G163" s="31"/>
      <c r="H163" s="31"/>
      <c r="I163" s="31"/>
      <c r="J163" s="31"/>
      <c r="K163" s="31"/>
      <c r="L163" s="31"/>
      <c r="M163" s="31"/>
      <c r="N163" s="25">
        <f t="shared" si="18"/>
        <v>11</v>
      </c>
    </row>
    <row r="164" spans="1:14" ht="36" customHeight="1">
      <c r="A164" s="50" t="s">
        <v>369</v>
      </c>
      <c r="B164" s="31">
        <v>240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25">
        <f t="shared" si="18"/>
        <v>240</v>
      </c>
    </row>
    <row r="165" spans="1:14" ht="36" customHeight="1">
      <c r="A165" s="50" t="s">
        <v>370</v>
      </c>
      <c r="B165" s="31">
        <v>14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25">
        <f t="shared" si="18"/>
        <v>14</v>
      </c>
    </row>
    <row r="166" spans="1:14" ht="36" customHeight="1">
      <c r="A166" s="50" t="s">
        <v>371</v>
      </c>
      <c r="B166" s="31">
        <v>244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25">
        <f t="shared" si="18"/>
        <v>244</v>
      </c>
    </row>
    <row r="167" spans="1:14" ht="36" customHeight="1">
      <c r="A167" s="50" t="s">
        <v>372</v>
      </c>
      <c r="B167" s="31">
        <v>81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25">
        <f t="shared" si="18"/>
        <v>81</v>
      </c>
    </row>
    <row r="168" spans="1:14" ht="36" customHeight="1">
      <c r="A168" s="50" t="s">
        <v>373</v>
      </c>
      <c r="B168" s="31">
        <v>197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25">
        <f t="shared" si="18"/>
        <v>197</v>
      </c>
    </row>
    <row r="169" spans="1:14" ht="36" customHeight="1">
      <c r="A169" s="50" t="s">
        <v>374</v>
      </c>
      <c r="B169" s="31">
        <v>127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25">
        <f t="shared" si="18"/>
        <v>127</v>
      </c>
    </row>
    <row r="170" spans="1:14" ht="36" customHeight="1">
      <c r="A170" s="50" t="s">
        <v>211</v>
      </c>
      <c r="B170" s="31">
        <v>23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25">
        <f t="shared" si="18"/>
        <v>23</v>
      </c>
    </row>
    <row r="171" spans="1:14" ht="36" customHeight="1">
      <c r="A171" s="50" t="s">
        <v>375</v>
      </c>
      <c r="B171" s="31">
        <v>107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25">
        <f t="shared" si="18"/>
        <v>107</v>
      </c>
    </row>
    <row r="172" spans="1:14" ht="36" customHeight="1">
      <c r="A172" s="50" t="s">
        <v>213</v>
      </c>
      <c r="B172" s="31">
        <v>345</v>
      </c>
      <c r="C172" s="31"/>
      <c r="D172" s="31"/>
      <c r="E172" s="31"/>
      <c r="F172" s="31"/>
      <c r="G172" s="31"/>
      <c r="H172" s="67"/>
      <c r="I172" s="31"/>
      <c r="J172" s="31"/>
      <c r="K172" s="31"/>
      <c r="L172" s="31"/>
      <c r="M172" s="31"/>
      <c r="N172" s="25">
        <f t="shared" si="18"/>
        <v>345</v>
      </c>
    </row>
    <row r="173" spans="1:14" ht="36" customHeight="1">
      <c r="A173" s="50" t="s">
        <v>214</v>
      </c>
      <c r="B173" s="31">
        <v>671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25">
        <f t="shared" si="18"/>
        <v>671</v>
      </c>
    </row>
    <row r="174" spans="1:14" ht="36" customHeight="1">
      <c r="A174" s="50" t="s">
        <v>376</v>
      </c>
      <c r="B174" s="31">
        <v>1670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25">
        <f t="shared" si="18"/>
        <v>1670</v>
      </c>
    </row>
    <row r="175" spans="1:14" ht="36" customHeight="1">
      <c r="A175" s="50" t="s">
        <v>377</v>
      </c>
      <c r="B175" s="31">
        <v>75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25">
        <f t="shared" si="18"/>
        <v>75</v>
      </c>
    </row>
    <row r="176" spans="1:14" ht="36" customHeight="1">
      <c r="A176" s="50" t="s">
        <v>378</v>
      </c>
      <c r="B176" s="31">
        <v>37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25">
        <f t="shared" si="18"/>
        <v>37</v>
      </c>
    </row>
    <row r="177" spans="1:14" ht="36" customHeight="1">
      <c r="A177" s="50" t="s">
        <v>379</v>
      </c>
      <c r="B177" s="31">
        <v>924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25">
        <f t="shared" si="18"/>
        <v>924</v>
      </c>
    </row>
    <row r="178" spans="1:14" ht="36" customHeight="1">
      <c r="A178" s="50" t="s">
        <v>380</v>
      </c>
      <c r="B178" s="31">
        <v>0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25">
        <f t="shared" si="18"/>
        <v>0</v>
      </c>
    </row>
    <row r="179" spans="1:14" ht="36" customHeight="1">
      <c r="A179" s="32" t="s">
        <v>381</v>
      </c>
      <c r="B179" s="33">
        <f>SUM(B180:B182)</f>
        <v>4772</v>
      </c>
      <c r="C179" s="33">
        <f>SUM(C180:C182)</f>
        <v>0</v>
      </c>
      <c r="D179" s="33">
        <f>SUM(D180:D182)</f>
        <v>0</v>
      </c>
      <c r="E179" s="33">
        <f>SUM(E180:E182)</f>
        <v>0</v>
      </c>
      <c r="F179" s="33">
        <f>SUM(F180:F182)</f>
        <v>0</v>
      </c>
      <c r="G179" s="33">
        <f aca="true" t="shared" si="23" ref="G179:M179">SUM(G180:G182)</f>
        <v>0</v>
      </c>
      <c r="H179" s="33">
        <f t="shared" si="23"/>
        <v>0</v>
      </c>
      <c r="I179" s="33">
        <f t="shared" si="23"/>
        <v>0</v>
      </c>
      <c r="J179" s="33">
        <f t="shared" si="23"/>
        <v>0</v>
      </c>
      <c r="K179" s="33">
        <f t="shared" si="23"/>
        <v>0</v>
      </c>
      <c r="L179" s="33">
        <f t="shared" si="23"/>
        <v>0</v>
      </c>
      <c r="M179" s="33">
        <f t="shared" si="23"/>
        <v>0</v>
      </c>
      <c r="N179" s="25">
        <f t="shared" si="18"/>
        <v>4772</v>
      </c>
    </row>
    <row r="180" spans="1:14" ht="36" customHeight="1">
      <c r="A180" s="50" t="s">
        <v>382</v>
      </c>
      <c r="B180" s="31">
        <v>711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25">
        <f t="shared" si="18"/>
        <v>711</v>
      </c>
    </row>
    <row r="181" spans="1:14" ht="36" customHeight="1">
      <c r="A181" s="50" t="s">
        <v>383</v>
      </c>
      <c r="B181" s="31">
        <v>1037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25">
        <f t="shared" si="18"/>
        <v>1037</v>
      </c>
    </row>
    <row r="182" spans="1:14" ht="36" customHeight="1">
      <c r="A182" s="50" t="s">
        <v>384</v>
      </c>
      <c r="B182" s="31">
        <v>3024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25">
        <f t="shared" si="18"/>
        <v>3024</v>
      </c>
    </row>
    <row r="183" spans="1:14" ht="36" customHeight="1">
      <c r="A183" s="32" t="s">
        <v>385</v>
      </c>
      <c r="B183" s="33">
        <f>SUM(B184:B191)</f>
        <v>4817</v>
      </c>
      <c r="C183" s="33">
        <f>SUM(C184:C191)</f>
        <v>0</v>
      </c>
      <c r="D183" s="33">
        <f>SUM(D184:D191)</f>
        <v>0</v>
      </c>
      <c r="E183" s="33">
        <f>SUM(E184:E191)</f>
        <v>0</v>
      </c>
      <c r="F183" s="33">
        <f>SUM(F184:F191)</f>
        <v>0</v>
      </c>
      <c r="G183" s="33">
        <f aca="true" t="shared" si="24" ref="G183:M183">SUM(G184:G191)</f>
        <v>0</v>
      </c>
      <c r="H183" s="33">
        <f t="shared" si="24"/>
        <v>0</v>
      </c>
      <c r="I183" s="33">
        <f t="shared" si="24"/>
        <v>0</v>
      </c>
      <c r="J183" s="33">
        <f t="shared" si="24"/>
        <v>0</v>
      </c>
      <c r="K183" s="33">
        <f t="shared" si="24"/>
        <v>0</v>
      </c>
      <c r="L183" s="33">
        <f t="shared" si="24"/>
        <v>0</v>
      </c>
      <c r="M183" s="33">
        <f t="shared" si="24"/>
        <v>0</v>
      </c>
      <c r="N183" s="25">
        <f t="shared" si="18"/>
        <v>4817</v>
      </c>
    </row>
    <row r="184" spans="1:14" ht="36" customHeight="1">
      <c r="A184" s="50" t="s">
        <v>386</v>
      </c>
      <c r="B184" s="31">
        <v>1064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25">
        <f t="shared" si="18"/>
        <v>1064</v>
      </c>
    </row>
    <row r="185" spans="1:14" ht="36" customHeight="1">
      <c r="A185" s="50" t="s">
        <v>387</v>
      </c>
      <c r="B185" s="31">
        <v>22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25">
        <f t="shared" si="18"/>
        <v>22</v>
      </c>
    </row>
    <row r="186" spans="1:14" ht="36" customHeight="1">
      <c r="A186" s="50" t="s">
        <v>225</v>
      </c>
      <c r="B186" s="31">
        <v>272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25">
        <f t="shared" si="18"/>
        <v>272</v>
      </c>
    </row>
    <row r="187" spans="1:14" ht="36" customHeight="1">
      <c r="A187" s="50" t="s">
        <v>388</v>
      </c>
      <c r="B187" s="31">
        <v>7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25">
        <f t="shared" si="18"/>
        <v>7</v>
      </c>
    </row>
    <row r="188" spans="1:14" ht="36" customHeight="1">
      <c r="A188" s="50" t="s">
        <v>389</v>
      </c>
      <c r="B188" s="31">
        <v>37</v>
      </c>
      <c r="C188" s="37"/>
      <c r="D188" s="37"/>
      <c r="E188" s="37"/>
      <c r="F188" s="37"/>
      <c r="G188" s="37"/>
      <c r="H188" s="37"/>
      <c r="I188" s="37"/>
      <c r="J188" s="31"/>
      <c r="K188" s="37"/>
      <c r="L188" s="37"/>
      <c r="M188" s="37"/>
      <c r="N188" s="25">
        <f t="shared" si="18"/>
        <v>37</v>
      </c>
    </row>
    <row r="189" spans="1:14" ht="36" customHeight="1">
      <c r="A189" s="50" t="s">
        <v>390</v>
      </c>
      <c r="B189" s="31">
        <v>2966</v>
      </c>
      <c r="C189" s="31"/>
      <c r="D189" s="31"/>
      <c r="E189" s="31"/>
      <c r="F189" s="31"/>
      <c r="G189" s="31"/>
      <c r="H189" s="31"/>
      <c r="I189" s="31"/>
      <c r="J189" s="37"/>
      <c r="K189" s="31"/>
      <c r="L189" s="31"/>
      <c r="M189" s="31"/>
      <c r="N189" s="25">
        <f t="shared" si="18"/>
        <v>2966</v>
      </c>
    </row>
    <row r="190" spans="1:14" ht="36" customHeight="1">
      <c r="A190" s="50" t="s">
        <v>391</v>
      </c>
      <c r="B190" s="31">
        <v>58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25">
        <f t="shared" si="18"/>
        <v>58</v>
      </c>
    </row>
    <row r="191" spans="1:14" ht="36" customHeight="1">
      <c r="A191" s="50" t="s">
        <v>230</v>
      </c>
      <c r="B191" s="31">
        <v>391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25">
        <f t="shared" si="18"/>
        <v>391</v>
      </c>
    </row>
    <row r="192" spans="1:14" ht="36" customHeight="1">
      <c r="A192" s="32" t="s">
        <v>392</v>
      </c>
      <c r="B192" s="33">
        <f>SUM(B193:B211)</f>
        <v>31219</v>
      </c>
      <c r="C192" s="33">
        <f>SUM(C193:C211)</f>
        <v>0</v>
      </c>
      <c r="D192" s="33">
        <f>SUM(D193:D211)</f>
        <v>0</v>
      </c>
      <c r="E192" s="33">
        <f>SUM(E193:E211)</f>
        <v>0</v>
      </c>
      <c r="F192" s="33">
        <f>SUM(F193:F211)</f>
        <v>0</v>
      </c>
      <c r="G192" s="33">
        <f aca="true" t="shared" si="25" ref="G192:M192">SUM(G193:G211)</f>
        <v>0</v>
      </c>
      <c r="H192" s="33">
        <f>SUM(H193:H211)</f>
        <v>0</v>
      </c>
      <c r="I192" s="33">
        <f t="shared" si="25"/>
        <v>0</v>
      </c>
      <c r="J192" s="33">
        <f t="shared" si="25"/>
        <v>0</v>
      </c>
      <c r="K192" s="33">
        <f t="shared" si="25"/>
        <v>0</v>
      </c>
      <c r="L192" s="33">
        <f t="shared" si="25"/>
        <v>0</v>
      </c>
      <c r="M192" s="33">
        <f t="shared" si="25"/>
        <v>0</v>
      </c>
      <c r="N192" s="25">
        <f t="shared" si="18"/>
        <v>31219</v>
      </c>
    </row>
    <row r="193" spans="1:14" ht="36" customHeight="1">
      <c r="A193" s="50" t="s">
        <v>393</v>
      </c>
      <c r="B193" s="31">
        <v>0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25">
        <f t="shared" si="18"/>
        <v>0</v>
      </c>
    </row>
    <row r="194" spans="1:14" ht="36" customHeight="1">
      <c r="A194" s="50" t="s">
        <v>394</v>
      </c>
      <c r="B194" s="31">
        <v>429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25">
        <f t="shared" si="18"/>
        <v>429</v>
      </c>
    </row>
    <row r="195" spans="1:14" ht="36" customHeight="1">
      <c r="A195" s="50" t="s">
        <v>395</v>
      </c>
      <c r="B195" s="31">
        <v>1267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25">
        <f t="shared" si="18"/>
        <v>1267</v>
      </c>
    </row>
    <row r="196" spans="1:14" ht="36" customHeight="1">
      <c r="A196" s="50" t="s">
        <v>233</v>
      </c>
      <c r="B196" s="31">
        <v>12575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25">
        <f t="shared" si="18"/>
        <v>12575</v>
      </c>
    </row>
    <row r="197" spans="1:14" ht="36" customHeight="1">
      <c r="A197" s="50" t="s">
        <v>396</v>
      </c>
      <c r="B197" s="31">
        <v>5693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25">
        <f aca="true" t="shared" si="26" ref="N197:N238">SUM(B197:M197)</f>
        <v>5693</v>
      </c>
    </row>
    <row r="198" spans="1:14" ht="36" customHeight="1">
      <c r="A198" s="50" t="s">
        <v>397</v>
      </c>
      <c r="B198" s="31">
        <v>483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25">
        <f t="shared" si="26"/>
        <v>483</v>
      </c>
    </row>
    <row r="199" spans="1:14" ht="36" customHeight="1">
      <c r="A199" s="50" t="s">
        <v>398</v>
      </c>
      <c r="B199" s="31">
        <v>2557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25">
        <f t="shared" si="26"/>
        <v>2557</v>
      </c>
    </row>
    <row r="200" spans="1:14" ht="36" customHeight="1">
      <c r="A200" s="50" t="s">
        <v>38</v>
      </c>
      <c r="B200" s="31">
        <v>1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25">
        <f t="shared" si="26"/>
        <v>1</v>
      </c>
    </row>
    <row r="201" spans="1:14" ht="36" customHeight="1">
      <c r="A201" s="50" t="s">
        <v>36</v>
      </c>
      <c r="B201" s="31">
        <v>17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25">
        <f t="shared" si="26"/>
        <v>17</v>
      </c>
    </row>
    <row r="202" spans="1:14" ht="36" customHeight="1">
      <c r="A202" s="50" t="s">
        <v>399</v>
      </c>
      <c r="B202" s="31">
        <v>37</v>
      </c>
      <c r="C202" s="31"/>
      <c r="D202" s="31"/>
      <c r="E202" s="31"/>
      <c r="F202" s="31"/>
      <c r="G202" s="31"/>
      <c r="H202" s="67"/>
      <c r="I202" s="31"/>
      <c r="J202" s="31"/>
      <c r="K202" s="31"/>
      <c r="L202" s="31"/>
      <c r="M202" s="31"/>
      <c r="N202" s="25">
        <f t="shared" si="26"/>
        <v>37</v>
      </c>
    </row>
    <row r="203" spans="1:14" ht="36" customHeight="1">
      <c r="A203" s="50" t="s">
        <v>400</v>
      </c>
      <c r="B203" s="31">
        <v>3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25">
        <f t="shared" si="26"/>
        <v>3</v>
      </c>
    </row>
    <row r="204" spans="1:14" ht="36" customHeight="1">
      <c r="A204" s="50" t="s">
        <v>401</v>
      </c>
      <c r="B204" s="31">
        <v>880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25">
        <f t="shared" si="26"/>
        <v>880</v>
      </c>
    </row>
    <row r="205" spans="1:14" ht="36" customHeight="1">
      <c r="A205" s="50" t="s">
        <v>240</v>
      </c>
      <c r="B205" s="31">
        <v>151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25">
        <f t="shared" si="26"/>
        <v>151</v>
      </c>
    </row>
    <row r="206" spans="1:14" ht="36" customHeight="1">
      <c r="A206" s="50" t="s">
        <v>402</v>
      </c>
      <c r="B206" s="31">
        <v>0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25">
        <f t="shared" si="26"/>
        <v>0</v>
      </c>
    </row>
    <row r="207" spans="1:14" ht="36" customHeight="1">
      <c r="A207" s="50" t="s">
        <v>403</v>
      </c>
      <c r="B207" s="31">
        <v>1051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25">
        <f t="shared" si="26"/>
        <v>1051</v>
      </c>
    </row>
    <row r="208" spans="1:14" ht="36" customHeight="1">
      <c r="A208" s="50" t="s">
        <v>404</v>
      </c>
      <c r="B208" s="31">
        <v>1231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25">
        <f t="shared" si="26"/>
        <v>1231</v>
      </c>
    </row>
    <row r="209" spans="1:14" ht="36" customHeight="1">
      <c r="A209" s="50" t="s">
        <v>405</v>
      </c>
      <c r="B209" s="31">
        <v>4702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25">
        <f t="shared" si="26"/>
        <v>4702</v>
      </c>
    </row>
    <row r="210" spans="1:14" ht="36" customHeight="1">
      <c r="A210" s="50" t="s">
        <v>245</v>
      </c>
      <c r="B210" s="31">
        <v>6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25">
        <f t="shared" si="26"/>
        <v>6</v>
      </c>
    </row>
    <row r="211" spans="1:14" ht="36" customHeight="1">
      <c r="A211" s="50" t="s">
        <v>406</v>
      </c>
      <c r="B211" s="31">
        <v>136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25">
        <f t="shared" si="26"/>
        <v>136</v>
      </c>
    </row>
    <row r="212" spans="1:14" ht="36" customHeight="1">
      <c r="A212" s="61" t="s">
        <v>407</v>
      </c>
      <c r="B212" s="62">
        <f>B213+B216+B222+B226</f>
        <v>7933</v>
      </c>
      <c r="C212" s="62">
        <f>C213+C216+C222+C226</f>
        <v>0</v>
      </c>
      <c r="D212" s="62">
        <f>D213+D216+D222+D226</f>
        <v>0</v>
      </c>
      <c r="E212" s="62">
        <f>E213+E216+E222+E226</f>
        <v>0</v>
      </c>
      <c r="F212" s="62">
        <f aca="true" t="shared" si="27" ref="F212:M212">F213+F216+F222+F226</f>
        <v>0</v>
      </c>
      <c r="G212" s="62">
        <f t="shared" si="27"/>
        <v>0</v>
      </c>
      <c r="H212" s="62">
        <f t="shared" si="27"/>
        <v>0</v>
      </c>
      <c r="I212" s="62">
        <f t="shared" si="27"/>
        <v>0</v>
      </c>
      <c r="J212" s="62">
        <f t="shared" si="27"/>
        <v>0</v>
      </c>
      <c r="K212" s="62">
        <f t="shared" si="27"/>
        <v>0</v>
      </c>
      <c r="L212" s="62">
        <f t="shared" si="27"/>
        <v>0</v>
      </c>
      <c r="M212" s="62">
        <f t="shared" si="27"/>
        <v>0</v>
      </c>
      <c r="N212" s="25">
        <f t="shared" si="26"/>
        <v>7933</v>
      </c>
    </row>
    <row r="213" spans="1:14" ht="36" customHeight="1">
      <c r="A213" s="32" t="s">
        <v>408</v>
      </c>
      <c r="B213" s="33">
        <f>SUM(B214:B215)</f>
        <v>7826</v>
      </c>
      <c r="C213" s="33">
        <f>SUM(C214:C215)</f>
        <v>0</v>
      </c>
      <c r="D213" s="33">
        <f>SUM(D214:D215)</f>
        <v>0</v>
      </c>
      <c r="E213" s="33">
        <f>SUM(E214:E215)</f>
        <v>0</v>
      </c>
      <c r="F213" s="33">
        <f aca="true" t="shared" si="28" ref="F213:M213">SUM(F214:F215)</f>
        <v>0</v>
      </c>
      <c r="G213" s="33">
        <f t="shared" si="28"/>
        <v>0</v>
      </c>
      <c r="H213" s="33">
        <f t="shared" si="28"/>
        <v>0</v>
      </c>
      <c r="I213" s="33">
        <f t="shared" si="28"/>
        <v>0</v>
      </c>
      <c r="J213" s="33">
        <f t="shared" si="28"/>
        <v>0</v>
      </c>
      <c r="K213" s="33">
        <f t="shared" si="28"/>
        <v>0</v>
      </c>
      <c r="L213" s="33">
        <f t="shared" si="28"/>
        <v>0</v>
      </c>
      <c r="M213" s="33">
        <f t="shared" si="28"/>
        <v>0</v>
      </c>
      <c r="N213" s="25">
        <f t="shared" si="26"/>
        <v>7826</v>
      </c>
    </row>
    <row r="214" spans="1:14" ht="36" customHeight="1">
      <c r="A214" s="50" t="s">
        <v>409</v>
      </c>
      <c r="B214" s="31">
        <v>7671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25">
        <f t="shared" si="26"/>
        <v>7671</v>
      </c>
    </row>
    <row r="215" spans="1:14" ht="36" customHeight="1">
      <c r="A215" s="50" t="s">
        <v>410</v>
      </c>
      <c r="B215" s="31">
        <v>155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25">
        <f t="shared" si="26"/>
        <v>155</v>
      </c>
    </row>
    <row r="216" spans="1:14" ht="36" customHeight="1">
      <c r="A216" s="32" t="s">
        <v>411</v>
      </c>
      <c r="B216" s="33">
        <f>SUM(B217:B221)</f>
        <v>106</v>
      </c>
      <c r="C216" s="33">
        <f aca="true" t="shared" si="29" ref="C216:M216">SUM(C217:C221)</f>
        <v>0</v>
      </c>
      <c r="D216" s="33">
        <f t="shared" si="29"/>
        <v>0</v>
      </c>
      <c r="E216" s="33">
        <f t="shared" si="29"/>
        <v>0</v>
      </c>
      <c r="F216" s="33">
        <f t="shared" si="29"/>
        <v>0</v>
      </c>
      <c r="G216" s="33">
        <f t="shared" si="29"/>
        <v>0</v>
      </c>
      <c r="H216" s="33">
        <f t="shared" si="29"/>
        <v>0</v>
      </c>
      <c r="I216" s="33">
        <f t="shared" si="29"/>
        <v>0</v>
      </c>
      <c r="J216" s="33">
        <f t="shared" si="29"/>
        <v>0</v>
      </c>
      <c r="K216" s="33">
        <f t="shared" si="29"/>
        <v>0</v>
      </c>
      <c r="L216" s="33">
        <f t="shared" si="29"/>
        <v>0</v>
      </c>
      <c r="M216" s="33">
        <f t="shared" si="29"/>
        <v>0</v>
      </c>
      <c r="N216" s="25">
        <f t="shared" si="26"/>
        <v>106</v>
      </c>
    </row>
    <row r="217" spans="1:14" ht="36" customHeight="1">
      <c r="A217" s="50" t="s">
        <v>412</v>
      </c>
      <c r="B217" s="31">
        <v>104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25">
        <f t="shared" si="26"/>
        <v>104</v>
      </c>
    </row>
    <row r="218" spans="1:14" ht="36" customHeight="1">
      <c r="A218" s="50" t="s">
        <v>413</v>
      </c>
      <c r="B218" s="31">
        <v>0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25">
        <f t="shared" si="26"/>
        <v>0</v>
      </c>
    </row>
    <row r="219" spans="1:14" ht="36" customHeight="1">
      <c r="A219" s="50" t="s">
        <v>414</v>
      </c>
      <c r="B219" s="31">
        <v>0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25">
        <f t="shared" si="26"/>
        <v>0</v>
      </c>
    </row>
    <row r="220" spans="1:14" ht="36" customHeight="1">
      <c r="A220" s="50" t="s">
        <v>415</v>
      </c>
      <c r="B220" s="31">
        <v>0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25">
        <f t="shared" si="26"/>
        <v>0</v>
      </c>
    </row>
    <row r="221" spans="1:14" ht="36" customHeight="1">
      <c r="A221" s="50" t="s">
        <v>416</v>
      </c>
      <c r="B221" s="31">
        <v>2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25">
        <f t="shared" si="26"/>
        <v>2</v>
      </c>
    </row>
    <row r="222" spans="1:14" ht="36" customHeight="1">
      <c r="A222" s="32" t="s">
        <v>417</v>
      </c>
      <c r="B222" s="33">
        <f>SUM(B223:B225)</f>
        <v>0</v>
      </c>
      <c r="C222" s="33">
        <f aca="true" t="shared" si="30" ref="C222:M222">SUM(C223:C225)</f>
        <v>0</v>
      </c>
      <c r="D222" s="33">
        <f t="shared" si="30"/>
        <v>0</v>
      </c>
      <c r="E222" s="33">
        <f t="shared" si="30"/>
        <v>0</v>
      </c>
      <c r="F222" s="33">
        <f t="shared" si="30"/>
        <v>0</v>
      </c>
      <c r="G222" s="33">
        <f t="shared" si="30"/>
        <v>0</v>
      </c>
      <c r="H222" s="33">
        <f t="shared" si="30"/>
        <v>0</v>
      </c>
      <c r="I222" s="33">
        <f t="shared" si="30"/>
        <v>0</v>
      </c>
      <c r="J222" s="33">
        <f t="shared" si="30"/>
        <v>0</v>
      </c>
      <c r="K222" s="33">
        <f t="shared" si="30"/>
        <v>0</v>
      </c>
      <c r="L222" s="33">
        <f t="shared" si="30"/>
        <v>0</v>
      </c>
      <c r="M222" s="33">
        <f t="shared" si="30"/>
        <v>0</v>
      </c>
      <c r="N222" s="25">
        <f t="shared" si="26"/>
        <v>0</v>
      </c>
    </row>
    <row r="223" spans="1:14" ht="36" customHeight="1">
      <c r="A223" s="50" t="s">
        <v>418</v>
      </c>
      <c r="B223" s="31">
        <v>0</v>
      </c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25">
        <f t="shared" si="26"/>
        <v>0</v>
      </c>
    </row>
    <row r="224" spans="1:14" ht="36" customHeight="1">
      <c r="A224" s="50" t="s">
        <v>419</v>
      </c>
      <c r="B224" s="31">
        <v>0</v>
      </c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25">
        <f t="shared" si="26"/>
        <v>0</v>
      </c>
    </row>
    <row r="225" spans="1:14" ht="36" customHeight="1">
      <c r="A225" s="50" t="s">
        <v>420</v>
      </c>
      <c r="B225" s="31">
        <v>0</v>
      </c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25">
        <f t="shared" si="26"/>
        <v>0</v>
      </c>
    </row>
    <row r="226" spans="1:14" ht="36" customHeight="1">
      <c r="A226" s="32" t="s">
        <v>421</v>
      </c>
      <c r="B226" s="33">
        <f>SUM(B227:B230)</f>
        <v>1</v>
      </c>
      <c r="C226" s="33">
        <f aca="true" t="shared" si="31" ref="C226:M226">SUM(C227:C230)</f>
        <v>0</v>
      </c>
      <c r="D226" s="33">
        <f t="shared" si="31"/>
        <v>0</v>
      </c>
      <c r="E226" s="33">
        <f t="shared" si="31"/>
        <v>0</v>
      </c>
      <c r="F226" s="33">
        <f t="shared" si="31"/>
        <v>0</v>
      </c>
      <c r="G226" s="33">
        <f t="shared" si="31"/>
        <v>0</v>
      </c>
      <c r="H226" s="33">
        <f t="shared" si="31"/>
        <v>0</v>
      </c>
      <c r="I226" s="33">
        <f t="shared" si="31"/>
        <v>0</v>
      </c>
      <c r="J226" s="33">
        <f t="shared" si="31"/>
        <v>0</v>
      </c>
      <c r="K226" s="33">
        <f t="shared" si="31"/>
        <v>0</v>
      </c>
      <c r="L226" s="33">
        <f t="shared" si="31"/>
        <v>0</v>
      </c>
      <c r="M226" s="33">
        <f t="shared" si="31"/>
        <v>0</v>
      </c>
      <c r="N226" s="25">
        <f t="shared" si="26"/>
        <v>1</v>
      </c>
    </row>
    <row r="227" spans="1:14" ht="36" customHeight="1">
      <c r="A227" s="50" t="s">
        <v>247</v>
      </c>
      <c r="B227" s="31">
        <v>0</v>
      </c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25">
        <f t="shared" si="26"/>
        <v>0</v>
      </c>
    </row>
    <row r="228" spans="1:14" ht="36" customHeight="1">
      <c r="A228" s="50" t="s">
        <v>423</v>
      </c>
      <c r="B228" s="31">
        <v>0</v>
      </c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25">
        <f t="shared" si="26"/>
        <v>0</v>
      </c>
    </row>
    <row r="229" spans="1:14" ht="36" customHeight="1">
      <c r="A229" s="50" t="s">
        <v>422</v>
      </c>
      <c r="B229" s="31">
        <v>0</v>
      </c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25">
        <f t="shared" si="26"/>
        <v>0</v>
      </c>
    </row>
    <row r="230" spans="1:14" ht="36" customHeight="1">
      <c r="A230" s="50" t="s">
        <v>424</v>
      </c>
      <c r="B230" s="31">
        <v>1</v>
      </c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25">
        <f t="shared" si="26"/>
        <v>1</v>
      </c>
    </row>
    <row r="231" spans="1:14" ht="36" customHeight="1">
      <c r="A231" s="61" t="s">
        <v>42</v>
      </c>
      <c r="B231" s="62">
        <f>B232+B235</f>
        <v>974</v>
      </c>
      <c r="C231" s="62">
        <f aca="true" t="shared" si="32" ref="C231:M231">C232+C235</f>
        <v>0</v>
      </c>
      <c r="D231" s="62">
        <f t="shared" si="32"/>
        <v>0</v>
      </c>
      <c r="E231" s="62">
        <f t="shared" si="32"/>
        <v>0</v>
      </c>
      <c r="F231" s="62">
        <f t="shared" si="32"/>
        <v>0</v>
      </c>
      <c r="G231" s="62">
        <f t="shared" si="32"/>
        <v>0</v>
      </c>
      <c r="H231" s="62">
        <f t="shared" si="32"/>
        <v>0</v>
      </c>
      <c r="I231" s="62">
        <f t="shared" si="32"/>
        <v>0</v>
      </c>
      <c r="J231" s="62">
        <f t="shared" si="32"/>
        <v>0</v>
      </c>
      <c r="K231" s="62">
        <f t="shared" si="32"/>
        <v>0</v>
      </c>
      <c r="L231" s="62">
        <f t="shared" si="32"/>
        <v>0</v>
      </c>
      <c r="M231" s="62">
        <f t="shared" si="32"/>
        <v>0</v>
      </c>
      <c r="N231" s="25">
        <f t="shared" si="26"/>
        <v>974</v>
      </c>
    </row>
    <row r="232" spans="1:14" ht="36" customHeight="1">
      <c r="A232" s="39" t="s">
        <v>425</v>
      </c>
      <c r="B232" s="33">
        <f>SUM(B233:B234)</f>
        <v>0</v>
      </c>
      <c r="C232" s="33">
        <f aca="true" t="shared" si="33" ref="C232:M232">SUM(C233:C234)</f>
        <v>0</v>
      </c>
      <c r="D232" s="33">
        <f t="shared" si="33"/>
        <v>0</v>
      </c>
      <c r="E232" s="33">
        <f t="shared" si="33"/>
        <v>0</v>
      </c>
      <c r="F232" s="33">
        <f t="shared" si="33"/>
        <v>0</v>
      </c>
      <c r="G232" s="33">
        <f t="shared" si="33"/>
        <v>0</v>
      </c>
      <c r="H232" s="33">
        <f t="shared" si="33"/>
        <v>0</v>
      </c>
      <c r="I232" s="33">
        <f t="shared" si="33"/>
        <v>0</v>
      </c>
      <c r="J232" s="33">
        <f t="shared" si="33"/>
        <v>0</v>
      </c>
      <c r="K232" s="33">
        <f t="shared" si="33"/>
        <v>0</v>
      </c>
      <c r="L232" s="33">
        <f t="shared" si="33"/>
        <v>0</v>
      </c>
      <c r="M232" s="33">
        <f t="shared" si="33"/>
        <v>0</v>
      </c>
      <c r="N232" s="25">
        <f t="shared" si="26"/>
        <v>0</v>
      </c>
    </row>
    <row r="233" spans="1:14" ht="36" customHeight="1">
      <c r="A233" s="51" t="s">
        <v>248</v>
      </c>
      <c r="B233" s="31">
        <v>0</v>
      </c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25">
        <f t="shared" si="26"/>
        <v>0</v>
      </c>
    </row>
    <row r="234" spans="1:14" ht="36" customHeight="1">
      <c r="A234" s="51" t="s">
        <v>426</v>
      </c>
      <c r="B234" s="31">
        <v>0</v>
      </c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25">
        <f t="shared" si="26"/>
        <v>0</v>
      </c>
    </row>
    <row r="235" spans="1:14" s="66" customFormat="1" ht="36" customHeight="1">
      <c r="A235" s="32" t="s">
        <v>427</v>
      </c>
      <c r="B235" s="33">
        <f>SUM(B236:B238)</f>
        <v>974</v>
      </c>
      <c r="C235" s="33">
        <f>SUM(C236:C238)</f>
        <v>0</v>
      </c>
      <c r="D235" s="33">
        <f>SUM(D236:D238)</f>
        <v>0</v>
      </c>
      <c r="E235" s="33">
        <f>SUM(E236:E238)</f>
        <v>0</v>
      </c>
      <c r="F235" s="33">
        <f aca="true" t="shared" si="34" ref="F235:M235">SUM(F236:F238)</f>
        <v>0</v>
      </c>
      <c r="G235" s="33">
        <f t="shared" si="34"/>
        <v>0</v>
      </c>
      <c r="H235" s="33">
        <f t="shared" si="34"/>
        <v>0</v>
      </c>
      <c r="I235" s="33">
        <f t="shared" si="34"/>
        <v>0</v>
      </c>
      <c r="J235" s="33">
        <f t="shared" si="34"/>
        <v>0</v>
      </c>
      <c r="K235" s="33">
        <f t="shared" si="34"/>
        <v>0</v>
      </c>
      <c r="L235" s="33">
        <f t="shared" si="34"/>
        <v>0</v>
      </c>
      <c r="M235" s="33">
        <f t="shared" si="34"/>
        <v>0</v>
      </c>
      <c r="N235" s="25">
        <f t="shared" si="26"/>
        <v>974</v>
      </c>
    </row>
    <row r="236" spans="1:14" ht="36" customHeight="1">
      <c r="A236" s="51" t="s">
        <v>428</v>
      </c>
      <c r="B236" s="31">
        <v>949</v>
      </c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25">
        <f t="shared" si="26"/>
        <v>949</v>
      </c>
    </row>
    <row r="237" spans="1:14" ht="36" customHeight="1">
      <c r="A237" s="51" t="s">
        <v>429</v>
      </c>
      <c r="B237" s="31">
        <v>8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25">
        <f t="shared" si="26"/>
        <v>8</v>
      </c>
    </row>
    <row r="238" spans="1:14" ht="36" customHeight="1">
      <c r="A238" s="51" t="s">
        <v>430</v>
      </c>
      <c r="B238" s="31">
        <v>17</v>
      </c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25">
        <f t="shared" si="26"/>
        <v>17</v>
      </c>
    </row>
    <row r="240" spans="1:14" s="18" customFormat="1" ht="31.5" customHeight="1">
      <c r="A240" s="76" t="s">
        <v>1</v>
      </c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</row>
  </sheetData>
  <sheetProtection/>
  <mergeCells count="2">
    <mergeCell ref="A1:N1"/>
    <mergeCell ref="A240:N2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rightToLeft="1" tabSelected="1" zoomScalePageLayoutView="0" workbookViewId="0" topLeftCell="A7">
      <selection activeCell="C17" sqref="C17"/>
    </sheetView>
  </sheetViews>
  <sheetFormatPr defaultColWidth="9.140625" defaultRowHeight="15"/>
  <cols>
    <col min="1" max="1" width="9.140625" style="47" customWidth="1"/>
    <col min="2" max="2" width="38.7109375" style="47" customWidth="1"/>
    <col min="3" max="16384" width="9.140625" style="47" customWidth="1"/>
  </cols>
  <sheetData>
    <row r="1" spans="1:15" s="53" customFormat="1" ht="52.5" customHeight="1">
      <c r="A1" s="79" t="s">
        <v>492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s="53" customFormat="1" ht="52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39" thickBot="1">
      <c r="A3" s="1"/>
      <c r="B3" s="20" t="s">
        <v>15</v>
      </c>
      <c r="C3" s="55" t="s">
        <v>2</v>
      </c>
      <c r="D3" s="20" t="s">
        <v>3</v>
      </c>
      <c r="E3" s="20" t="s">
        <v>4</v>
      </c>
      <c r="F3" s="20" t="s">
        <v>5</v>
      </c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  <c r="M3" s="20" t="s">
        <v>12</v>
      </c>
      <c r="N3" s="20" t="s">
        <v>13</v>
      </c>
      <c r="O3" s="20" t="s">
        <v>14</v>
      </c>
    </row>
    <row r="4" spans="1:15" ht="25.5">
      <c r="A4" s="80" t="s">
        <v>40</v>
      </c>
      <c r="B4" s="61" t="s">
        <v>431</v>
      </c>
      <c r="C4" s="62">
        <f aca="true" t="shared" si="0" ref="C4:N4">SUM(C5:C11)</f>
        <v>524617</v>
      </c>
      <c r="D4" s="62">
        <f t="shared" si="0"/>
        <v>0</v>
      </c>
      <c r="E4" s="62">
        <f t="shared" si="0"/>
        <v>0</v>
      </c>
      <c r="F4" s="62">
        <f t="shared" si="0"/>
        <v>0</v>
      </c>
      <c r="G4" s="62">
        <f t="shared" si="0"/>
        <v>0</v>
      </c>
      <c r="H4" s="62">
        <f t="shared" si="0"/>
        <v>0</v>
      </c>
      <c r="I4" s="62">
        <f t="shared" si="0"/>
        <v>0</v>
      </c>
      <c r="J4" s="62">
        <f t="shared" si="0"/>
        <v>0</v>
      </c>
      <c r="K4" s="62">
        <f t="shared" si="0"/>
        <v>0</v>
      </c>
      <c r="L4" s="62">
        <f t="shared" si="0"/>
        <v>0</v>
      </c>
      <c r="M4" s="62">
        <f t="shared" si="0"/>
        <v>0</v>
      </c>
      <c r="N4" s="62">
        <f t="shared" si="0"/>
        <v>0</v>
      </c>
      <c r="O4" s="62">
        <f>SUM(C4:N4)</f>
        <v>524617</v>
      </c>
    </row>
    <row r="5" spans="1:15" ht="25.5">
      <c r="A5" s="81"/>
      <c r="B5" s="32" t="s">
        <v>432</v>
      </c>
      <c r="C5" s="56">
        <f>1!B5</f>
        <v>451842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33">
        <f>SUM(C5:N5)</f>
        <v>451842</v>
      </c>
    </row>
    <row r="6" spans="1:15" ht="25.5">
      <c r="A6" s="81"/>
      <c r="B6" s="32" t="s">
        <v>462</v>
      </c>
      <c r="C6" s="56">
        <f>1!B34</f>
        <v>7236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33">
        <f aca="true" t="shared" si="1" ref="O6:O19">SUM(C6:N6)</f>
        <v>7236</v>
      </c>
    </row>
    <row r="7" spans="1:15" ht="25.5">
      <c r="A7" s="81"/>
      <c r="B7" s="32" t="s">
        <v>433</v>
      </c>
      <c r="C7" s="56">
        <f>1!B81</f>
        <v>16419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33">
        <f t="shared" si="1"/>
        <v>16419</v>
      </c>
    </row>
    <row r="8" spans="1:15" ht="25.5">
      <c r="A8" s="81"/>
      <c r="B8" s="32" t="s">
        <v>463</v>
      </c>
      <c r="C8" s="56">
        <f>1!B121</f>
        <v>9241</v>
      </c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33">
        <f t="shared" si="1"/>
        <v>9241</v>
      </c>
    </row>
    <row r="9" spans="1:15" ht="25.5">
      <c r="A9" s="81"/>
      <c r="B9" s="32" t="s">
        <v>434</v>
      </c>
      <c r="C9" s="56">
        <f>1!B157</f>
        <v>36090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33">
        <f t="shared" si="1"/>
        <v>36090</v>
      </c>
    </row>
    <row r="10" spans="1:15" ht="25.5">
      <c r="A10" s="81"/>
      <c r="B10" s="32" t="s">
        <v>435</v>
      </c>
      <c r="C10" s="56">
        <f>1!B212</f>
        <v>3732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33">
        <f t="shared" si="1"/>
        <v>3732</v>
      </c>
    </row>
    <row r="11" spans="1:15" ht="26.25" thickBot="1">
      <c r="A11" s="82"/>
      <c r="B11" s="32" t="s">
        <v>436</v>
      </c>
      <c r="C11" s="56">
        <f>1!B235</f>
        <v>57</v>
      </c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33">
        <f t="shared" si="1"/>
        <v>57</v>
      </c>
    </row>
    <row r="12" spans="1:15" ht="25.5">
      <c r="A12" s="80" t="s">
        <v>41</v>
      </c>
      <c r="B12" s="61" t="s">
        <v>437</v>
      </c>
      <c r="C12" s="62">
        <f>SUM(C13:C19)</f>
        <v>560991</v>
      </c>
      <c r="D12" s="62">
        <f>SUM(D13:D19)</f>
        <v>0</v>
      </c>
      <c r="E12" s="62">
        <f>SUM(E13:E19)</f>
        <v>0</v>
      </c>
      <c r="F12" s="62">
        <f>SUM(F13:F19)</f>
        <v>0</v>
      </c>
      <c r="G12" s="62">
        <f aca="true" t="shared" si="2" ref="G12:N12">SUM(G13:G19)</f>
        <v>0</v>
      </c>
      <c r="H12" s="62">
        <f t="shared" si="2"/>
        <v>0</v>
      </c>
      <c r="I12" s="62">
        <f t="shared" si="2"/>
        <v>0</v>
      </c>
      <c r="J12" s="62">
        <f t="shared" si="2"/>
        <v>0</v>
      </c>
      <c r="K12" s="62">
        <f t="shared" si="2"/>
        <v>0</v>
      </c>
      <c r="L12" s="62">
        <f t="shared" si="2"/>
        <v>0</v>
      </c>
      <c r="M12" s="62">
        <f t="shared" si="2"/>
        <v>0</v>
      </c>
      <c r="N12" s="62">
        <f t="shared" si="2"/>
        <v>0</v>
      </c>
      <c r="O12" s="62">
        <f>SUM(C12:N12)</f>
        <v>560991</v>
      </c>
    </row>
    <row r="13" spans="1:15" ht="25.5">
      <c r="A13" s="81"/>
      <c r="B13" s="32" t="s">
        <v>432</v>
      </c>
      <c r="C13" s="56">
        <f>2!B5</f>
        <v>464248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33">
        <f t="shared" si="1"/>
        <v>464248</v>
      </c>
    </row>
    <row r="14" spans="1:15" ht="25.5">
      <c r="A14" s="81"/>
      <c r="B14" s="32" t="s">
        <v>462</v>
      </c>
      <c r="C14" s="56">
        <f>2!B34</f>
        <v>5919</v>
      </c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33">
        <f t="shared" si="1"/>
        <v>5919</v>
      </c>
    </row>
    <row r="15" spans="1:15" ht="25.5">
      <c r="A15" s="81"/>
      <c r="B15" s="32" t="s">
        <v>433</v>
      </c>
      <c r="C15" s="56">
        <f>2!B81</f>
        <v>23307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33">
        <f t="shared" si="1"/>
        <v>23307</v>
      </c>
    </row>
    <row r="16" spans="1:15" ht="25.5">
      <c r="A16" s="81"/>
      <c r="B16" s="32" t="s">
        <v>463</v>
      </c>
      <c r="C16" s="56">
        <f>2!B121</f>
        <v>11826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33">
        <f t="shared" si="1"/>
        <v>11826</v>
      </c>
    </row>
    <row r="17" spans="1:15" ht="25.5">
      <c r="A17" s="81"/>
      <c r="B17" s="32" t="s">
        <v>434</v>
      </c>
      <c r="C17" s="56">
        <f>2!B157</f>
        <v>46784</v>
      </c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33">
        <f t="shared" si="1"/>
        <v>46784</v>
      </c>
    </row>
    <row r="18" spans="1:15" ht="25.5">
      <c r="A18" s="81"/>
      <c r="B18" s="32" t="s">
        <v>438</v>
      </c>
      <c r="C18" s="56">
        <f>2!B212</f>
        <v>7933</v>
      </c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33">
        <f t="shared" si="1"/>
        <v>7933</v>
      </c>
    </row>
    <row r="19" spans="1:15" ht="26.25" thickBot="1">
      <c r="A19" s="82"/>
      <c r="B19" s="32" t="s">
        <v>439</v>
      </c>
      <c r="C19" s="56">
        <f>2!B235</f>
        <v>974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33">
        <f t="shared" si="1"/>
        <v>974</v>
      </c>
    </row>
    <row r="20" spans="1:15" s="63" customFormat="1" ht="12.75">
      <c r="A20" s="57"/>
      <c r="B20" s="16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9"/>
    </row>
    <row r="21" spans="1:15" ht="32.25" customHeight="1">
      <c r="A21" s="83" t="s">
        <v>39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</row>
  </sheetData>
  <sheetProtection/>
  <mergeCells count="4">
    <mergeCell ref="A1:O1"/>
    <mergeCell ref="A4:A11"/>
    <mergeCell ref="A12:A19"/>
    <mergeCell ref="A21:O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hamamy1</dc:creator>
  <cp:keywords/>
  <dc:description/>
  <cp:lastModifiedBy>ntannir</cp:lastModifiedBy>
  <cp:lastPrinted>2016-11-11T07:41:47Z</cp:lastPrinted>
  <dcterms:created xsi:type="dcterms:W3CDTF">2011-09-30T13:05:52Z</dcterms:created>
  <dcterms:modified xsi:type="dcterms:W3CDTF">2018-02-28T10:36:43Z</dcterms:modified>
  <cp:category/>
  <cp:version/>
  <cp:contentType/>
  <cp:contentStatus/>
</cp:coreProperties>
</file>