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3930" tabRatio="601" activeTab="12"/>
  </bookViews>
  <sheets>
    <sheet name="3." sheetId="1" r:id="rId1"/>
    <sheet name="3.1" sheetId="2" r:id="rId2"/>
    <sheet name="3.2" sheetId="3" r:id="rId3"/>
    <sheet name="3.3-4" sheetId="4" r:id="rId4"/>
    <sheet name="3.5-10" sheetId="5" r:id="rId5"/>
    <sheet name="3.11" sheetId="6" r:id="rId6"/>
    <sheet name="3.12" sheetId="7" r:id="rId7"/>
    <sheet name="3.13" sheetId="8" r:id="rId8"/>
    <sheet name="3.14" sheetId="9" r:id="rId9"/>
    <sheet name="3.15" sheetId="10" r:id="rId10"/>
    <sheet name="3.16" sheetId="11" r:id="rId11"/>
    <sheet name="3.17-24" sheetId="12" r:id="rId12"/>
    <sheet name="3.25" sheetId="13" r:id="rId13"/>
  </sheets>
  <definedNames/>
  <calcPr fullCalcOnLoad="1"/>
</workbook>
</file>

<file path=xl/sharedStrings.xml><?xml version="1.0" encoding="utf-8"?>
<sst xmlns="http://schemas.openxmlformats.org/spreadsheetml/2006/main" count="2550" uniqueCount="480">
  <si>
    <t>Guinée / Guinee / غينيا</t>
  </si>
  <si>
    <t>Arménie / Armenia / أرمينيا</t>
  </si>
  <si>
    <t>Total / المجموع</t>
  </si>
  <si>
    <t>Arabie Saoudite / Saudi Arabia / السعودية</t>
  </si>
  <si>
    <t>Koweit / Kuwait / الكويت</t>
  </si>
  <si>
    <t>Jordanie / Jordan / الأردن</t>
  </si>
  <si>
    <t>Egypte / Egypt / مصر</t>
  </si>
  <si>
    <t>Emirats Arabes Unis / United Arab Emirates / الإمارات العربية المتحدة</t>
  </si>
  <si>
    <t>Iraq / Irak / العراق</t>
  </si>
  <si>
    <t>Soudan / Sudan / السودان</t>
  </si>
  <si>
    <t>Syrie / Syria / سوريا</t>
  </si>
  <si>
    <t>Inde / India / الهند</t>
  </si>
  <si>
    <t>Turquie / Turkey / تركيا</t>
  </si>
  <si>
    <t>Canada / كندا</t>
  </si>
  <si>
    <t>Brésil / Brazil / البرازيل</t>
  </si>
  <si>
    <t>Australie / Australia / أستراليا</t>
  </si>
  <si>
    <t>Autriche / Austria / النمسا</t>
  </si>
  <si>
    <t>Allemagne / Germany / ألمانيا</t>
  </si>
  <si>
    <t>France / فرنسا</t>
  </si>
  <si>
    <t>Italie / Italy / إيطاليا</t>
  </si>
  <si>
    <t>Belgique / Belgium / بلجيكا</t>
  </si>
  <si>
    <t>Denmark / الدانمارك</t>
  </si>
  <si>
    <t>Espagne / Spain / إسبانيا</t>
  </si>
  <si>
    <t>Portugal / البرتغال</t>
  </si>
  <si>
    <t>Russie / Russia / روسيا</t>
  </si>
  <si>
    <t>Suisse / Switzerland / سويسرا</t>
  </si>
  <si>
    <t>Grèce / Greece / اليونان</t>
  </si>
  <si>
    <t>Japon / Japan / اليابان</t>
  </si>
  <si>
    <t>Sénégal / Senegal / السنغال</t>
  </si>
  <si>
    <t>Produits des industries chimiques / Products of the chemical / منتجات الصناعة الكيمياوية</t>
  </si>
  <si>
    <t>Peaux, Cuirs, fourrures et similaires / Raw hides &amp; skins, leather, furskins /  جلود وجلود فراء ومصنوعاتها</t>
  </si>
  <si>
    <t>Produits en bois / Woods and articles of wood / خشب ومصنوعاته</t>
  </si>
  <si>
    <t>Ukraine / أوكرانيا</t>
  </si>
  <si>
    <t>Bahrain / البحرين</t>
  </si>
  <si>
    <t>Afrique / Africa / إفريقيا</t>
  </si>
  <si>
    <t>Amériques / America / القارة الأميركية</t>
  </si>
  <si>
    <t>Asie sans les pays Arabes / Asia excluding Arab countries / الدول الآسيوية</t>
  </si>
  <si>
    <t>Norvège / Norway / النروج</t>
  </si>
  <si>
    <t>Pologne / Poland / بولونيا</t>
  </si>
  <si>
    <t>Roumanie / Romania / رومانيا</t>
  </si>
  <si>
    <t>Malaisie / Malaysia / ماليزيا</t>
  </si>
  <si>
    <t>Iran / إيران</t>
  </si>
  <si>
    <t>Maroc / Morocco / المغرب</t>
  </si>
  <si>
    <t>Taïwan / تايوان</t>
  </si>
  <si>
    <t>Indonésie / Indonesia / أندونيسيا</t>
  </si>
  <si>
    <t>Burkina Faso / بوركينا فاسو</t>
  </si>
  <si>
    <t>Ghana / غانا</t>
  </si>
  <si>
    <t>Philippines / فيليبين</t>
  </si>
  <si>
    <t>Singapour / سنغفورة</t>
  </si>
  <si>
    <t>Suède / Sweden / السويد</t>
  </si>
  <si>
    <t>Latvie / Latvia / لاتفيا</t>
  </si>
  <si>
    <t>Royaume-Uni / United Kingdom / المملكة المتحدة</t>
  </si>
  <si>
    <t>Papiers et ouvrages en papier / Paper &amp; paperboard and articles thereof / ورق ومصنوعاته</t>
  </si>
  <si>
    <t>Industries textiles / Textiles &amp; textile articles / مواد نسيجية ومصنوعاتها</t>
  </si>
  <si>
    <t>Afrique du Sud / South Africa / إفريقيا الجنوبية</t>
  </si>
  <si>
    <t>Irlande / Ireland / إيرلندا</t>
  </si>
  <si>
    <t>Bulgarie / Bulgary / بلغاريا</t>
  </si>
  <si>
    <t>Bosnie-Herzégovine / Bosnia &amp; Herzegovina / البوسنة والهرسك</t>
  </si>
  <si>
    <t>Thaïland / Thailand / تايلاندا</t>
  </si>
  <si>
    <t>République Tchèque / Czech Republic / تشيكيا</t>
  </si>
  <si>
    <t>République de Corée / Korean Republic / جمهورية كوريا</t>
  </si>
  <si>
    <t>San Marino / سان مارينو</t>
  </si>
  <si>
    <t>Slovaquie / Slovakia / سلوفاكيا</t>
  </si>
  <si>
    <t>Slovénie / Slovenia / سلوفينيا</t>
  </si>
  <si>
    <t>Sierra Leone / سيراليون</t>
  </si>
  <si>
    <t>Chine / China / الصين</t>
  </si>
  <si>
    <t>Finlande / Finalnd / فنلندا</t>
  </si>
  <si>
    <t>Vietnam / فييتنام</t>
  </si>
  <si>
    <t>Corée du Nord / North Korea / كوريا الشمالية</t>
  </si>
  <si>
    <t>Luxembourg / لكسمبورغ</t>
  </si>
  <si>
    <t>Mexique / Mexico / مكسيك</t>
  </si>
  <si>
    <t>Hongrie / Hungary / المجر</t>
  </si>
  <si>
    <t>Pays-Bas / Netherlands / هولندا</t>
  </si>
  <si>
    <t>Hong Kong / هونغ كونغ</t>
  </si>
  <si>
    <t>Etats-Unis / United States / الولايات المتحدة</t>
  </si>
  <si>
    <t>Chypre / Cyprus / قبرص</t>
  </si>
  <si>
    <t>Lituanie / Lithuania / لتوانيا</t>
  </si>
  <si>
    <t>Total</t>
  </si>
  <si>
    <t>10.718%</t>
  </si>
  <si>
    <t>Pays arabes / Arab countries / الدول العربية</t>
  </si>
  <si>
    <t>Europe / أوروبا</t>
  </si>
  <si>
    <t>Océanie / Oceania / أوقيانا</t>
  </si>
  <si>
    <t>Millers de USD / 1 000 USD / آلاف الدولارات</t>
  </si>
  <si>
    <t>Qatar / قطر</t>
  </si>
  <si>
    <t>Nigéria / Nigeria / نيجيريا</t>
  </si>
  <si>
    <t>Angloa / أنغولا</t>
  </si>
  <si>
    <t>Congo / الكونغو</t>
  </si>
  <si>
    <t>Plastiques et similaires / Plastics &amp; articles thereof / راتنجات ولدائن اصطناعية</t>
  </si>
  <si>
    <t>Chaussures, couvertures et plumes / Footwear, headgear &amp; prepared feather / أحذية وأغطية رأس وريش</t>
  </si>
  <si>
    <t>Produits de ciment et de pierre / Articles of stone, of  plaster, and of cement / مصنوعات من حجر جيبس وإسمنت</t>
  </si>
  <si>
    <t>Gabon / غابون</t>
  </si>
  <si>
    <t>Perles, métaux préciaux et joailleries exceptés les lingots d'or bruts / Pearls, precious metals and jewelry except raw gold ingots / لؤلؤ وأحجار كريمة وشبه كريمة ومعادن ثمينة باستثناء سبائك الذهب الخام</t>
  </si>
  <si>
    <t>Oman / عمان</t>
  </si>
  <si>
    <t>Turkménistan / Turkmenistan / تركمانستان</t>
  </si>
  <si>
    <t>Total Avril 2011 / Total April 2011  / مجموع نيسان 2011</t>
  </si>
  <si>
    <t>Bangladesh / بنغلادش</t>
  </si>
  <si>
    <t>Côte d'Ivoire</t>
  </si>
  <si>
    <t>Total 2011</t>
  </si>
  <si>
    <t>Source : Industry General Directorate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</si>
  <si>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</si>
  <si>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</si>
  <si>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</si>
  <si>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</si>
  <si>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</si>
  <si>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</si>
  <si>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</si>
  <si>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</si>
  <si>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</si>
  <si>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</si>
  <si>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</si>
  <si>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</si>
  <si>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Equipments in LBP</t>
  </si>
  <si>
    <t>Imports of industrial equipment and Machinery in LBP</t>
  </si>
  <si>
    <t>Russia</t>
  </si>
  <si>
    <t>Argentina</t>
  </si>
  <si>
    <t>Jordan</t>
  </si>
  <si>
    <t>Armenia</t>
  </si>
  <si>
    <t>Spain</t>
  </si>
  <si>
    <t>Australia</t>
  </si>
  <si>
    <t>South Africa</t>
  </si>
  <si>
    <t>Germany</t>
  </si>
  <si>
    <t>United Arab Emirates</t>
  </si>
  <si>
    <t>Indonesia</t>
  </si>
  <si>
    <t>Ukraine</t>
  </si>
  <si>
    <t>Iran</t>
  </si>
  <si>
    <t>Ireland</t>
  </si>
  <si>
    <t>Italy</t>
  </si>
  <si>
    <t>Brazil</t>
  </si>
  <si>
    <t>Portugal</t>
  </si>
  <si>
    <t>Belgium</t>
  </si>
  <si>
    <t>Bulgary</t>
  </si>
  <si>
    <t>Poland</t>
  </si>
  <si>
    <t>Thailand</t>
  </si>
  <si>
    <t>Turkey</t>
  </si>
  <si>
    <t>Czech Republic</t>
  </si>
  <si>
    <t>Tunisia</t>
  </si>
  <si>
    <t>Korean Republic</t>
  </si>
  <si>
    <t>Denmark</t>
  </si>
  <si>
    <t>Saudi Arabia</t>
  </si>
  <si>
    <t>Slovakia</t>
  </si>
  <si>
    <t>Swaziland</t>
  </si>
  <si>
    <t>Sudan</t>
  </si>
  <si>
    <t>Sweden</t>
  </si>
  <si>
    <t>Switzerland</t>
  </si>
  <si>
    <t>Sierra Leone</t>
  </si>
  <si>
    <t>China</t>
  </si>
  <si>
    <t>France</t>
  </si>
  <si>
    <t>Finland</t>
  </si>
  <si>
    <t>Philippines</t>
  </si>
  <si>
    <t>Cyprus</t>
  </si>
  <si>
    <t>Canada</t>
  </si>
  <si>
    <t>North Korea</t>
  </si>
  <si>
    <t>Kuwait</t>
  </si>
  <si>
    <t>Latvia</t>
  </si>
  <si>
    <t>Malaysia</t>
  </si>
  <si>
    <t>Egypt</t>
  </si>
  <si>
    <t>Mexico</t>
  </si>
  <si>
    <t>United Kingdom</t>
  </si>
  <si>
    <t>Austria</t>
  </si>
  <si>
    <t>New Zealand</t>
  </si>
  <si>
    <t>India</t>
  </si>
  <si>
    <t>Hungary</t>
  </si>
  <si>
    <t>Netherlands</t>
  </si>
  <si>
    <t>Hong Kong</t>
  </si>
  <si>
    <t>United States</t>
  </si>
  <si>
    <t>Japan</t>
  </si>
  <si>
    <t>Greece</t>
  </si>
  <si>
    <t>Percentage of total</t>
  </si>
  <si>
    <t>Estonia</t>
  </si>
  <si>
    <t>Bahrain</t>
  </si>
  <si>
    <t xml:space="preserve">Bosnia &amp; Herzegovina </t>
  </si>
  <si>
    <t>Taiwan</t>
  </si>
  <si>
    <t>Tanzania</t>
  </si>
  <si>
    <t>Togo</t>
  </si>
  <si>
    <t>Dominican Republic</t>
  </si>
  <si>
    <t>Romania</t>
  </si>
  <si>
    <t>Singapore</t>
  </si>
  <si>
    <t>Syrian Arab Republic</t>
  </si>
  <si>
    <t>Serbia</t>
  </si>
  <si>
    <t>Guinea</t>
  </si>
  <si>
    <t>Venezuela</t>
  </si>
  <si>
    <t xml:space="preserve">Vietnam </t>
  </si>
  <si>
    <t>Croatia</t>
  </si>
  <si>
    <t>Luxmeburg</t>
  </si>
  <si>
    <t>Lituania</t>
  </si>
  <si>
    <t>Morocco</t>
  </si>
  <si>
    <t>Norway</t>
  </si>
  <si>
    <t>Miscellaneous</t>
  </si>
  <si>
    <t>Zambie / Zambia / زامبيا</t>
  </si>
  <si>
    <t>Liberia / ليبيريا</t>
  </si>
  <si>
    <t>Côte d'Ivoire / ساحل العاج</t>
  </si>
  <si>
    <t>Algérie / Algeria / الجزائر</t>
  </si>
  <si>
    <t>Panama / باناما</t>
  </si>
  <si>
    <t>Guinée équatoriale / Equatorial Guinee / غينيا الاستوائية</t>
  </si>
  <si>
    <t>[0-1[</t>
  </si>
  <si>
    <t>[1-5[</t>
  </si>
  <si>
    <t>[5-10[</t>
  </si>
  <si>
    <t>[10-15[</t>
  </si>
  <si>
    <t>[15-[</t>
  </si>
  <si>
    <t>Source: Ministry of Finance</t>
  </si>
  <si>
    <t>LBP billion</t>
  </si>
  <si>
    <t>Season 2007</t>
  </si>
  <si>
    <t>Season 2009</t>
  </si>
  <si>
    <t>Season 2010</t>
  </si>
  <si>
    <t>Net cost of the subsidy to the Treasury</t>
  </si>
  <si>
    <t>Season 2008</t>
  </si>
  <si>
    <t>Net cost (in percent of GDP)</t>
  </si>
  <si>
    <t>Net cost (in percent of primary expenditures)</t>
  </si>
  <si>
    <t>Month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</si>
  <si>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</si>
  <si>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</si>
  <si>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</si>
  <si>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</si>
  <si>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</si>
  <si>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</si>
  <si>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</si>
  <si>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</si>
  <si>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Quantities. Tonnes</t>
  </si>
  <si>
    <t>Gross Revenues from Sales. LBP</t>
  </si>
  <si>
    <t>Effective Monthly Average Selling Price. LBP per tonne</t>
  </si>
  <si>
    <t>Revenues from Sales. LBP</t>
  </si>
  <si>
    <t>Effective Price. LBP per tonne</t>
  </si>
  <si>
    <t>July 2011</t>
  </si>
  <si>
    <t>August 2011</t>
  </si>
  <si>
    <t>Septemebr 2011</t>
  </si>
  <si>
    <t>October 2011</t>
  </si>
  <si>
    <t>November 2011</t>
  </si>
  <si>
    <t>December 2011</t>
  </si>
  <si>
    <t>Season 2007-2008</t>
  </si>
  <si>
    <t>Season 2010-2011</t>
  </si>
  <si>
    <t>Payments to the Directorate General of Cereals and Beetroot of which:</t>
  </si>
  <si>
    <t>Treasury Advances for Importation of Wheat and Bread Price Subsidy</t>
  </si>
  <si>
    <t>Contribution from the National Budget to the Annexed Budget</t>
  </si>
  <si>
    <t>Reimbursements from the Directorate General of Cereals and Beetroot, of which:</t>
  </si>
  <si>
    <t>Local Wheat Production Subsidy</t>
  </si>
  <si>
    <t>Importation of Wheat and Bread Price Subsidy</t>
  </si>
  <si>
    <t>Balance with DGCB</t>
  </si>
  <si>
    <t>Treasury Advances for Local Wheat Production subsidy</t>
  </si>
  <si>
    <t>2007-2008</t>
  </si>
  <si>
    <t>2009-2010</t>
  </si>
  <si>
    <t>2010-2011</t>
  </si>
  <si>
    <t>Actual Cost of Bread Subsidy: (1)-(2)</t>
  </si>
  <si>
    <t>(1) Bread Subsidy Policy- Disbursements</t>
  </si>
  <si>
    <t>(2) Bread Subsidy Policy-Reimbursements</t>
  </si>
  <si>
    <t>Actual Cost of Wheat Farmers Subsidy: (1)+(2)-(3)</t>
  </si>
  <si>
    <t>(1) Wheat Subsidy for Farmers- Disbursements</t>
  </si>
  <si>
    <t>(2) Budgeted Transfer to the DGCB</t>
  </si>
  <si>
    <t>(3) Wheat Subsidy for Farmers- Reimbursements</t>
  </si>
  <si>
    <t>Donums Cultivated</t>
  </si>
  <si>
    <t>Number of Farmers</t>
  </si>
  <si>
    <t>NA</t>
  </si>
  <si>
    <t>170-350</t>
  </si>
  <si>
    <t>260-400</t>
  </si>
  <si>
    <t>Subsidized Purchase Price. LBP</t>
  </si>
  <si>
    <t>Selling Price. LBP</t>
  </si>
  <si>
    <t>International Price. USD</t>
  </si>
  <si>
    <t>Local Wheat Purchased by DGCB. Tonnes</t>
  </si>
  <si>
    <t>Year</t>
  </si>
  <si>
    <t>Imports of Wheat. LBP</t>
  </si>
  <si>
    <t>Imports of Wheat. Tons</t>
  </si>
  <si>
    <t>Beirut CIF Price of Wheat. LBP per Tonne</t>
  </si>
  <si>
    <t>Jan.</t>
  </si>
  <si>
    <t>Feb.</t>
  </si>
  <si>
    <t>Aug.</t>
  </si>
  <si>
    <t>Sep.</t>
  </si>
  <si>
    <t>Oct.</t>
  </si>
  <si>
    <t>Nov.</t>
  </si>
  <si>
    <t>Dec.</t>
  </si>
  <si>
    <t>Total 2010</t>
  </si>
  <si>
    <t>Total 2009</t>
  </si>
  <si>
    <t>Total 2008</t>
  </si>
  <si>
    <t>Total 2007</t>
  </si>
  <si>
    <t>Total 2006</t>
  </si>
  <si>
    <t>Total 2005</t>
  </si>
  <si>
    <t>Total 2004</t>
  </si>
  <si>
    <t>Total 2003</t>
  </si>
  <si>
    <t>Total 2002</t>
  </si>
  <si>
    <t>Total 2001</t>
  </si>
  <si>
    <t>Total 2000</t>
  </si>
  <si>
    <t>Total 1999</t>
  </si>
  <si>
    <t>Total 1998</t>
  </si>
  <si>
    <t>Total 1997</t>
  </si>
  <si>
    <t>Total 1996</t>
  </si>
  <si>
    <t>Total 1995</t>
  </si>
  <si>
    <t>Total 1994</t>
  </si>
  <si>
    <t>Total 1993</t>
  </si>
  <si>
    <t>Source : Banque du Liban</t>
  </si>
  <si>
    <t>Table made by CAS</t>
  </si>
  <si>
    <t>Local products</t>
  </si>
  <si>
    <t>Production. Tonnes</t>
  </si>
  <si>
    <t>Cigarettes</t>
  </si>
  <si>
    <t>Tobacco</t>
  </si>
  <si>
    <t>Subtotal</t>
  </si>
  <si>
    <t>Sales. Tonnes</t>
  </si>
  <si>
    <t>Value. Million USD</t>
  </si>
  <si>
    <t>Imported products</t>
  </si>
  <si>
    <t>Mouassal</t>
  </si>
  <si>
    <t>Cigares</t>
  </si>
  <si>
    <t>Cigarillos</t>
  </si>
  <si>
    <t>Pipe tobacco</t>
  </si>
  <si>
    <t>Source: Régie des Tabacs</t>
  </si>
  <si>
    <t>VAT not included</t>
  </si>
  <si>
    <t>General total of sales. Tonnes</t>
  </si>
  <si>
    <t>General total. Million USD</t>
  </si>
  <si>
    <t>VAT rate</t>
  </si>
  <si>
    <t>% in 2011</t>
  </si>
  <si>
    <t>Products in millions of USD</t>
  </si>
  <si>
    <t>Exports</t>
  </si>
  <si>
    <t>Pearls, precious metals and jewelry except raw gold ingots</t>
  </si>
  <si>
    <t>Base metals &amp; articles of base metal</t>
  </si>
  <si>
    <t>Electric machinery and mechanical appliances</t>
  </si>
  <si>
    <t>Products of the chemical industry</t>
  </si>
  <si>
    <t>Prepared foodstuffs</t>
  </si>
  <si>
    <t xml:space="preserve">Paper &amp; paperboard and articles thereof </t>
  </si>
  <si>
    <t xml:space="preserve">Plastics &amp; articles thereof </t>
  </si>
  <si>
    <t>Arms &amp; ammunitions</t>
  </si>
  <si>
    <t>Raw hides &amp; skins, leather, furskins</t>
  </si>
  <si>
    <t>Woods and articles of wood</t>
  </si>
  <si>
    <t>Fats &amp; edible fats &amp; oils</t>
  </si>
  <si>
    <t>Optical instruments &amp; apparatus</t>
  </si>
  <si>
    <t>Footwear, headgear &amp; prepared feather</t>
  </si>
  <si>
    <t>Mineral Products</t>
  </si>
  <si>
    <t>Textiles &amp; textile articles</t>
  </si>
  <si>
    <t>Miscellaneous manufactured articles</t>
  </si>
  <si>
    <t>Articles of stone, plaster, and cement</t>
  </si>
  <si>
    <t>Transport equipment</t>
  </si>
  <si>
    <t>Grand total</t>
  </si>
  <si>
    <t>Arab countries</t>
  </si>
  <si>
    <t>Irak</t>
  </si>
  <si>
    <t>Qatar</t>
  </si>
  <si>
    <t>Syria</t>
  </si>
  <si>
    <t>Africa</t>
  </si>
  <si>
    <t>America</t>
  </si>
  <si>
    <t>Country</t>
  </si>
  <si>
    <t>Asia excluding Arab countries</t>
  </si>
  <si>
    <t>Europe</t>
  </si>
  <si>
    <t>Oceania</t>
  </si>
  <si>
    <t>Angola</t>
  </si>
  <si>
    <t>Bulgaria</t>
  </si>
  <si>
    <t>1 000 USD</t>
  </si>
  <si>
    <t>Jorda</t>
  </si>
  <si>
    <t>Equatorial Guinee</t>
  </si>
  <si>
    <t>Congo</t>
  </si>
  <si>
    <t>Liberia</t>
  </si>
  <si>
    <t>Cameroon</t>
  </si>
  <si>
    <t>Ghana</t>
  </si>
  <si>
    <t xml:space="preserve"> Asia excluding Arab countries</t>
  </si>
  <si>
    <t>Turkmenistan</t>
  </si>
  <si>
    <t>Taïwan</t>
  </si>
  <si>
    <t xml:space="preserve"> Italy</t>
  </si>
  <si>
    <t>Ethiopia</t>
  </si>
  <si>
    <t>Nigeria</t>
  </si>
  <si>
    <t>Machinery, equipment and power tools</t>
  </si>
  <si>
    <t>Yemen</t>
  </si>
  <si>
    <t>Angloa</t>
  </si>
  <si>
    <t>Kenya</t>
  </si>
  <si>
    <t>Pakistan</t>
  </si>
  <si>
    <t>Lybia</t>
  </si>
  <si>
    <t>Gabon</t>
  </si>
  <si>
    <t>Senegal</t>
  </si>
  <si>
    <t>Itay</t>
  </si>
  <si>
    <t>Algeria</t>
  </si>
  <si>
    <t>Bosnia &amp; Herzegovina</t>
  </si>
  <si>
    <t>Mali</t>
  </si>
  <si>
    <t>United State</t>
  </si>
  <si>
    <t>Arms and ammunition</t>
  </si>
  <si>
    <t>Guinee</t>
  </si>
  <si>
    <t>Bangladesh</t>
  </si>
  <si>
    <t>Thousands of USD</t>
  </si>
  <si>
    <t>1,000 USD</t>
  </si>
  <si>
    <t>Total January 2011</t>
  </si>
  <si>
    <t>Total February 2011</t>
  </si>
  <si>
    <t>Products of the chemical</t>
  </si>
  <si>
    <t>Plastics &amp; articles thereof</t>
  </si>
  <si>
    <t>Paper &amp; paperboard and articles thereof</t>
  </si>
  <si>
    <t>Articles of stone, of  plaster, and of cement</t>
  </si>
  <si>
    <t>Total March 2011</t>
  </si>
  <si>
    <t>Total November 2011</t>
  </si>
  <si>
    <t>Total December 2011</t>
  </si>
  <si>
    <t>Total October 2011</t>
  </si>
  <si>
    <t>Total September 2011</t>
  </si>
  <si>
    <t>September 2011</t>
  </si>
  <si>
    <t>Total August 2011</t>
  </si>
  <si>
    <t>Total April 2011</t>
  </si>
  <si>
    <t>Total May 2011</t>
  </si>
  <si>
    <t>Total June 2011</t>
  </si>
  <si>
    <t>Total July 2011</t>
  </si>
  <si>
    <t>Africa excluding Arab countries</t>
  </si>
  <si>
    <t>Millions of USD</t>
  </si>
  <si>
    <t>Category</t>
  </si>
  <si>
    <t>Construction</t>
  </si>
  <si>
    <t>Reconstruction</t>
  </si>
  <si>
    <t>Investment</t>
  </si>
  <si>
    <t>Reinvestment</t>
  </si>
  <si>
    <t>Construction and investment</t>
  </si>
  <si>
    <t>Permit change</t>
  </si>
  <si>
    <t>Permit right transfer</t>
  </si>
  <si>
    <t>Warning / Claim / Reestablishing a plant</t>
  </si>
  <si>
    <t>Prohibition of a plant construction / Shutting down a plant</t>
  </si>
  <si>
    <t>Mohafazat</t>
  </si>
  <si>
    <t>Bekaa</t>
  </si>
  <si>
    <t>Nabatiyeh</t>
  </si>
  <si>
    <t>Beirut</t>
  </si>
  <si>
    <t>Mount-Lebanon</t>
  </si>
  <si>
    <t>South-Lebanon</t>
  </si>
  <si>
    <t>North Lebanon</t>
  </si>
  <si>
    <t>Industrial Region</t>
  </si>
  <si>
    <t>Mkalles</t>
  </si>
  <si>
    <t>Bauchrieh</t>
  </si>
  <si>
    <t>Bourj Hammoud</t>
  </si>
  <si>
    <t>Zouk Mosbeh</t>
  </si>
  <si>
    <t>Jdeideh Metn</t>
  </si>
  <si>
    <t>Taanayel</t>
  </si>
  <si>
    <t>Zahle Haouch Oumara</t>
  </si>
  <si>
    <t>Mazraat Yashou</t>
  </si>
  <si>
    <t>Mtein</t>
  </si>
  <si>
    <t>Eddeh Jbeil</t>
  </si>
  <si>
    <t>Hesrayel</t>
  </si>
  <si>
    <t>Majdlaya Zghorta</t>
  </si>
  <si>
    <t>Sin el Fil</t>
  </si>
  <si>
    <t>Roumieh</t>
  </si>
  <si>
    <t>Bsatin Tripoli</t>
  </si>
  <si>
    <t>Haouch Mandrah</t>
  </si>
  <si>
    <t>Chekka</t>
  </si>
  <si>
    <t>Chayyah</t>
  </si>
  <si>
    <t>Bchamoun</t>
  </si>
  <si>
    <t>Choueifat Quobbeh</t>
  </si>
  <si>
    <t>Aamchit</t>
  </si>
  <si>
    <t>Fanar</t>
  </si>
  <si>
    <t>Kfour Nabatiyeh</t>
  </si>
  <si>
    <t>Kfarshima</t>
  </si>
  <si>
    <t>Nahr Ibrahim</t>
  </si>
  <si>
    <t>Foodstuff production</t>
  </si>
  <si>
    <t>Construction Material</t>
  </si>
  <si>
    <t>Metal and electrical products</t>
  </si>
  <si>
    <t>Furniture and wood industry</t>
  </si>
  <si>
    <t>Chemical industries</t>
  </si>
  <si>
    <t>Rubber and plastic</t>
  </si>
  <si>
    <t>Base metals industry</t>
  </si>
  <si>
    <t>Publishing, printing and advertising</t>
  </si>
  <si>
    <t>Miscellaneous tools and equipments production</t>
  </si>
  <si>
    <t>Clothing production and fur tanning</t>
  </si>
  <si>
    <t>Machinery production</t>
  </si>
  <si>
    <t>Miscellaneous electrical products and tools</t>
  </si>
  <si>
    <t>Mining and quarrying products</t>
  </si>
  <si>
    <t>Textile products</t>
  </si>
  <si>
    <t>Leather industry</t>
  </si>
  <si>
    <t>Products related to transport</t>
  </si>
  <si>
    <t>paper production</t>
  </si>
  <si>
    <t>Building Materials</t>
  </si>
  <si>
    <t>Paper production</t>
  </si>
  <si>
    <t>Asia</t>
  </si>
  <si>
    <t>San Marino</t>
  </si>
  <si>
    <t>Slovenia</t>
  </si>
  <si>
    <t>3. INDUSTRY</t>
  </si>
  <si>
    <t>Table 3.1 - Cement deliveries. Tonnes</t>
  </si>
  <si>
    <t>Table 3.2 - Production of tobacco</t>
  </si>
  <si>
    <t>Table 3.3 - Locally Produced Wheat Purchased by the DGCB 1993-2011</t>
  </si>
  <si>
    <t>Table 3.4 - Imports of Wheat 1993-2011</t>
  </si>
  <si>
    <t>Table 3.5 - Summary of wheat subsidy cost per season</t>
  </si>
  <si>
    <t>Table 3.6 - Subsidy Price for the sale of Wheat Imported under Decree 4947/2010</t>
  </si>
  <si>
    <t>Table 3.7 - Subsidy Price of Wheat Imported under Decree 6056/2011</t>
  </si>
  <si>
    <t>Table 3.8 - Summary of bread subsidy cost per season</t>
  </si>
  <si>
    <t>Table 3.9 - Payments to and reimbursements from the Directorate General of Cereals and Betroot</t>
  </si>
  <si>
    <t>Table 3.10 - Actual Cost of Subsidy Policies per Subsidy Period for the Treasury</t>
  </si>
  <si>
    <t>Table 3.3 - Industrial Exports</t>
  </si>
  <si>
    <t>Table 3.12 - Industry - Industrial Exports by top product and country</t>
  </si>
  <si>
    <t>Table 3.13 - Industry - Industrial Exports by top  importing countries</t>
  </si>
  <si>
    <t>Table 3.14 - Industry - Lebanese industrial Exports by product and by groups of countries</t>
  </si>
  <si>
    <t>Table 3.15 - Industry - Industrial Exports by product and by group of countries</t>
  </si>
  <si>
    <t>Table 3.16 - Industry - Lebanese industrial Exports by value and by groups of countries</t>
  </si>
  <si>
    <t>Table 3.17 - Industrial permits by type of decision and category</t>
  </si>
  <si>
    <t>Table 3.18 - Industrial permits by type of decision and Mohafazat</t>
  </si>
  <si>
    <t>Table 3.19 - Industrial permits by category and Mohafazat</t>
  </si>
  <si>
    <t>Table 3.20 - Industrial permits by month and Mohafazat</t>
  </si>
  <si>
    <t>Table 3.21 - Industrial permits by type of decision and industrial region</t>
  </si>
  <si>
    <t>Table 3.22 - Industrial permits by category and industrial region</t>
  </si>
  <si>
    <t>Table 3.23 - Industrial permits by category and activity</t>
  </si>
  <si>
    <t>Table 3.24 - Industrial permits by activity and Mohafazat</t>
  </si>
  <si>
    <t>Table 3.25 - Imports of Industrial Equipement and Machinery by country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</si>
</sst>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.000;[Red]#,##0.000"/>
    <numFmt numFmtId="221" formatCode="#,##0;[Red]#,##0"/>
    <numFmt numFmtId="222" formatCode="#,##0.0_);\(#,##0.0\)"/>
  </numFmts>
  <fonts count="59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13" fillId="0" borderId="0" xfId="0" applyFont="1" applyFill="1" applyBorder="1" applyAlignment="1">
      <alignment vertical="center" textRotation="90" readingOrder="1"/>
    </xf>
    <xf numFmtId="0" fontId="18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5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172" fontId="6" fillId="0" borderId="0" xfId="0" applyNumberFormat="1" applyFont="1" applyFill="1" applyAlignment="1">
      <alignment vertical="center" readingOrder="1"/>
    </xf>
    <xf numFmtId="172" fontId="5" fillId="0" borderId="0" xfId="0" applyNumberFormat="1" applyFont="1" applyFill="1" applyAlignment="1">
      <alignment vertical="center" readingOrder="1"/>
    </xf>
    <xf numFmtId="0" fontId="8" fillId="0" borderId="0" xfId="0" applyFont="1" applyFill="1" applyBorder="1" applyAlignment="1">
      <alignment vertical="center" readingOrder="1"/>
    </xf>
    <xf numFmtId="0" fontId="14" fillId="0" borderId="0" xfId="0" applyFont="1" applyFill="1" applyBorder="1" applyAlignment="1">
      <alignment horizontal="center" vertical="center" textRotation="90" readingOrder="1"/>
    </xf>
    <xf numFmtId="3" fontId="9" fillId="0" borderId="0" xfId="42" applyNumberFormat="1" applyFont="1" applyFill="1" applyBorder="1" applyAlignment="1">
      <alignment horizontal="right" vertical="center" readingOrder="1"/>
    </xf>
    <xf numFmtId="3" fontId="16" fillId="0" borderId="0" xfId="0" applyNumberFormat="1" applyFont="1" applyFill="1" applyBorder="1" applyAlignment="1">
      <alignment vertical="center" readingOrder="1"/>
    </xf>
    <xf numFmtId="3" fontId="5" fillId="0" borderId="0" xfId="0" applyNumberFormat="1" applyFont="1" applyFill="1" applyAlignment="1">
      <alignment vertical="center" readingOrder="1"/>
    </xf>
    <xf numFmtId="3" fontId="9" fillId="0" borderId="0" xfId="0" applyNumberFormat="1" applyFont="1" applyFill="1" applyBorder="1" applyAlignment="1">
      <alignment horizontal="right" vertical="center"/>
    </xf>
    <xf numFmtId="37" fontId="9" fillId="0" borderId="0" xfId="42" applyNumberFormat="1" applyFont="1" applyFill="1" applyAlignment="1">
      <alignment vertical="center" readingOrder="1"/>
    </xf>
    <xf numFmtId="191" fontId="16" fillId="0" borderId="10" xfId="42" applyNumberFormat="1" applyFont="1" applyFill="1" applyBorder="1" applyAlignment="1">
      <alignment horizontal="right" vertical="center" readingOrder="1"/>
    </xf>
    <xf numFmtId="3" fontId="9" fillId="0" borderId="11" xfId="0" applyNumberFormat="1" applyFont="1" applyFill="1" applyBorder="1" applyAlignment="1">
      <alignment horizontal="right" vertical="center"/>
    </xf>
    <xf numFmtId="3" fontId="16" fillId="0" borderId="11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16" fillId="0" borderId="12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vertical="center" wrapText="1" readingOrder="1"/>
    </xf>
    <xf numFmtId="3" fontId="16" fillId="0" borderId="13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vertical="center"/>
    </xf>
    <xf numFmtId="191" fontId="16" fillId="0" borderId="10" xfId="0" applyNumberFormat="1" applyFont="1" applyFill="1" applyBorder="1" applyAlignment="1">
      <alignment vertical="center" readingOrder="1"/>
    </xf>
    <xf numFmtId="191" fontId="16" fillId="0" borderId="11" xfId="0" applyNumberFormat="1" applyFont="1" applyFill="1" applyBorder="1" applyAlignment="1">
      <alignment vertical="center" readingOrder="1"/>
    </xf>
    <xf numFmtId="191" fontId="16" fillId="0" borderId="14" xfId="0" applyNumberFormat="1" applyFont="1" applyFill="1" applyBorder="1" applyAlignment="1">
      <alignment vertical="center" readingOrder="1"/>
    </xf>
    <xf numFmtId="0" fontId="0" fillId="0" borderId="0" xfId="0" applyFont="1" applyFill="1" applyAlignment="1">
      <alignment vertical="center" readingOrder="1"/>
    </xf>
    <xf numFmtId="0" fontId="8" fillId="0" borderId="10" xfId="0" applyFont="1" applyFill="1" applyBorder="1" applyAlignment="1">
      <alignment vertical="center" readingOrder="1"/>
    </xf>
    <xf numFmtId="0" fontId="15" fillId="0" borderId="12" xfId="0" applyFont="1" applyFill="1" applyBorder="1" applyAlignment="1">
      <alignment vertical="center" wrapText="1" readingOrder="1"/>
    </xf>
    <xf numFmtId="0" fontId="6" fillId="0" borderId="15" xfId="0" applyFont="1" applyFill="1" applyBorder="1" applyAlignment="1">
      <alignment vertical="center" wrapText="1" readingOrder="1"/>
    </xf>
    <xf numFmtId="0" fontId="6" fillId="0" borderId="11" xfId="0" applyFont="1" applyFill="1" applyBorder="1" applyAlignment="1">
      <alignment vertical="center" wrapText="1" readingOrder="1"/>
    </xf>
    <xf numFmtId="0" fontId="6" fillId="0" borderId="14" xfId="0" applyFont="1" applyFill="1" applyBorder="1" applyAlignment="1">
      <alignment vertical="center" wrapText="1" readingOrder="1"/>
    </xf>
    <xf numFmtId="190" fontId="16" fillId="0" borderId="10" xfId="0" applyNumberFormat="1" applyFont="1" applyFill="1" applyBorder="1" applyAlignment="1">
      <alignment vertical="center" readingOrder="1"/>
    </xf>
    <xf numFmtId="0" fontId="5" fillId="0" borderId="11" xfId="0" applyFont="1" applyFill="1" applyBorder="1" applyAlignment="1">
      <alignment horizontal="left" vertical="center" wrapText="1" readingOrder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15" fillId="0" borderId="10" xfId="0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 vertical="center" readingOrder="1"/>
    </xf>
    <xf numFmtId="0" fontId="15" fillId="0" borderId="13" xfId="0" applyFont="1" applyFill="1" applyBorder="1" applyAlignment="1">
      <alignment horizontal="center" vertical="center" wrapText="1" readingOrder="1"/>
    </xf>
    <xf numFmtId="191" fontId="16" fillId="0" borderId="16" xfId="0" applyNumberFormat="1" applyFont="1" applyFill="1" applyBorder="1" applyAlignment="1">
      <alignment vertical="center" readingOrder="1"/>
    </xf>
    <xf numFmtId="0" fontId="15" fillId="0" borderId="15" xfId="0" applyFont="1" applyFill="1" applyBorder="1" applyAlignment="1">
      <alignment vertical="center" wrapText="1" readingOrder="1"/>
    </xf>
    <xf numFmtId="0" fontId="15" fillId="0" borderId="17" xfId="0" applyFont="1" applyFill="1" applyBorder="1" applyAlignment="1">
      <alignment vertical="center" wrapText="1" readingOrder="1"/>
    </xf>
    <xf numFmtId="37" fontId="16" fillId="0" borderId="0" xfId="42" applyNumberFormat="1" applyFont="1" applyFill="1" applyAlignment="1">
      <alignment vertical="center" readingOrder="1"/>
    </xf>
    <xf numFmtId="49" fontId="9" fillId="0" borderId="0" xfId="42" applyNumberFormat="1" applyFont="1" applyFill="1" applyAlignment="1">
      <alignment vertical="center" readingOrder="1"/>
    </xf>
    <xf numFmtId="0" fontId="15" fillId="0" borderId="18" xfId="0" applyFont="1" applyFill="1" applyBorder="1" applyAlignment="1">
      <alignment horizontal="center" vertical="center" wrapText="1" readingOrder="1"/>
    </xf>
    <xf numFmtId="3" fontId="16" fillId="0" borderId="10" xfId="42" applyNumberFormat="1" applyFont="1" applyFill="1" applyBorder="1" applyAlignment="1">
      <alignment horizontal="right" vertical="center" readingOrder="1"/>
    </xf>
    <xf numFmtId="0" fontId="17" fillId="0" borderId="0" xfId="0" applyFont="1" applyFill="1" applyAlignment="1">
      <alignment vertical="center" readingOrder="1"/>
    </xf>
    <xf numFmtId="0" fontId="9" fillId="0" borderId="0" xfId="0" applyFont="1" applyFill="1" applyAlignment="1">
      <alignment vertical="center" readingOrder="1"/>
    </xf>
    <xf numFmtId="172" fontId="9" fillId="0" borderId="0" xfId="0" applyNumberFormat="1" applyFont="1" applyFill="1" applyAlignment="1">
      <alignment vertical="center" readingOrder="1"/>
    </xf>
    <xf numFmtId="191" fontId="9" fillId="0" borderId="0" xfId="42" applyNumberFormat="1" applyFont="1" applyFill="1" applyAlignment="1">
      <alignment vertical="center" readingOrder="1"/>
    </xf>
    <xf numFmtId="37" fontId="9" fillId="0" borderId="16" xfId="42" applyNumberFormat="1" applyFont="1" applyFill="1" applyBorder="1" applyAlignment="1">
      <alignment horizontal="right" vertical="center" readingOrder="1"/>
    </xf>
    <xf numFmtId="37" fontId="16" fillId="0" borderId="16" xfId="42" applyNumberFormat="1" applyFont="1" applyFill="1" applyBorder="1" applyAlignment="1">
      <alignment horizontal="right" vertical="center" readingOrder="1"/>
    </xf>
    <xf numFmtId="37" fontId="9" fillId="0" borderId="0" xfId="42" applyNumberFormat="1" applyFont="1" applyFill="1" applyBorder="1" applyAlignment="1">
      <alignment horizontal="right" vertical="center" readingOrder="1"/>
    </xf>
    <xf numFmtId="37" fontId="16" fillId="0" borderId="0" xfId="42" applyNumberFormat="1" applyFont="1" applyFill="1" applyBorder="1" applyAlignment="1">
      <alignment horizontal="right" vertical="center" readingOrder="1"/>
    </xf>
    <xf numFmtId="37" fontId="16" fillId="0" borderId="10" xfId="42" applyNumberFormat="1" applyFont="1" applyFill="1" applyBorder="1" applyAlignment="1">
      <alignment horizontal="right" vertical="center" readingOrder="1"/>
    </xf>
    <xf numFmtId="3" fontId="9" fillId="0" borderId="16" xfId="42" applyNumberFormat="1" applyFont="1" applyFill="1" applyBorder="1" applyAlignment="1">
      <alignment horizontal="right" vertical="center" readingOrder="1"/>
    </xf>
    <xf numFmtId="3" fontId="16" fillId="0" borderId="16" xfId="42" applyNumberFormat="1" applyFont="1" applyFill="1" applyBorder="1" applyAlignment="1">
      <alignment horizontal="right" vertical="center" readingOrder="1"/>
    </xf>
    <xf numFmtId="3" fontId="16" fillId="0" borderId="0" xfId="42" applyNumberFormat="1" applyFont="1" applyFill="1" applyBorder="1" applyAlignment="1">
      <alignment horizontal="right" vertical="center" readingOrder="1"/>
    </xf>
    <xf numFmtId="3" fontId="9" fillId="0" borderId="16" xfId="0" applyNumberFormat="1" applyFont="1" applyFill="1" applyBorder="1" applyAlignment="1">
      <alignment horizontal="right" vertical="center"/>
    </xf>
    <xf numFmtId="3" fontId="16" fillId="0" borderId="16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191" fontId="20" fillId="0" borderId="10" xfId="42" applyNumberFormat="1" applyFont="1" applyFill="1" applyBorder="1" applyAlignment="1">
      <alignment vertical="center" wrapText="1"/>
    </xf>
    <xf numFmtId="191" fontId="9" fillId="0" borderId="10" xfId="42" applyNumberFormat="1" applyFont="1" applyFill="1" applyBorder="1" applyAlignment="1">
      <alignment vertical="center" readingOrder="1"/>
    </xf>
    <xf numFmtId="3" fontId="16" fillId="0" borderId="10" xfId="0" applyNumberFormat="1" applyFont="1" applyFill="1" applyBorder="1" applyAlignment="1">
      <alignment horizontal="right" vertical="center" wrapText="1" readingOrder="1"/>
    </xf>
    <xf numFmtId="0" fontId="9" fillId="0" borderId="11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 readingOrder="1"/>
    </xf>
    <xf numFmtId="0" fontId="6" fillId="0" borderId="0" xfId="0" applyFont="1" applyFill="1" applyAlignment="1">
      <alignment horizontal="right" vertical="center" readingOrder="1"/>
    </xf>
    <xf numFmtId="0" fontId="15" fillId="0" borderId="0" xfId="0" applyFont="1" applyFill="1" applyAlignment="1">
      <alignment horizontal="right" vertical="center" readingOrder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 wrapText="1" readingOrder="1"/>
    </xf>
    <xf numFmtId="191" fontId="9" fillId="0" borderId="10" xfId="42" applyNumberFormat="1" applyFont="1" applyFill="1" applyBorder="1" applyAlignment="1">
      <alignment horizontal="center" vertical="center" readingOrder="1"/>
    </xf>
    <xf numFmtId="3" fontId="16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 readingOrder="1"/>
    </xf>
    <xf numFmtId="0" fontId="19" fillId="0" borderId="10" xfId="0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221" fontId="9" fillId="0" borderId="15" xfId="42" applyNumberFormat="1" applyFont="1" applyFill="1" applyBorder="1" applyAlignment="1">
      <alignment horizontal="right" vertical="center"/>
    </xf>
    <xf numFmtId="221" fontId="16" fillId="0" borderId="15" xfId="42" applyNumberFormat="1" applyFont="1" applyFill="1" applyBorder="1" applyAlignment="1">
      <alignment horizontal="right" vertical="center"/>
    </xf>
    <xf numFmtId="221" fontId="9" fillId="0" borderId="11" xfId="42" applyNumberFormat="1" applyFont="1" applyFill="1" applyBorder="1" applyAlignment="1">
      <alignment horizontal="right" vertical="center"/>
    </xf>
    <xf numFmtId="221" fontId="9" fillId="0" borderId="11" xfId="42" applyNumberFormat="1" applyFont="1" applyFill="1" applyBorder="1" applyAlignment="1">
      <alignment vertical="center"/>
    </xf>
    <xf numFmtId="221" fontId="16" fillId="0" borderId="11" xfId="42" applyNumberFormat="1" applyFont="1" applyFill="1" applyBorder="1" applyAlignment="1">
      <alignment horizontal="right" vertical="center"/>
    </xf>
    <xf numFmtId="221" fontId="9" fillId="0" borderId="11" xfId="42" applyNumberFormat="1" applyFont="1" applyFill="1" applyBorder="1" applyAlignment="1">
      <alignment horizontal="right" vertical="center" wrapText="1"/>
    </xf>
    <xf numFmtId="221" fontId="9" fillId="0" borderId="11" xfId="42" applyNumberFormat="1" applyFont="1" applyFill="1" applyBorder="1" applyAlignment="1">
      <alignment vertical="center" wrapText="1"/>
    </xf>
    <xf numFmtId="221" fontId="9" fillId="0" borderId="14" xfId="42" applyNumberFormat="1" applyFont="1" applyFill="1" applyBorder="1" applyAlignment="1">
      <alignment horizontal="right" vertical="center"/>
    </xf>
    <xf numFmtId="221" fontId="9" fillId="0" borderId="14" xfId="42" applyNumberFormat="1" applyFont="1" applyFill="1" applyBorder="1" applyAlignment="1">
      <alignment vertical="center"/>
    </xf>
    <xf numFmtId="221" fontId="16" fillId="0" borderId="10" xfId="42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190" fontId="9" fillId="0" borderId="11" xfId="42" applyNumberFormat="1" applyFont="1" applyFill="1" applyBorder="1" applyAlignment="1">
      <alignment horizontal="right" vertical="center" readingOrder="1"/>
    </xf>
    <xf numFmtId="190" fontId="9" fillId="0" borderId="14" xfId="42" applyNumberFormat="1" applyFont="1" applyFill="1" applyBorder="1" applyAlignment="1">
      <alignment horizontal="right" vertical="center" readingOrder="1"/>
    </xf>
    <xf numFmtId="221" fontId="9" fillId="0" borderId="16" xfId="42" applyNumberFormat="1" applyFont="1" applyFill="1" applyBorder="1" applyAlignment="1">
      <alignment horizontal="right" vertical="center" readingOrder="1"/>
    </xf>
    <xf numFmtId="221" fontId="9" fillId="0" borderId="0" xfId="42" applyNumberFormat="1" applyFont="1" applyFill="1" applyBorder="1" applyAlignment="1">
      <alignment horizontal="right" vertical="center" readingOrder="1"/>
    </xf>
    <xf numFmtId="221" fontId="16" fillId="0" borderId="14" xfId="42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 wrapText="1" readingOrder="1"/>
    </xf>
    <xf numFmtId="0" fontId="8" fillId="0" borderId="17" xfId="0" applyFont="1" applyFill="1" applyBorder="1" applyAlignment="1">
      <alignment horizontal="left" vertical="center" wrapText="1" readingOrder="1"/>
    </xf>
    <xf numFmtId="0" fontId="8" fillId="0" borderId="17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readingOrder="1"/>
    </xf>
    <xf numFmtId="172" fontId="6" fillId="0" borderId="0" xfId="0" applyNumberFormat="1" applyFont="1" applyFill="1" applyAlignment="1">
      <alignment horizontal="left" vertical="center" readingOrder="1"/>
    </xf>
    <xf numFmtId="0" fontId="6" fillId="0" borderId="0" xfId="0" applyFont="1" applyFill="1" applyBorder="1" applyAlignment="1">
      <alignment horizontal="left" vertical="center" wrapText="1" readingOrder="1"/>
    </xf>
    <xf numFmtId="172" fontId="8" fillId="0" borderId="0" xfId="0" applyNumberFormat="1" applyFont="1" applyFill="1" applyAlignment="1">
      <alignment vertical="center" readingOrder="1"/>
    </xf>
    <xf numFmtId="3" fontId="9" fillId="0" borderId="0" xfId="0" applyNumberFormat="1" applyFont="1" applyFill="1" applyAlignment="1">
      <alignment vertical="center" readingOrder="1"/>
    </xf>
    <xf numFmtId="0" fontId="16" fillId="0" borderId="0" xfId="0" applyFont="1" applyFill="1" applyAlignment="1">
      <alignment vertical="center" readingOrder="1"/>
    </xf>
    <xf numFmtId="185" fontId="22" fillId="0" borderId="10" xfId="65" applyNumberFormat="1" applyFont="1" applyFill="1" applyBorder="1" applyAlignment="1">
      <alignment horizontal="right" vertical="center" readingOrder="1"/>
    </xf>
    <xf numFmtId="3" fontId="23" fillId="0" borderId="15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vertical="center" wrapText="1" readingOrder="1"/>
    </xf>
    <xf numFmtId="0" fontId="6" fillId="0" borderId="1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1" xfId="62" applyFont="1" applyFill="1" applyBorder="1" applyAlignment="1">
      <alignment horizontal="left"/>
      <protection/>
    </xf>
    <xf numFmtId="0" fontId="8" fillId="0" borderId="19" xfId="0" applyFont="1" applyFill="1" applyBorder="1" applyAlignment="1">
      <alignment vertical="center" readingOrder="1"/>
    </xf>
    <xf numFmtId="0" fontId="6" fillId="0" borderId="19" xfId="0" applyFont="1" applyFill="1" applyBorder="1" applyAlignment="1">
      <alignment vertical="center" readingOrder="1"/>
    </xf>
    <xf numFmtId="172" fontId="6" fillId="0" borderId="19" xfId="0" applyNumberFormat="1" applyFont="1" applyFill="1" applyBorder="1" applyAlignment="1">
      <alignment vertical="center" readingOrder="1"/>
    </xf>
    <xf numFmtId="0" fontId="8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 readingOrder="1"/>
    </xf>
    <xf numFmtId="3" fontId="6" fillId="0" borderId="21" xfId="0" applyNumberFormat="1" applyFont="1" applyFill="1" applyBorder="1" applyAlignment="1">
      <alignment vertical="center" wrapText="1" readingOrder="1"/>
    </xf>
    <xf numFmtId="3" fontId="6" fillId="0" borderId="22" xfId="0" applyNumberFormat="1" applyFont="1" applyFill="1" applyBorder="1" applyAlignment="1">
      <alignment vertical="center" wrapText="1" readingOrder="1"/>
    </xf>
    <xf numFmtId="3" fontId="6" fillId="0" borderId="22" xfId="0" applyNumberFormat="1" applyFont="1" applyFill="1" applyBorder="1" applyAlignment="1">
      <alignment horizontal="left" vertical="center" wrapText="1" readingOrder="1"/>
    </xf>
    <xf numFmtId="3" fontId="6" fillId="0" borderId="23" xfId="0" applyNumberFormat="1" applyFont="1" applyFill="1" applyBorder="1" applyAlignment="1">
      <alignment vertical="center" wrapText="1" readingOrder="1"/>
    </xf>
    <xf numFmtId="3" fontId="6" fillId="0" borderId="19" xfId="0" applyNumberFormat="1" applyFont="1" applyFill="1" applyBorder="1" applyAlignment="1">
      <alignment vertical="center" wrapText="1" readingOrder="1"/>
    </xf>
    <xf numFmtId="3" fontId="19" fillId="0" borderId="2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 readingOrder="1"/>
    </xf>
    <xf numFmtId="0" fontId="19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 readingOrder="1"/>
    </xf>
    <xf numFmtId="0" fontId="19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 readingOrder="1"/>
    </xf>
    <xf numFmtId="190" fontId="9" fillId="0" borderId="16" xfId="42" applyNumberFormat="1" applyFont="1" applyFill="1" applyBorder="1" applyAlignment="1">
      <alignment horizontal="right" vertical="center" readingOrder="1"/>
    </xf>
    <xf numFmtId="195" fontId="16" fillId="0" borderId="15" xfId="0" applyNumberFormat="1" applyFont="1" applyFill="1" applyBorder="1" applyAlignment="1">
      <alignment vertical="center" readingOrder="1"/>
    </xf>
    <xf numFmtId="195" fontId="16" fillId="0" borderId="11" xfId="0" applyNumberFormat="1" applyFont="1" applyFill="1" applyBorder="1" applyAlignment="1">
      <alignment vertical="center" readingOrder="1"/>
    </xf>
    <xf numFmtId="195" fontId="16" fillId="0" borderId="14" xfId="0" applyNumberFormat="1" applyFont="1" applyFill="1" applyBorder="1" applyAlignment="1">
      <alignment vertical="center" readingOrder="1"/>
    </xf>
    <xf numFmtId="0" fontId="8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10" fontId="9" fillId="0" borderId="11" xfId="65" applyNumberFormat="1" applyFont="1" applyBorder="1" applyAlignment="1">
      <alignment vertical="center"/>
    </xf>
    <xf numFmtId="10" fontId="9" fillId="0" borderId="14" xfId="65" applyNumberFormat="1" applyFont="1" applyBorder="1" applyAlignment="1">
      <alignment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11" xfId="65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16" fillId="0" borderId="10" xfId="65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6" fillId="0" borderId="10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197" fontId="16" fillId="0" borderId="10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191" fontId="20" fillId="0" borderId="0" xfId="42" applyNumberFormat="1" applyFont="1" applyFill="1" applyBorder="1" applyAlignment="1">
      <alignment vertical="center" wrapText="1"/>
    </xf>
    <xf numFmtId="191" fontId="9" fillId="0" borderId="0" xfId="42" applyNumberFormat="1" applyFont="1" applyFill="1" applyBorder="1" applyAlignment="1">
      <alignment vertical="center" readingOrder="1"/>
    </xf>
    <xf numFmtId="191" fontId="9" fillId="0" borderId="0" xfId="42" applyNumberFormat="1" applyFont="1" applyFill="1" applyBorder="1" applyAlignment="1">
      <alignment horizontal="center" vertical="center" readingOrder="1"/>
    </xf>
    <xf numFmtId="0" fontId="15" fillId="0" borderId="10" xfId="0" applyFont="1" applyBorder="1" applyAlignment="1">
      <alignment horizontal="right" vertical="center" wrapText="1"/>
    </xf>
    <xf numFmtId="191" fontId="9" fillId="0" borderId="0" xfId="0" applyNumberFormat="1" applyFont="1" applyFill="1" applyBorder="1" applyAlignment="1">
      <alignment horizontal="left" vertical="center" readingOrder="1"/>
    </xf>
    <xf numFmtId="191" fontId="9" fillId="0" borderId="0" xfId="0" applyNumberFormat="1" applyFont="1" applyFill="1" applyAlignment="1">
      <alignment horizontal="left" vertical="center"/>
    </xf>
    <xf numFmtId="191" fontId="9" fillId="0" borderId="0" xfId="0" applyNumberFormat="1" applyFont="1" applyFill="1" applyAlignment="1">
      <alignment vertical="center" readingOrder="1"/>
    </xf>
    <xf numFmtId="191" fontId="9" fillId="0" borderId="0" xfId="0" applyNumberFormat="1" applyFont="1" applyFill="1" applyBorder="1" applyAlignment="1">
      <alignment horizontal="left" vertical="center"/>
    </xf>
    <xf numFmtId="191" fontId="9" fillId="0" borderId="13" xfId="0" applyNumberFormat="1" applyFont="1" applyFill="1" applyBorder="1" applyAlignment="1">
      <alignment horizontal="left" vertical="center" readingOrder="1"/>
    </xf>
    <xf numFmtId="191" fontId="9" fillId="0" borderId="13" xfId="0" applyNumberFormat="1" applyFont="1" applyFill="1" applyBorder="1" applyAlignment="1">
      <alignment horizontal="left" vertical="center"/>
    </xf>
    <xf numFmtId="191" fontId="9" fillId="0" borderId="13" xfId="0" applyNumberFormat="1" applyFont="1" applyFill="1" applyBorder="1" applyAlignment="1">
      <alignment vertical="center" readingOrder="1"/>
    </xf>
    <xf numFmtId="190" fontId="9" fillId="0" borderId="15" xfId="42" applyNumberFormat="1" applyFont="1" applyFill="1" applyBorder="1" applyAlignment="1">
      <alignment horizontal="right" vertical="center" wrapText="1" readingOrder="1"/>
    </xf>
    <xf numFmtId="190" fontId="16" fillId="0" borderId="15" xfId="42" applyNumberFormat="1" applyFont="1" applyFill="1" applyBorder="1" applyAlignment="1">
      <alignment horizontal="right" vertical="center" wrapText="1" readingOrder="1"/>
    </xf>
    <xf numFmtId="190" fontId="9" fillId="0" borderId="12" xfId="42" applyNumberFormat="1" applyFont="1" applyFill="1" applyBorder="1" applyAlignment="1">
      <alignment horizontal="right" vertical="center" wrapText="1" readingOrder="1"/>
    </xf>
    <xf numFmtId="190" fontId="16" fillId="0" borderId="12" xfId="42" applyNumberFormat="1" applyFont="1" applyFill="1" applyBorder="1" applyAlignment="1">
      <alignment horizontal="right" vertical="center" wrapText="1" readingOrder="1"/>
    </xf>
    <xf numFmtId="190" fontId="16" fillId="0" borderId="10" xfId="42" applyNumberFormat="1" applyFont="1" applyFill="1" applyBorder="1" applyAlignment="1">
      <alignment horizontal="right" vertical="center" wrapText="1" readingOrder="1"/>
    </xf>
    <xf numFmtId="190" fontId="9" fillId="0" borderId="17" xfId="42" applyNumberFormat="1" applyFont="1" applyFill="1" applyBorder="1" applyAlignment="1">
      <alignment horizontal="right" vertical="center" wrapText="1" readingOrder="1"/>
    </xf>
    <xf numFmtId="190" fontId="16" fillId="0" borderId="17" xfId="42" applyNumberFormat="1" applyFont="1" applyFill="1" applyBorder="1" applyAlignment="1">
      <alignment horizontal="right" vertical="center" wrapText="1" readingOrder="1"/>
    </xf>
    <xf numFmtId="190" fontId="9" fillId="0" borderId="11" xfId="42" applyNumberFormat="1" applyFont="1" applyFill="1" applyBorder="1" applyAlignment="1">
      <alignment horizontal="right" vertical="center" wrapText="1" readingOrder="1"/>
    </xf>
    <xf numFmtId="190" fontId="16" fillId="0" borderId="11" xfId="42" applyNumberFormat="1" applyFont="1" applyFill="1" applyBorder="1" applyAlignment="1">
      <alignment horizontal="right" vertical="center" wrapText="1" readingOrder="1"/>
    </xf>
    <xf numFmtId="0" fontId="0" fillId="0" borderId="0" xfId="0" applyFont="1" applyAlignment="1">
      <alignment vertical="center" readingOrder="1"/>
    </xf>
    <xf numFmtId="222" fontId="9" fillId="0" borderId="14" xfId="42" applyNumberFormat="1" applyFont="1" applyFill="1" applyBorder="1" applyAlignment="1">
      <alignment horizontal="right" vertical="center" readingOrder="1"/>
    </xf>
    <xf numFmtId="190" fontId="16" fillId="0" borderId="10" xfId="42" applyNumberFormat="1" applyFont="1" applyFill="1" applyBorder="1" applyAlignment="1">
      <alignment horizontal="right" vertical="center" readingOrder="1"/>
    </xf>
    <xf numFmtId="3" fontId="6" fillId="0" borderId="21" xfId="0" applyNumberFormat="1" applyFont="1" applyFill="1" applyBorder="1" applyAlignment="1">
      <alignment horizontal="left" vertical="center" wrapText="1" readingOrder="1"/>
    </xf>
    <xf numFmtId="0" fontId="15" fillId="0" borderId="17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left" vertical="center" wrapText="1" readingOrder="1"/>
    </xf>
    <xf numFmtId="3" fontId="9" fillId="0" borderId="15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left" vertical="center" wrapText="1" readingOrder="1"/>
    </xf>
    <xf numFmtId="0" fontId="6" fillId="0" borderId="27" xfId="0" applyFont="1" applyFill="1" applyBorder="1" applyAlignment="1">
      <alignment horizontal="left" vertical="center" wrapText="1" readingOrder="1"/>
    </xf>
    <xf numFmtId="3" fontId="9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 readingOrder="1"/>
    </xf>
    <xf numFmtId="0" fontId="6" fillId="0" borderId="16" xfId="0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vertical="center" wrapText="1" readingOrder="1"/>
    </xf>
    <xf numFmtId="0" fontId="6" fillId="0" borderId="16" xfId="0" applyFont="1" applyFill="1" applyBorder="1" applyAlignment="1">
      <alignment/>
    </xf>
    <xf numFmtId="3" fontId="23" fillId="0" borderId="16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3" fontId="23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readingOrder="1"/>
    </xf>
    <xf numFmtId="0" fontId="11" fillId="0" borderId="0" xfId="0" applyFont="1" applyFill="1" applyBorder="1" applyAlignment="1">
      <alignment vertical="center" readingOrder="1"/>
    </xf>
    <xf numFmtId="0" fontId="15" fillId="0" borderId="18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vertical="center" readingOrder="1"/>
    </xf>
    <xf numFmtId="3" fontId="22" fillId="0" borderId="10" xfId="42" applyNumberFormat="1" applyFont="1" applyFill="1" applyBorder="1" applyAlignment="1">
      <alignment horizontal="right" vertical="center" readingOrder="1"/>
    </xf>
    <xf numFmtId="3" fontId="22" fillId="0" borderId="17" xfId="42" applyNumberFormat="1" applyFont="1" applyFill="1" applyBorder="1" applyAlignment="1">
      <alignment horizontal="right" vertical="center" readingOrder="1"/>
    </xf>
    <xf numFmtId="185" fontId="22" fillId="0" borderId="15" xfId="65" applyNumberFormat="1" applyFont="1" applyFill="1" applyBorder="1" applyAlignment="1">
      <alignment horizontal="right" vertical="center" readingOrder="1"/>
    </xf>
    <xf numFmtId="185" fontId="22" fillId="0" borderId="11" xfId="65" applyNumberFormat="1" applyFont="1" applyFill="1" applyBorder="1" applyAlignment="1">
      <alignment horizontal="right" vertical="center" readingOrder="1"/>
    </xf>
    <xf numFmtId="185" fontId="22" fillId="0" borderId="14" xfId="65" applyNumberFormat="1" applyFont="1" applyFill="1" applyBorder="1" applyAlignment="1">
      <alignment horizontal="right" vertical="center" readingOrder="1"/>
    </xf>
    <xf numFmtId="0" fontId="6" fillId="0" borderId="0" xfId="0" applyFont="1" applyFill="1" applyBorder="1" applyAlignment="1">
      <alignment vertical="center" readingOrder="1"/>
    </xf>
    <xf numFmtId="172" fontId="6" fillId="0" borderId="0" xfId="0" applyNumberFormat="1" applyFont="1" applyFill="1" applyBorder="1" applyAlignment="1">
      <alignment vertical="center" readingOrder="1"/>
    </xf>
    <xf numFmtId="172" fontId="15" fillId="0" borderId="18" xfId="0" applyNumberFormat="1" applyFont="1" applyFill="1" applyBorder="1" applyAlignment="1">
      <alignment horizontal="center" vertical="center" readingOrder="1"/>
    </xf>
    <xf numFmtId="3" fontId="6" fillId="0" borderId="16" xfId="0" applyNumberFormat="1" applyFont="1" applyFill="1" applyBorder="1" applyAlignment="1">
      <alignment vertical="center" wrapText="1" readingOrder="1"/>
    </xf>
    <xf numFmtId="3" fontId="6" fillId="0" borderId="11" xfId="0" applyNumberFormat="1" applyFont="1" applyFill="1" applyBorder="1" applyAlignment="1">
      <alignment vertical="center" wrapText="1" readingOrder="1"/>
    </xf>
    <xf numFmtId="3" fontId="6" fillId="0" borderId="11" xfId="0" applyNumberFormat="1" applyFont="1" applyFill="1" applyBorder="1" applyAlignment="1">
      <alignment horizontal="left" vertical="center" wrapText="1" readingOrder="1"/>
    </xf>
    <xf numFmtId="3" fontId="6" fillId="0" borderId="12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vertical="center" wrapText="1" readingOrder="1"/>
    </xf>
    <xf numFmtId="3" fontId="19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 readingOrder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horizontal="left" vertical="center" wrapText="1" readingOrder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 readingOrder="1"/>
    </xf>
    <xf numFmtId="0" fontId="15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 readingOrder="1"/>
    </xf>
    <xf numFmtId="3" fontId="6" fillId="0" borderId="16" xfId="0" applyNumberFormat="1" applyFont="1" applyFill="1" applyBorder="1" applyAlignment="1">
      <alignment horizontal="left" vertical="center" wrapText="1" readingOrder="1"/>
    </xf>
    <xf numFmtId="3" fontId="6" fillId="0" borderId="12" xfId="0" applyNumberFormat="1" applyFont="1" applyFill="1" applyBorder="1" applyAlignment="1">
      <alignment horizontal="left" vertical="center" wrapText="1" readingOrder="1"/>
    </xf>
    <xf numFmtId="0" fontId="6" fillId="0" borderId="18" xfId="0" applyFont="1" applyFill="1" applyBorder="1" applyAlignment="1">
      <alignment horizontal="left" vertical="center" wrapText="1" readingOrder="1"/>
    </xf>
    <xf numFmtId="0" fontId="12" fillId="0" borderId="18" xfId="0" applyFont="1" applyBorder="1" applyAlignment="1">
      <alignment horizontal="center" vertical="center" readingOrder="1"/>
    </xf>
    <xf numFmtId="0" fontId="12" fillId="0" borderId="10" xfId="0" applyFont="1" applyBorder="1" applyAlignment="1">
      <alignment horizontal="center" vertical="center" readingOrder="1"/>
    </xf>
    <xf numFmtId="0" fontId="12" fillId="0" borderId="28" xfId="0" applyFont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29" xfId="0" applyFont="1" applyFill="1" applyBorder="1" applyAlignment="1">
      <alignment horizontal="center" vertical="center" wrapText="1" readingOrder="1"/>
    </xf>
    <xf numFmtId="0" fontId="8" fillId="0" borderId="30" xfId="0" applyFont="1" applyFill="1" applyBorder="1" applyAlignment="1">
      <alignment horizontal="center" vertical="center" wrapText="1" readingOrder="1"/>
    </xf>
    <xf numFmtId="0" fontId="8" fillId="0" borderId="31" xfId="0" applyFont="1" applyFill="1" applyBorder="1" applyAlignment="1">
      <alignment horizontal="center" vertical="center" wrapText="1" readingOrder="1"/>
    </xf>
    <xf numFmtId="0" fontId="8" fillId="0" borderId="0" xfId="0" applyFont="1" applyFill="1" applyAlignment="1">
      <alignment horizontal="left" vertical="center" readingOrder="1"/>
    </xf>
    <xf numFmtId="0" fontId="8" fillId="0" borderId="18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29" xfId="0" applyFont="1" applyFill="1" applyBorder="1" applyAlignment="1">
      <alignment horizontal="center" vertical="center" textRotation="90" wrapText="1" readingOrder="1"/>
    </xf>
    <xf numFmtId="0" fontId="8" fillId="0" borderId="30" xfId="0" applyFont="1" applyFill="1" applyBorder="1" applyAlignment="1">
      <alignment horizontal="center" vertical="center" textRotation="90" wrapText="1" readingOrder="1"/>
    </xf>
    <xf numFmtId="0" fontId="8" fillId="0" borderId="31" xfId="0" applyFont="1" applyFill="1" applyBorder="1" applyAlignment="1">
      <alignment horizontal="center" vertical="center" textRotation="90" wrapText="1" readingOrder="1"/>
    </xf>
    <xf numFmtId="0" fontId="7" fillId="0" borderId="0" xfId="0" applyFont="1" applyFill="1" applyAlignment="1">
      <alignment horizontal="left" vertical="center" readingOrder="1"/>
    </xf>
    <xf numFmtId="0" fontId="15" fillId="0" borderId="17" xfId="0" applyFont="1" applyFill="1" applyBorder="1" applyAlignment="1">
      <alignment horizontal="center" vertical="center" wrapText="1" readingOrder="1"/>
    </xf>
    <xf numFmtId="0" fontId="15" fillId="0" borderId="13" xfId="0" applyFont="1" applyFill="1" applyBorder="1" applyAlignment="1">
      <alignment horizontal="center" vertical="center" wrapText="1" readingOrder="1"/>
    </xf>
    <xf numFmtId="0" fontId="8" fillId="0" borderId="32" xfId="0" applyFont="1" applyFill="1" applyBorder="1" applyAlignment="1">
      <alignment horizontal="center" vertical="center" textRotation="90" readingOrder="1"/>
    </xf>
    <xf numFmtId="0" fontId="8" fillId="0" borderId="33" xfId="0" applyFont="1" applyFill="1" applyBorder="1" applyAlignment="1">
      <alignment horizontal="center" vertical="center" textRotation="90" readingOrder="1"/>
    </xf>
    <xf numFmtId="0" fontId="8" fillId="0" borderId="34" xfId="0" applyFont="1" applyFill="1" applyBorder="1" applyAlignment="1">
      <alignment horizontal="center" vertical="center" textRotation="90" readingOrder="1"/>
    </xf>
    <xf numFmtId="0" fontId="8" fillId="0" borderId="32" xfId="0" applyFont="1" applyFill="1" applyBorder="1" applyAlignment="1">
      <alignment horizontal="center" vertical="center" textRotation="90"/>
    </xf>
    <xf numFmtId="0" fontId="8" fillId="0" borderId="33" xfId="0" applyFont="1" applyFill="1" applyBorder="1" applyAlignment="1">
      <alignment horizontal="center" vertical="center" textRotation="90"/>
    </xf>
    <xf numFmtId="0" fontId="8" fillId="0" borderId="34" xfId="0" applyFont="1" applyFill="1" applyBorder="1" applyAlignment="1">
      <alignment horizontal="center" vertical="center" textRotation="90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textRotation="90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readingOrder="1"/>
    </xf>
    <xf numFmtId="0" fontId="14" fillId="0" borderId="32" xfId="0" applyFont="1" applyFill="1" applyBorder="1" applyAlignment="1">
      <alignment horizontal="center" vertical="center" textRotation="90" readingOrder="1"/>
    </xf>
    <xf numFmtId="0" fontId="14" fillId="0" borderId="33" xfId="0" applyFont="1" applyFill="1" applyBorder="1" applyAlignment="1">
      <alignment horizontal="center" vertical="center" textRotation="90" readingOrder="1"/>
    </xf>
    <xf numFmtId="0" fontId="14" fillId="0" borderId="34" xfId="0" applyFont="1" applyFill="1" applyBorder="1" applyAlignment="1">
      <alignment horizontal="center" vertical="center" textRotation="90" readingOrder="1"/>
    </xf>
    <xf numFmtId="0" fontId="21" fillId="0" borderId="18" xfId="0" applyFont="1" applyFill="1" applyBorder="1" applyAlignment="1">
      <alignment horizontal="center" vertical="center" wrapText="1" readingOrder="1"/>
    </xf>
    <xf numFmtId="0" fontId="21" fillId="0" borderId="10" xfId="0" applyFont="1" applyFill="1" applyBorder="1" applyAlignment="1">
      <alignment horizontal="center" vertical="center" wrapText="1" readingOrder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 readingOrder="1"/>
    </xf>
    <xf numFmtId="3" fontId="22" fillId="33" borderId="10" xfId="42" applyNumberFormat="1" applyFont="1" applyFill="1" applyBorder="1" applyAlignment="1">
      <alignment horizontal="right" vertical="center" readingOrder="1"/>
    </xf>
    <xf numFmtId="0" fontId="15" fillId="33" borderId="17" xfId="0" applyFont="1" applyFill="1" applyBorder="1" applyAlignment="1">
      <alignment horizontal="center" vertical="center" wrapText="1" readingOrder="1"/>
    </xf>
    <xf numFmtId="3" fontId="22" fillId="33" borderId="17" xfId="42" applyNumberFormat="1" applyFont="1" applyFill="1" applyBorder="1" applyAlignment="1">
      <alignment horizontal="right" vertical="center" readingOrder="1"/>
    </xf>
    <xf numFmtId="185" fontId="22" fillId="0" borderId="16" xfId="65" applyNumberFormat="1" applyFont="1" applyFill="1" applyBorder="1" applyAlignment="1">
      <alignment horizontal="right" vertical="center" readingOrder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trpay0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4" customWidth="1"/>
  </cols>
  <sheetData>
    <row r="1" spans="1:11" ht="26.25" thickBot="1">
      <c r="A1" s="309" t="s">
        <v>454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182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25.57421875" style="12" customWidth="1"/>
    <col min="3" max="12" width="7.7109375" style="37" customWidth="1"/>
    <col min="13" max="14" width="7.7109375" style="2" customWidth="1"/>
    <col min="15" max="15" width="9.00390625" style="2" bestFit="1" customWidth="1"/>
    <col min="16" max="16384" width="9.140625" style="2" customWidth="1"/>
  </cols>
  <sheetData>
    <row r="1" ht="19.5" customHeight="1">
      <c r="A1" s="3" t="s">
        <v>469</v>
      </c>
    </row>
    <row r="2" ht="6.75" customHeight="1" thickBot="1"/>
    <row r="3" spans="3:15" ht="13.5" customHeight="1" thickBot="1">
      <c r="C3" s="312">
        <v>2011</v>
      </c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15" ht="13.5" customHeight="1" thickBot="1">
      <c r="A4" s="5"/>
      <c r="B4" s="15"/>
      <c r="C4" s="236" t="s">
        <v>261</v>
      </c>
      <c r="D4" s="236" t="s">
        <v>262</v>
      </c>
      <c r="E4" s="236" t="s">
        <v>101</v>
      </c>
      <c r="F4" s="236" t="s">
        <v>102</v>
      </c>
      <c r="G4" s="236" t="s">
        <v>103</v>
      </c>
      <c r="H4" s="236" t="s">
        <v>104</v>
      </c>
      <c r="I4" s="236" t="s">
        <v>105</v>
      </c>
      <c r="J4" s="236" t="s">
        <v>263</v>
      </c>
      <c r="K4" s="236" t="s">
        <v>264</v>
      </c>
      <c r="L4" s="236" t="s">
        <v>265</v>
      </c>
      <c r="M4" s="236" t="s">
        <v>266</v>
      </c>
      <c r="N4" s="236" t="s">
        <v>267</v>
      </c>
      <c r="O4" s="95" t="s">
        <v>97</v>
      </c>
    </row>
    <row r="5" spans="1:15" ht="13.5" thickBot="1">
      <c r="A5" s="340" t="s">
        <v>369</v>
      </c>
      <c r="B5" s="32" t="s">
        <v>307</v>
      </c>
      <c r="C5" s="24">
        <f>C14+C23+C32+C41+C50+C59+C68+C77+C86+C95+C104+C113+C122+C131+C140+C149+C158+C167</f>
        <v>238069</v>
      </c>
      <c r="D5" s="24">
        <f aca="true" t="shared" si="0" ref="D5:O5">D14+D23+D32+D41+D50+D59+D68+D77+D86+D95+D104+D113+D122+D131+D140+D149+D158+D167</f>
        <v>263324</v>
      </c>
      <c r="E5" s="24">
        <f t="shared" si="0"/>
        <v>288739</v>
      </c>
      <c r="F5" s="24">
        <f t="shared" si="0"/>
        <v>302421</v>
      </c>
      <c r="G5" s="24">
        <f t="shared" si="0"/>
        <v>302547</v>
      </c>
      <c r="H5" s="24">
        <f t="shared" si="0"/>
        <v>314265</v>
      </c>
      <c r="I5" s="24">
        <f t="shared" si="0"/>
        <v>332939</v>
      </c>
      <c r="J5" s="24">
        <f t="shared" si="0"/>
        <v>311137</v>
      </c>
      <c r="K5" s="24">
        <f t="shared" si="0"/>
        <v>269739</v>
      </c>
      <c r="L5" s="24">
        <f t="shared" si="0"/>
        <v>305815</v>
      </c>
      <c r="M5" s="24">
        <f t="shared" si="0"/>
        <v>295183</v>
      </c>
      <c r="N5" s="24">
        <f t="shared" si="0"/>
        <v>296071</v>
      </c>
      <c r="O5" s="24">
        <f t="shared" si="0"/>
        <v>3520249</v>
      </c>
    </row>
    <row r="6" spans="1:15" ht="14.25" thickBot="1">
      <c r="A6" s="341"/>
      <c r="B6" s="343" t="s">
        <v>318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</row>
    <row r="7" spans="1:15" ht="12.75">
      <c r="A7" s="341"/>
      <c r="B7" s="269" t="s">
        <v>327</v>
      </c>
      <c r="C7" s="66">
        <v>1260</v>
      </c>
      <c r="D7" s="66">
        <v>1206</v>
      </c>
      <c r="E7" s="66">
        <v>839</v>
      </c>
      <c r="F7" s="66">
        <v>1028</v>
      </c>
      <c r="G7" s="66">
        <v>1280</v>
      </c>
      <c r="H7" s="66">
        <v>892</v>
      </c>
      <c r="I7" s="66">
        <v>1355</v>
      </c>
      <c r="J7" s="119">
        <v>806</v>
      </c>
      <c r="K7" s="119">
        <v>1233</v>
      </c>
      <c r="L7" s="119">
        <v>1416</v>
      </c>
      <c r="M7" s="119">
        <v>896</v>
      </c>
      <c r="N7" s="119">
        <v>1723</v>
      </c>
      <c r="O7" s="67">
        <f aca="true" t="shared" si="1" ref="O7:O13">SUM(C7:N7)</f>
        <v>13934</v>
      </c>
    </row>
    <row r="8" spans="1:15" ht="12.75">
      <c r="A8" s="341"/>
      <c r="B8" s="269" t="s">
        <v>335</v>
      </c>
      <c r="C8" s="66">
        <v>101</v>
      </c>
      <c r="D8" s="66">
        <v>54</v>
      </c>
      <c r="E8" s="66">
        <v>92</v>
      </c>
      <c r="F8" s="66">
        <v>53</v>
      </c>
      <c r="G8" s="66">
        <v>57</v>
      </c>
      <c r="H8" s="66">
        <v>172</v>
      </c>
      <c r="I8" s="66">
        <v>98</v>
      </c>
      <c r="J8" s="119">
        <v>29</v>
      </c>
      <c r="K8" s="119">
        <v>6</v>
      </c>
      <c r="L8" s="119">
        <v>39</v>
      </c>
      <c r="M8" s="119">
        <v>48</v>
      </c>
      <c r="N8" s="119">
        <v>94</v>
      </c>
      <c r="O8" s="67">
        <f t="shared" si="1"/>
        <v>843</v>
      </c>
    </row>
    <row r="9" spans="1:15" ht="12.75">
      <c r="A9" s="341"/>
      <c r="B9" s="269" t="s">
        <v>336</v>
      </c>
      <c r="C9" s="66">
        <v>105</v>
      </c>
      <c r="D9" s="66">
        <v>55</v>
      </c>
      <c r="E9" s="66">
        <v>53</v>
      </c>
      <c r="F9" s="66">
        <v>58</v>
      </c>
      <c r="G9" s="66">
        <v>109</v>
      </c>
      <c r="H9" s="66">
        <v>38</v>
      </c>
      <c r="I9" s="66">
        <v>64</v>
      </c>
      <c r="J9" s="119">
        <v>3</v>
      </c>
      <c r="K9" s="119">
        <v>9</v>
      </c>
      <c r="L9" s="119">
        <v>5</v>
      </c>
      <c r="M9" s="119">
        <v>101</v>
      </c>
      <c r="N9" s="119">
        <v>22</v>
      </c>
      <c r="O9" s="67">
        <f t="shared" si="1"/>
        <v>622</v>
      </c>
    </row>
    <row r="10" spans="1:15" ht="12.75">
      <c r="A10" s="341"/>
      <c r="B10" s="269" t="s">
        <v>334</v>
      </c>
      <c r="C10" s="66">
        <v>15</v>
      </c>
      <c r="D10" s="66">
        <v>9</v>
      </c>
      <c r="E10" s="66">
        <v>6</v>
      </c>
      <c r="F10" s="66">
        <v>5</v>
      </c>
      <c r="G10" s="66">
        <v>28</v>
      </c>
      <c r="H10" s="66">
        <v>16</v>
      </c>
      <c r="I10" s="66">
        <v>17</v>
      </c>
      <c r="J10" s="119">
        <v>11</v>
      </c>
      <c r="K10" s="119">
        <v>35</v>
      </c>
      <c r="L10" s="119">
        <v>63</v>
      </c>
      <c r="M10" s="119">
        <v>88</v>
      </c>
      <c r="N10" s="119">
        <v>17</v>
      </c>
      <c r="O10" s="67">
        <f t="shared" si="1"/>
        <v>310</v>
      </c>
    </row>
    <row r="11" spans="1:15" ht="12.75">
      <c r="A11" s="341"/>
      <c r="B11" s="269" t="s">
        <v>332</v>
      </c>
      <c r="C11" s="66">
        <v>284</v>
      </c>
      <c r="D11" s="66">
        <v>302</v>
      </c>
      <c r="E11" s="66">
        <v>350</v>
      </c>
      <c r="F11" s="66">
        <v>379</v>
      </c>
      <c r="G11" s="66">
        <v>375</v>
      </c>
      <c r="H11" s="66">
        <v>312</v>
      </c>
      <c r="I11" s="66">
        <v>392</v>
      </c>
      <c r="J11" s="119">
        <v>270</v>
      </c>
      <c r="K11" s="119">
        <v>219</v>
      </c>
      <c r="L11" s="119">
        <v>273</v>
      </c>
      <c r="M11" s="119">
        <v>137</v>
      </c>
      <c r="N11" s="119">
        <v>1055</v>
      </c>
      <c r="O11" s="67">
        <f t="shared" si="1"/>
        <v>4348</v>
      </c>
    </row>
    <row r="12" spans="1:15" ht="12.75">
      <c r="A12" s="341"/>
      <c r="B12" s="269" t="s">
        <v>387</v>
      </c>
      <c r="C12" s="66">
        <v>73</v>
      </c>
      <c r="D12" s="66">
        <v>82</v>
      </c>
      <c r="E12" s="66">
        <v>119</v>
      </c>
      <c r="F12" s="66">
        <v>119</v>
      </c>
      <c r="G12" s="66">
        <v>102</v>
      </c>
      <c r="H12" s="66">
        <v>129</v>
      </c>
      <c r="I12" s="66">
        <v>104</v>
      </c>
      <c r="J12" s="119">
        <v>96</v>
      </c>
      <c r="K12" s="119">
        <v>110</v>
      </c>
      <c r="L12" s="119">
        <v>117</v>
      </c>
      <c r="M12" s="119">
        <v>113</v>
      </c>
      <c r="N12" s="119">
        <v>157</v>
      </c>
      <c r="O12" s="67">
        <f t="shared" si="1"/>
        <v>1321</v>
      </c>
    </row>
    <row r="13" spans="1:15" ht="13.5" thickBot="1">
      <c r="A13" s="341"/>
      <c r="B13" s="270" t="s">
        <v>187</v>
      </c>
      <c r="C13" s="19">
        <v>0</v>
      </c>
      <c r="D13" s="19">
        <v>0</v>
      </c>
      <c r="E13" s="19">
        <v>8</v>
      </c>
      <c r="F13" s="19">
        <v>0</v>
      </c>
      <c r="G13" s="19">
        <v>0</v>
      </c>
      <c r="H13" s="19">
        <v>48</v>
      </c>
      <c r="I13" s="19">
        <v>9</v>
      </c>
      <c r="J13" s="120">
        <v>0</v>
      </c>
      <c r="K13" s="120">
        <v>0</v>
      </c>
      <c r="L13" s="120">
        <v>6</v>
      </c>
      <c r="M13" s="120">
        <v>0</v>
      </c>
      <c r="N13" s="120">
        <v>3</v>
      </c>
      <c r="O13" s="68">
        <f t="shared" si="1"/>
        <v>74</v>
      </c>
    </row>
    <row r="14" spans="1:15" ht="13.5" thickBot="1">
      <c r="A14" s="341"/>
      <c r="B14" s="55" t="s">
        <v>77</v>
      </c>
      <c r="C14" s="56">
        <f>SUM(C7:C13)</f>
        <v>1838</v>
      </c>
      <c r="D14" s="56">
        <f aca="true" t="shared" si="2" ref="D14:O14">SUM(D7:D13)</f>
        <v>1708</v>
      </c>
      <c r="E14" s="56">
        <f t="shared" si="2"/>
        <v>1467</v>
      </c>
      <c r="F14" s="56">
        <f t="shared" si="2"/>
        <v>1642</v>
      </c>
      <c r="G14" s="56">
        <f t="shared" si="2"/>
        <v>1951</v>
      </c>
      <c r="H14" s="56">
        <f t="shared" si="2"/>
        <v>1607</v>
      </c>
      <c r="I14" s="56">
        <f t="shared" si="2"/>
        <v>2039</v>
      </c>
      <c r="J14" s="56">
        <f t="shared" si="2"/>
        <v>1215</v>
      </c>
      <c r="K14" s="56">
        <f t="shared" si="2"/>
        <v>1612</v>
      </c>
      <c r="L14" s="56">
        <f t="shared" si="2"/>
        <v>1919</v>
      </c>
      <c r="M14" s="56">
        <f t="shared" si="2"/>
        <v>1383</v>
      </c>
      <c r="N14" s="56">
        <f t="shared" si="2"/>
        <v>3071</v>
      </c>
      <c r="O14" s="56">
        <f t="shared" si="2"/>
        <v>21452</v>
      </c>
    </row>
    <row r="15" spans="1:15" ht="14.25" thickBot="1">
      <c r="A15" s="341"/>
      <c r="B15" s="343" t="s">
        <v>312</v>
      </c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</row>
    <row r="16" spans="1:15" ht="12.75">
      <c r="A16" s="341"/>
      <c r="B16" s="269" t="s">
        <v>327</v>
      </c>
      <c r="C16" s="61">
        <v>15251</v>
      </c>
      <c r="D16" s="61">
        <v>16548</v>
      </c>
      <c r="E16" s="61">
        <v>20501</v>
      </c>
      <c r="F16" s="61">
        <v>18166</v>
      </c>
      <c r="G16" s="61">
        <v>20306</v>
      </c>
      <c r="H16" s="61">
        <v>19007</v>
      </c>
      <c r="I16" s="61">
        <v>22566</v>
      </c>
      <c r="J16" s="119">
        <v>15433</v>
      </c>
      <c r="K16" s="119">
        <v>16467</v>
      </c>
      <c r="L16" s="119">
        <v>21771</v>
      </c>
      <c r="M16" s="119">
        <v>18784</v>
      </c>
      <c r="N16" s="119">
        <v>24207</v>
      </c>
      <c r="O16" s="62">
        <f aca="true" t="shared" si="3" ref="O16:O22">SUM(C16:N16)</f>
        <v>229007</v>
      </c>
    </row>
    <row r="17" spans="1:15" ht="12.75">
      <c r="A17" s="341"/>
      <c r="B17" s="269" t="s">
        <v>335</v>
      </c>
      <c r="C17" s="61">
        <v>4530</v>
      </c>
      <c r="D17" s="61">
        <v>4619</v>
      </c>
      <c r="E17" s="61">
        <v>6294</v>
      </c>
      <c r="F17" s="61">
        <v>4742</v>
      </c>
      <c r="G17" s="61">
        <v>3651</v>
      </c>
      <c r="H17" s="61">
        <v>3583</v>
      </c>
      <c r="I17" s="61">
        <v>5462</v>
      </c>
      <c r="J17" s="119">
        <v>7468</v>
      </c>
      <c r="K17" s="119">
        <v>2550</v>
      </c>
      <c r="L17" s="119">
        <v>2153</v>
      </c>
      <c r="M17" s="119">
        <v>3479</v>
      </c>
      <c r="N17" s="119">
        <v>6219</v>
      </c>
      <c r="O17" s="62">
        <f t="shared" si="3"/>
        <v>54750</v>
      </c>
    </row>
    <row r="18" spans="1:15" ht="12.75">
      <c r="A18" s="341"/>
      <c r="B18" s="269" t="s">
        <v>336</v>
      </c>
      <c r="C18" s="61">
        <v>565</v>
      </c>
      <c r="D18" s="61">
        <v>622</v>
      </c>
      <c r="E18" s="61">
        <v>509</v>
      </c>
      <c r="F18" s="61">
        <v>624</v>
      </c>
      <c r="G18" s="61">
        <v>740</v>
      </c>
      <c r="H18" s="61">
        <v>636</v>
      </c>
      <c r="I18" s="61">
        <v>587</v>
      </c>
      <c r="J18" s="119">
        <v>355</v>
      </c>
      <c r="K18" s="119">
        <v>457</v>
      </c>
      <c r="L18" s="119">
        <v>717</v>
      </c>
      <c r="M18" s="119">
        <v>597</v>
      </c>
      <c r="N18" s="119">
        <v>701</v>
      </c>
      <c r="O18" s="62">
        <f t="shared" si="3"/>
        <v>7110</v>
      </c>
    </row>
    <row r="19" spans="1:15" ht="12.75">
      <c r="A19" s="341"/>
      <c r="B19" s="269" t="s">
        <v>334</v>
      </c>
      <c r="C19" s="61">
        <v>295</v>
      </c>
      <c r="D19" s="61">
        <v>453</v>
      </c>
      <c r="E19" s="61">
        <v>454</v>
      </c>
      <c r="F19" s="61">
        <v>105</v>
      </c>
      <c r="G19" s="61">
        <v>138</v>
      </c>
      <c r="H19" s="61">
        <v>651</v>
      </c>
      <c r="I19" s="61">
        <v>290</v>
      </c>
      <c r="J19" s="119">
        <v>282</v>
      </c>
      <c r="K19" s="119">
        <v>480</v>
      </c>
      <c r="L19" s="119">
        <v>647</v>
      </c>
      <c r="M19" s="119">
        <v>740</v>
      </c>
      <c r="N19" s="119">
        <v>357</v>
      </c>
      <c r="O19" s="62">
        <f t="shared" si="3"/>
        <v>4892</v>
      </c>
    </row>
    <row r="20" spans="1:15" ht="12.75">
      <c r="A20" s="341"/>
      <c r="B20" s="269" t="s">
        <v>332</v>
      </c>
      <c r="C20" s="61">
        <v>1482</v>
      </c>
      <c r="D20" s="61">
        <v>2336</v>
      </c>
      <c r="E20" s="61">
        <v>3573</v>
      </c>
      <c r="F20" s="61">
        <v>2715</v>
      </c>
      <c r="G20" s="61">
        <v>3268</v>
      </c>
      <c r="H20" s="61">
        <v>3551</v>
      </c>
      <c r="I20" s="61">
        <v>2293</v>
      </c>
      <c r="J20" s="119">
        <v>3334</v>
      </c>
      <c r="K20" s="119">
        <v>2976</v>
      </c>
      <c r="L20" s="119">
        <v>3268</v>
      </c>
      <c r="M20" s="119">
        <v>2677</v>
      </c>
      <c r="N20" s="119">
        <v>3595</v>
      </c>
      <c r="O20" s="62">
        <f t="shared" si="3"/>
        <v>35068</v>
      </c>
    </row>
    <row r="21" spans="1:15" ht="12.75">
      <c r="A21" s="341"/>
      <c r="B21" s="269" t="s">
        <v>387</v>
      </c>
      <c r="C21" s="61">
        <v>2505</v>
      </c>
      <c r="D21" s="61">
        <v>2524</v>
      </c>
      <c r="E21" s="61">
        <v>3853</v>
      </c>
      <c r="F21" s="61">
        <v>2669</v>
      </c>
      <c r="G21" s="61">
        <v>3385</v>
      </c>
      <c r="H21" s="61">
        <v>3949</v>
      </c>
      <c r="I21" s="61">
        <v>2755</v>
      </c>
      <c r="J21" s="119">
        <v>3782</v>
      </c>
      <c r="K21" s="119">
        <v>3068</v>
      </c>
      <c r="L21" s="119">
        <v>4701</v>
      </c>
      <c r="M21" s="119">
        <v>4750</v>
      </c>
      <c r="N21" s="119">
        <v>6351</v>
      </c>
      <c r="O21" s="62">
        <f t="shared" si="3"/>
        <v>44292</v>
      </c>
    </row>
    <row r="22" spans="1:15" ht="13.5" thickBot="1">
      <c r="A22" s="341"/>
      <c r="B22" s="270" t="s">
        <v>187</v>
      </c>
      <c r="C22" s="63">
        <v>632</v>
      </c>
      <c r="D22" s="63">
        <v>20</v>
      </c>
      <c r="E22" s="63">
        <v>482</v>
      </c>
      <c r="F22" s="63">
        <v>564</v>
      </c>
      <c r="G22" s="63">
        <v>658</v>
      </c>
      <c r="H22" s="63">
        <v>351</v>
      </c>
      <c r="I22" s="63">
        <v>342</v>
      </c>
      <c r="J22" s="120">
        <v>208</v>
      </c>
      <c r="K22" s="120">
        <v>149</v>
      </c>
      <c r="L22" s="120">
        <v>668</v>
      </c>
      <c r="M22" s="120">
        <v>399</v>
      </c>
      <c r="N22" s="120">
        <v>280</v>
      </c>
      <c r="O22" s="64">
        <f t="shared" si="3"/>
        <v>4753</v>
      </c>
    </row>
    <row r="23" spans="1:15" ht="13.5" thickBot="1">
      <c r="A23" s="341"/>
      <c r="B23" s="55" t="s">
        <v>77</v>
      </c>
      <c r="C23" s="65">
        <f>SUM(C16:C22)</f>
        <v>25260</v>
      </c>
      <c r="D23" s="65">
        <f aca="true" t="shared" si="4" ref="D23:O23">SUM(D16:D22)</f>
        <v>27122</v>
      </c>
      <c r="E23" s="65">
        <f t="shared" si="4"/>
        <v>35666</v>
      </c>
      <c r="F23" s="65">
        <f t="shared" si="4"/>
        <v>29585</v>
      </c>
      <c r="G23" s="65">
        <f t="shared" si="4"/>
        <v>32146</v>
      </c>
      <c r="H23" s="65">
        <f t="shared" si="4"/>
        <v>31728</v>
      </c>
      <c r="I23" s="65">
        <f t="shared" si="4"/>
        <v>34295</v>
      </c>
      <c r="J23" s="65">
        <f t="shared" si="4"/>
        <v>30862</v>
      </c>
      <c r="K23" s="65">
        <f t="shared" si="4"/>
        <v>26147</v>
      </c>
      <c r="L23" s="65">
        <f t="shared" si="4"/>
        <v>33925</v>
      </c>
      <c r="M23" s="65">
        <f t="shared" si="4"/>
        <v>31426</v>
      </c>
      <c r="N23" s="65">
        <f t="shared" si="4"/>
        <v>41710</v>
      </c>
      <c r="O23" s="65">
        <f t="shared" si="4"/>
        <v>379872</v>
      </c>
    </row>
    <row r="24" spans="1:15" ht="14.25" thickBot="1">
      <c r="A24" s="341"/>
      <c r="B24" s="343" t="s">
        <v>321</v>
      </c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</row>
    <row r="25" spans="1:15" ht="12.75">
      <c r="A25" s="341"/>
      <c r="B25" s="269" t="s">
        <v>327</v>
      </c>
      <c r="C25" s="61">
        <v>3635</v>
      </c>
      <c r="D25" s="61">
        <v>1901</v>
      </c>
      <c r="E25" s="61">
        <v>3867</v>
      </c>
      <c r="F25" s="61">
        <v>2821</v>
      </c>
      <c r="G25" s="61">
        <v>1544</v>
      </c>
      <c r="H25" s="61">
        <v>1625</v>
      </c>
      <c r="I25" s="119">
        <v>595</v>
      </c>
      <c r="J25" s="119">
        <v>658</v>
      </c>
      <c r="K25" s="119">
        <v>934</v>
      </c>
      <c r="L25" s="119">
        <v>1172</v>
      </c>
      <c r="M25" s="119">
        <v>947</v>
      </c>
      <c r="N25" s="119">
        <v>1073</v>
      </c>
      <c r="O25" s="62">
        <f aca="true" t="shared" si="5" ref="O25:O31">SUM(C25:N25)</f>
        <v>20772</v>
      </c>
    </row>
    <row r="26" spans="1:15" ht="12.75">
      <c r="A26" s="341"/>
      <c r="B26" s="269" t="s">
        <v>335</v>
      </c>
      <c r="C26" s="61">
        <v>1517</v>
      </c>
      <c r="D26" s="61">
        <v>1297</v>
      </c>
      <c r="E26" s="61">
        <v>991</v>
      </c>
      <c r="F26" s="61">
        <v>613</v>
      </c>
      <c r="G26" s="61">
        <v>191</v>
      </c>
      <c r="H26" s="61">
        <v>429</v>
      </c>
      <c r="I26" s="119">
        <v>146</v>
      </c>
      <c r="J26" s="119">
        <v>16</v>
      </c>
      <c r="K26" s="119">
        <v>237</v>
      </c>
      <c r="L26" s="119">
        <v>1268</v>
      </c>
      <c r="M26" s="119">
        <v>304</v>
      </c>
      <c r="N26" s="119">
        <v>794</v>
      </c>
      <c r="O26" s="62">
        <f t="shared" si="5"/>
        <v>7803</v>
      </c>
    </row>
    <row r="27" spans="1:15" ht="12.75">
      <c r="A27" s="341"/>
      <c r="B27" s="269" t="s">
        <v>336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119">
        <v>2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62">
        <f t="shared" si="5"/>
        <v>2</v>
      </c>
    </row>
    <row r="28" spans="1:15" ht="12.75">
      <c r="A28" s="341"/>
      <c r="B28" s="269" t="s">
        <v>334</v>
      </c>
      <c r="C28" s="61">
        <v>67</v>
      </c>
      <c r="D28" s="61">
        <v>422</v>
      </c>
      <c r="E28" s="61">
        <v>540</v>
      </c>
      <c r="F28" s="61">
        <v>241</v>
      </c>
      <c r="G28" s="61">
        <v>78</v>
      </c>
      <c r="H28" s="61">
        <v>206</v>
      </c>
      <c r="I28" s="119">
        <v>0</v>
      </c>
      <c r="J28" s="119">
        <v>161</v>
      </c>
      <c r="K28" s="119">
        <v>87</v>
      </c>
      <c r="L28" s="119">
        <v>69</v>
      </c>
      <c r="M28" s="119">
        <v>22</v>
      </c>
      <c r="N28" s="119">
        <v>102</v>
      </c>
      <c r="O28" s="62">
        <f t="shared" si="5"/>
        <v>1995</v>
      </c>
    </row>
    <row r="29" spans="1:15" ht="12.75">
      <c r="A29" s="341"/>
      <c r="B29" s="269" t="s">
        <v>332</v>
      </c>
      <c r="C29" s="61">
        <v>1</v>
      </c>
      <c r="D29" s="61">
        <v>0</v>
      </c>
      <c r="E29" s="61">
        <v>1</v>
      </c>
      <c r="F29" s="61">
        <v>0</v>
      </c>
      <c r="G29" s="61">
        <v>15</v>
      </c>
      <c r="H29" s="61">
        <v>4</v>
      </c>
      <c r="I29" s="119">
        <v>0</v>
      </c>
      <c r="J29" s="119">
        <v>3</v>
      </c>
      <c r="K29" s="119">
        <v>7</v>
      </c>
      <c r="L29" s="119">
        <v>39</v>
      </c>
      <c r="M29" s="119">
        <v>1</v>
      </c>
      <c r="N29" s="119">
        <v>12</v>
      </c>
      <c r="O29" s="62">
        <f t="shared" si="5"/>
        <v>83</v>
      </c>
    </row>
    <row r="30" spans="1:15" ht="12.75">
      <c r="A30" s="341"/>
      <c r="B30" s="269" t="s">
        <v>387</v>
      </c>
      <c r="C30" s="61">
        <v>40</v>
      </c>
      <c r="D30" s="61">
        <v>36</v>
      </c>
      <c r="E30" s="61">
        <v>60</v>
      </c>
      <c r="F30" s="61">
        <v>33</v>
      </c>
      <c r="G30" s="61">
        <v>26</v>
      </c>
      <c r="H30" s="61">
        <v>34</v>
      </c>
      <c r="I30" s="119">
        <v>89</v>
      </c>
      <c r="J30" s="119">
        <v>183</v>
      </c>
      <c r="K30" s="119">
        <v>150</v>
      </c>
      <c r="L30" s="119">
        <v>39</v>
      </c>
      <c r="M30" s="119">
        <v>121</v>
      </c>
      <c r="N30" s="119">
        <v>75</v>
      </c>
      <c r="O30" s="62">
        <f t="shared" si="5"/>
        <v>886</v>
      </c>
    </row>
    <row r="31" spans="1:15" ht="13.5" thickBot="1">
      <c r="A31" s="341"/>
      <c r="B31" s="270" t="s">
        <v>187</v>
      </c>
      <c r="C31" s="63">
        <v>242</v>
      </c>
      <c r="D31" s="63">
        <v>226</v>
      </c>
      <c r="E31" s="63">
        <v>208</v>
      </c>
      <c r="F31" s="63">
        <v>180</v>
      </c>
      <c r="G31" s="63">
        <v>69</v>
      </c>
      <c r="H31" s="63">
        <v>309</v>
      </c>
      <c r="I31" s="120">
        <v>558</v>
      </c>
      <c r="J31" s="120">
        <v>383</v>
      </c>
      <c r="K31" s="120">
        <v>206</v>
      </c>
      <c r="L31" s="120">
        <v>340</v>
      </c>
      <c r="M31" s="120">
        <v>271</v>
      </c>
      <c r="N31" s="120">
        <v>152</v>
      </c>
      <c r="O31" s="64">
        <f t="shared" si="5"/>
        <v>3144</v>
      </c>
    </row>
    <row r="32" spans="1:15" ht="13.5" thickBot="1">
      <c r="A32" s="341"/>
      <c r="B32" s="55" t="s">
        <v>77</v>
      </c>
      <c r="C32" s="65">
        <f>SUM(C25:C31)</f>
        <v>5502</v>
      </c>
      <c r="D32" s="65">
        <f aca="true" t="shared" si="6" ref="D32:O32">SUM(D25:D31)</f>
        <v>3882</v>
      </c>
      <c r="E32" s="65">
        <f t="shared" si="6"/>
        <v>5667</v>
      </c>
      <c r="F32" s="65">
        <f t="shared" si="6"/>
        <v>3888</v>
      </c>
      <c r="G32" s="65">
        <f t="shared" si="6"/>
        <v>1923</v>
      </c>
      <c r="H32" s="65">
        <f t="shared" si="6"/>
        <v>2607</v>
      </c>
      <c r="I32" s="65">
        <f t="shared" si="6"/>
        <v>1390</v>
      </c>
      <c r="J32" s="65">
        <f t="shared" si="6"/>
        <v>1404</v>
      </c>
      <c r="K32" s="65">
        <f t="shared" si="6"/>
        <v>1621</v>
      </c>
      <c r="L32" s="65">
        <f t="shared" si="6"/>
        <v>2927</v>
      </c>
      <c r="M32" s="65">
        <f t="shared" si="6"/>
        <v>1666</v>
      </c>
      <c r="N32" s="65">
        <f t="shared" si="6"/>
        <v>2208</v>
      </c>
      <c r="O32" s="65">
        <f t="shared" si="6"/>
        <v>34685</v>
      </c>
    </row>
    <row r="33" spans="1:15" ht="14.25" thickBot="1">
      <c r="A33" s="341"/>
      <c r="B33" s="343" t="s">
        <v>372</v>
      </c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</row>
    <row r="34" spans="1:15" ht="12.75">
      <c r="A34" s="341"/>
      <c r="B34" s="269" t="s">
        <v>327</v>
      </c>
      <c r="C34" s="61">
        <v>7761</v>
      </c>
      <c r="D34" s="61">
        <v>8820</v>
      </c>
      <c r="E34" s="61">
        <v>11485</v>
      </c>
      <c r="F34" s="61">
        <v>12563</v>
      </c>
      <c r="G34" s="61">
        <v>10522</v>
      </c>
      <c r="H34" s="61">
        <v>11674</v>
      </c>
      <c r="I34" s="119">
        <v>11150</v>
      </c>
      <c r="J34" s="119">
        <v>14465</v>
      </c>
      <c r="K34" s="119">
        <v>10386</v>
      </c>
      <c r="L34" s="119">
        <v>13856</v>
      </c>
      <c r="M34" s="119">
        <v>13398</v>
      </c>
      <c r="N34" s="119">
        <v>16356</v>
      </c>
      <c r="O34" s="62">
        <f aca="true" t="shared" si="7" ref="O34:O40">SUM(C34:N34)</f>
        <v>142436</v>
      </c>
    </row>
    <row r="35" spans="1:15" ht="12.75">
      <c r="A35" s="341"/>
      <c r="B35" s="269" t="s">
        <v>335</v>
      </c>
      <c r="C35" s="61">
        <v>874</v>
      </c>
      <c r="D35" s="61">
        <v>3208</v>
      </c>
      <c r="E35" s="61">
        <v>5628</v>
      </c>
      <c r="F35" s="61">
        <v>5821</v>
      </c>
      <c r="G35" s="61">
        <v>7404</v>
      </c>
      <c r="H35" s="61">
        <v>7996</v>
      </c>
      <c r="I35" s="119">
        <v>9802</v>
      </c>
      <c r="J35" s="119">
        <v>3968</v>
      </c>
      <c r="K35" s="119">
        <v>1483</v>
      </c>
      <c r="L35" s="119">
        <v>4481</v>
      </c>
      <c r="M35" s="119">
        <v>10058</v>
      </c>
      <c r="N35" s="119">
        <v>7750</v>
      </c>
      <c r="O35" s="62">
        <f t="shared" si="7"/>
        <v>68473</v>
      </c>
    </row>
    <row r="36" spans="1:15" ht="12.75">
      <c r="A36" s="341"/>
      <c r="B36" s="269" t="s">
        <v>336</v>
      </c>
      <c r="C36" s="61">
        <v>81</v>
      </c>
      <c r="D36" s="61">
        <v>42</v>
      </c>
      <c r="E36" s="61">
        <v>42</v>
      </c>
      <c r="F36" s="61">
        <v>26</v>
      </c>
      <c r="G36" s="61">
        <v>38</v>
      </c>
      <c r="H36" s="61">
        <v>105</v>
      </c>
      <c r="I36" s="119">
        <v>12</v>
      </c>
      <c r="J36" s="119">
        <v>37</v>
      </c>
      <c r="K36" s="119">
        <v>3</v>
      </c>
      <c r="L36" s="119">
        <v>91</v>
      </c>
      <c r="M36" s="119">
        <v>5</v>
      </c>
      <c r="N36" s="119">
        <v>55</v>
      </c>
      <c r="O36" s="62">
        <f t="shared" si="7"/>
        <v>537</v>
      </c>
    </row>
    <row r="37" spans="1:15" ht="12.75">
      <c r="A37" s="341"/>
      <c r="B37" s="269" t="s">
        <v>334</v>
      </c>
      <c r="C37" s="61">
        <v>95</v>
      </c>
      <c r="D37" s="61">
        <v>21409</v>
      </c>
      <c r="E37" s="61">
        <v>3006</v>
      </c>
      <c r="F37" s="61">
        <v>20484</v>
      </c>
      <c r="G37" s="61">
        <v>3541</v>
      </c>
      <c r="H37" s="61">
        <v>17708</v>
      </c>
      <c r="I37" s="119">
        <v>6049</v>
      </c>
      <c r="J37" s="119">
        <v>24715</v>
      </c>
      <c r="K37" s="119">
        <v>5371</v>
      </c>
      <c r="L37" s="119">
        <v>16353</v>
      </c>
      <c r="M37" s="119">
        <v>19661</v>
      </c>
      <c r="N37" s="119">
        <v>6124</v>
      </c>
      <c r="O37" s="62">
        <f t="shared" si="7"/>
        <v>144516</v>
      </c>
    </row>
    <row r="38" spans="1:15" ht="12.75">
      <c r="A38" s="341"/>
      <c r="B38" s="269" t="s">
        <v>332</v>
      </c>
      <c r="C38" s="61">
        <v>413</v>
      </c>
      <c r="D38" s="61">
        <v>478</v>
      </c>
      <c r="E38" s="61">
        <v>690</v>
      </c>
      <c r="F38" s="61">
        <v>284</v>
      </c>
      <c r="G38" s="61">
        <v>88</v>
      </c>
      <c r="H38" s="61">
        <v>630</v>
      </c>
      <c r="I38" s="119">
        <v>194</v>
      </c>
      <c r="J38" s="119">
        <v>268</v>
      </c>
      <c r="K38" s="119">
        <v>268</v>
      </c>
      <c r="L38" s="119">
        <v>188</v>
      </c>
      <c r="M38" s="119">
        <v>261</v>
      </c>
      <c r="N38" s="119">
        <v>277</v>
      </c>
      <c r="O38" s="62">
        <f t="shared" si="7"/>
        <v>4039</v>
      </c>
    </row>
    <row r="39" spans="1:15" ht="12.75">
      <c r="A39" s="341"/>
      <c r="B39" s="269" t="s">
        <v>387</v>
      </c>
      <c r="C39" s="61">
        <v>1394</v>
      </c>
      <c r="D39" s="61">
        <v>1258</v>
      </c>
      <c r="E39" s="61">
        <v>1546</v>
      </c>
      <c r="F39" s="61">
        <v>1422</v>
      </c>
      <c r="G39" s="61">
        <v>2174</v>
      </c>
      <c r="H39" s="61">
        <v>1774</v>
      </c>
      <c r="I39" s="119">
        <v>1983</v>
      </c>
      <c r="J39" s="119">
        <v>1812</v>
      </c>
      <c r="K39" s="119">
        <v>2593</v>
      </c>
      <c r="L39" s="119">
        <v>2221</v>
      </c>
      <c r="M39" s="119">
        <v>1493</v>
      </c>
      <c r="N39" s="119">
        <v>1871</v>
      </c>
      <c r="O39" s="62">
        <f t="shared" si="7"/>
        <v>21541</v>
      </c>
    </row>
    <row r="40" spans="1:15" ht="13.5" thickBot="1">
      <c r="A40" s="341"/>
      <c r="B40" s="270" t="s">
        <v>187</v>
      </c>
      <c r="C40" s="63">
        <v>36</v>
      </c>
      <c r="D40" s="63">
        <v>589</v>
      </c>
      <c r="E40" s="63">
        <v>44</v>
      </c>
      <c r="F40" s="63">
        <v>38</v>
      </c>
      <c r="G40" s="63">
        <v>412</v>
      </c>
      <c r="H40" s="63">
        <v>293</v>
      </c>
      <c r="I40" s="120">
        <v>156</v>
      </c>
      <c r="J40" s="120">
        <v>298</v>
      </c>
      <c r="K40" s="120">
        <v>46</v>
      </c>
      <c r="L40" s="120">
        <v>177</v>
      </c>
      <c r="M40" s="120">
        <v>11</v>
      </c>
      <c r="N40" s="120">
        <v>75</v>
      </c>
      <c r="O40" s="64">
        <f t="shared" si="7"/>
        <v>2175</v>
      </c>
    </row>
    <row r="41" spans="1:15" s="7" customFormat="1" ht="11.25" thickBot="1">
      <c r="A41" s="341"/>
      <c r="B41" s="55" t="s">
        <v>77</v>
      </c>
      <c r="C41" s="65">
        <f>SUM(C34:C40)</f>
        <v>10654</v>
      </c>
      <c r="D41" s="65">
        <f aca="true" t="shared" si="8" ref="D41:O41">SUM(D34:D40)</f>
        <v>35804</v>
      </c>
      <c r="E41" s="65">
        <f t="shared" si="8"/>
        <v>22441</v>
      </c>
      <c r="F41" s="65">
        <f t="shared" si="8"/>
        <v>40638</v>
      </c>
      <c r="G41" s="65">
        <f t="shared" si="8"/>
        <v>24179</v>
      </c>
      <c r="H41" s="65">
        <f t="shared" si="8"/>
        <v>40180</v>
      </c>
      <c r="I41" s="65">
        <f t="shared" si="8"/>
        <v>29346</v>
      </c>
      <c r="J41" s="65">
        <f t="shared" si="8"/>
        <v>45563</v>
      </c>
      <c r="K41" s="65">
        <f t="shared" si="8"/>
        <v>20150</v>
      </c>
      <c r="L41" s="65">
        <f t="shared" si="8"/>
        <v>37367</v>
      </c>
      <c r="M41" s="65">
        <f t="shared" si="8"/>
        <v>44887</v>
      </c>
      <c r="N41" s="65">
        <f t="shared" si="8"/>
        <v>32508</v>
      </c>
      <c r="O41" s="65">
        <f t="shared" si="8"/>
        <v>383717</v>
      </c>
    </row>
    <row r="42" spans="1:15" s="7" customFormat="1" ht="14.25" thickBot="1">
      <c r="A42" s="341"/>
      <c r="B42" s="343" t="s">
        <v>314</v>
      </c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</row>
    <row r="43" spans="1:15" s="7" customFormat="1" ht="11.25">
      <c r="A43" s="341"/>
      <c r="B43" s="269" t="s">
        <v>327</v>
      </c>
      <c r="C43" s="61">
        <v>4061</v>
      </c>
      <c r="D43" s="61">
        <v>5229</v>
      </c>
      <c r="E43" s="61">
        <v>4773</v>
      </c>
      <c r="F43" s="61">
        <v>5598</v>
      </c>
      <c r="G43" s="61">
        <v>6124</v>
      </c>
      <c r="H43" s="61">
        <v>6335</v>
      </c>
      <c r="I43" s="119">
        <v>5884</v>
      </c>
      <c r="J43" s="119">
        <v>4862</v>
      </c>
      <c r="K43" s="119">
        <v>4744</v>
      </c>
      <c r="L43" s="119">
        <v>5754</v>
      </c>
      <c r="M43" s="119">
        <v>6729</v>
      </c>
      <c r="N43" s="119">
        <v>5972</v>
      </c>
      <c r="O43" s="62">
        <f aca="true" t="shared" si="9" ref="O43:O49">SUM(C43:N43)</f>
        <v>66065</v>
      </c>
    </row>
    <row r="44" spans="1:15" s="7" customFormat="1" ht="11.25">
      <c r="A44" s="341"/>
      <c r="B44" s="269" t="s">
        <v>335</v>
      </c>
      <c r="C44" s="61">
        <v>1547</v>
      </c>
      <c r="D44" s="61">
        <v>1264</v>
      </c>
      <c r="E44" s="61">
        <v>1893</v>
      </c>
      <c r="F44" s="61">
        <v>1933</v>
      </c>
      <c r="G44" s="61">
        <v>1782</v>
      </c>
      <c r="H44" s="61">
        <v>2065</v>
      </c>
      <c r="I44" s="119">
        <v>1877</v>
      </c>
      <c r="J44" s="119">
        <v>1317</v>
      </c>
      <c r="K44" s="119">
        <v>2003</v>
      </c>
      <c r="L44" s="119">
        <v>1574</v>
      </c>
      <c r="M44" s="119">
        <v>1186</v>
      </c>
      <c r="N44" s="119">
        <v>1557</v>
      </c>
      <c r="O44" s="62">
        <f t="shared" si="9"/>
        <v>19998</v>
      </c>
    </row>
    <row r="45" spans="1:15" s="7" customFormat="1" ht="11.25">
      <c r="A45" s="341"/>
      <c r="B45" s="269" t="s">
        <v>336</v>
      </c>
      <c r="C45" s="61">
        <v>1</v>
      </c>
      <c r="D45" s="61">
        <v>16</v>
      </c>
      <c r="E45" s="61">
        <v>53</v>
      </c>
      <c r="F45" s="61">
        <v>0</v>
      </c>
      <c r="G45" s="61">
        <v>46</v>
      </c>
      <c r="H45" s="61">
        <v>107</v>
      </c>
      <c r="I45" s="119">
        <v>41</v>
      </c>
      <c r="J45" s="119">
        <v>34</v>
      </c>
      <c r="K45" s="119">
        <v>31</v>
      </c>
      <c r="L45" s="119">
        <v>50</v>
      </c>
      <c r="M45" s="119">
        <v>6</v>
      </c>
      <c r="N45" s="119">
        <v>2</v>
      </c>
      <c r="O45" s="62">
        <f t="shared" si="9"/>
        <v>387</v>
      </c>
    </row>
    <row r="46" spans="1:15" s="7" customFormat="1" ht="11.25">
      <c r="A46" s="341"/>
      <c r="B46" s="269" t="s">
        <v>334</v>
      </c>
      <c r="C46" s="61">
        <v>362</v>
      </c>
      <c r="D46" s="61">
        <v>201</v>
      </c>
      <c r="E46" s="61">
        <v>236</v>
      </c>
      <c r="F46" s="61">
        <v>300</v>
      </c>
      <c r="G46" s="61">
        <v>373</v>
      </c>
      <c r="H46" s="61">
        <v>434</v>
      </c>
      <c r="I46" s="119">
        <v>452</v>
      </c>
      <c r="J46" s="119">
        <v>311</v>
      </c>
      <c r="K46" s="119">
        <v>267</v>
      </c>
      <c r="L46" s="119">
        <v>630</v>
      </c>
      <c r="M46" s="119">
        <v>238</v>
      </c>
      <c r="N46" s="119">
        <v>392</v>
      </c>
      <c r="O46" s="62">
        <f t="shared" si="9"/>
        <v>4196</v>
      </c>
    </row>
    <row r="47" spans="1:15" s="7" customFormat="1" ht="11.25">
      <c r="A47" s="341"/>
      <c r="B47" s="269" t="s">
        <v>332</v>
      </c>
      <c r="C47" s="61">
        <v>566</v>
      </c>
      <c r="D47" s="61">
        <v>681</v>
      </c>
      <c r="E47" s="61">
        <v>647</v>
      </c>
      <c r="F47" s="61">
        <v>560</v>
      </c>
      <c r="G47" s="61">
        <v>912</v>
      </c>
      <c r="H47" s="61">
        <v>840</v>
      </c>
      <c r="I47" s="119">
        <v>731</v>
      </c>
      <c r="J47" s="119">
        <v>753</v>
      </c>
      <c r="K47" s="119">
        <v>727</v>
      </c>
      <c r="L47" s="119">
        <v>743</v>
      </c>
      <c r="M47" s="119">
        <v>737</v>
      </c>
      <c r="N47" s="119">
        <v>711</v>
      </c>
      <c r="O47" s="62">
        <f t="shared" si="9"/>
        <v>8608</v>
      </c>
    </row>
    <row r="48" spans="1:15" s="7" customFormat="1" ht="11.25">
      <c r="A48" s="341"/>
      <c r="B48" s="269" t="s">
        <v>387</v>
      </c>
      <c r="C48" s="61">
        <v>2373</v>
      </c>
      <c r="D48" s="61">
        <v>2822</v>
      </c>
      <c r="E48" s="61">
        <v>2686</v>
      </c>
      <c r="F48" s="61">
        <v>2229</v>
      </c>
      <c r="G48" s="61">
        <v>3166</v>
      </c>
      <c r="H48" s="61">
        <v>2338</v>
      </c>
      <c r="I48" s="119">
        <v>2447</v>
      </c>
      <c r="J48" s="119">
        <v>2402</v>
      </c>
      <c r="K48" s="119">
        <v>2982</v>
      </c>
      <c r="L48" s="119">
        <v>3120</v>
      </c>
      <c r="M48" s="119">
        <v>2969</v>
      </c>
      <c r="N48" s="119">
        <v>3495</v>
      </c>
      <c r="O48" s="62">
        <f t="shared" si="9"/>
        <v>33029</v>
      </c>
    </row>
    <row r="49" spans="1:15" s="7" customFormat="1" ht="12" thickBot="1">
      <c r="A49" s="341"/>
      <c r="B49" s="270" t="s">
        <v>187</v>
      </c>
      <c r="C49" s="63">
        <v>124</v>
      </c>
      <c r="D49" s="63">
        <v>97</v>
      </c>
      <c r="E49" s="63">
        <v>256</v>
      </c>
      <c r="F49" s="63">
        <v>159</v>
      </c>
      <c r="G49" s="63">
        <v>176</v>
      </c>
      <c r="H49" s="63">
        <v>327</v>
      </c>
      <c r="I49" s="120">
        <v>101</v>
      </c>
      <c r="J49" s="120">
        <v>137</v>
      </c>
      <c r="K49" s="120">
        <v>100</v>
      </c>
      <c r="L49" s="120">
        <v>386</v>
      </c>
      <c r="M49" s="120">
        <v>104</v>
      </c>
      <c r="N49" s="120">
        <v>75</v>
      </c>
      <c r="O49" s="64">
        <f t="shared" si="9"/>
        <v>2042</v>
      </c>
    </row>
    <row r="50" spans="1:15" s="7" customFormat="1" ht="11.25" thickBot="1">
      <c r="A50" s="341"/>
      <c r="B50" s="55" t="s">
        <v>77</v>
      </c>
      <c r="C50" s="65">
        <f aca="true" t="shared" si="10" ref="C50:O50">SUM(C43:C49)</f>
        <v>9034</v>
      </c>
      <c r="D50" s="65">
        <f t="shared" si="10"/>
        <v>10310</v>
      </c>
      <c r="E50" s="65">
        <f t="shared" si="10"/>
        <v>10544</v>
      </c>
      <c r="F50" s="65">
        <f t="shared" si="10"/>
        <v>10779</v>
      </c>
      <c r="G50" s="65">
        <f t="shared" si="10"/>
        <v>12579</v>
      </c>
      <c r="H50" s="65">
        <f t="shared" si="10"/>
        <v>12446</v>
      </c>
      <c r="I50" s="65">
        <f t="shared" si="10"/>
        <v>11533</v>
      </c>
      <c r="J50" s="65">
        <f t="shared" si="10"/>
        <v>9816</v>
      </c>
      <c r="K50" s="65">
        <f t="shared" si="10"/>
        <v>10854</v>
      </c>
      <c r="L50" s="65">
        <f t="shared" si="10"/>
        <v>12257</v>
      </c>
      <c r="M50" s="65">
        <f t="shared" si="10"/>
        <v>11969</v>
      </c>
      <c r="N50" s="65">
        <f t="shared" si="10"/>
        <v>12204</v>
      </c>
      <c r="O50" s="65">
        <f t="shared" si="10"/>
        <v>134325</v>
      </c>
    </row>
    <row r="51" spans="1:15" s="7" customFormat="1" ht="14.25" thickBot="1">
      <c r="A51" s="341"/>
      <c r="B51" s="343" t="s">
        <v>316</v>
      </c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</row>
    <row r="52" spans="1:15" s="7" customFormat="1" ht="11.25">
      <c r="A52" s="341"/>
      <c r="B52" s="269" t="s">
        <v>327</v>
      </c>
      <c r="C52" s="61">
        <v>307</v>
      </c>
      <c r="D52" s="61">
        <v>359</v>
      </c>
      <c r="E52" s="61">
        <v>423</v>
      </c>
      <c r="F52" s="61">
        <v>369</v>
      </c>
      <c r="G52" s="61">
        <v>451</v>
      </c>
      <c r="H52" s="61">
        <v>368</v>
      </c>
      <c r="I52" s="119">
        <v>640</v>
      </c>
      <c r="J52" s="119">
        <v>588</v>
      </c>
      <c r="K52" s="119">
        <v>847</v>
      </c>
      <c r="L52" s="119">
        <v>776</v>
      </c>
      <c r="M52" s="119">
        <v>522</v>
      </c>
      <c r="N52" s="119">
        <v>531</v>
      </c>
      <c r="O52" s="62">
        <f aca="true" t="shared" si="11" ref="O52:O58">SUM(C52:N52)</f>
        <v>6181</v>
      </c>
    </row>
    <row r="53" spans="1:15" s="7" customFormat="1" ht="11.25">
      <c r="A53" s="341"/>
      <c r="B53" s="269" t="s">
        <v>335</v>
      </c>
      <c r="C53" s="61">
        <v>20</v>
      </c>
      <c r="D53" s="61">
        <v>71</v>
      </c>
      <c r="E53" s="61">
        <v>151</v>
      </c>
      <c r="F53" s="61">
        <v>207</v>
      </c>
      <c r="G53" s="61">
        <v>437</v>
      </c>
      <c r="H53" s="61">
        <v>113</v>
      </c>
      <c r="I53" s="119">
        <v>237</v>
      </c>
      <c r="J53" s="119">
        <v>22</v>
      </c>
      <c r="K53" s="119">
        <v>116</v>
      </c>
      <c r="L53" s="119">
        <v>273</v>
      </c>
      <c r="M53" s="119">
        <v>204</v>
      </c>
      <c r="N53" s="119">
        <v>269</v>
      </c>
      <c r="O53" s="62">
        <f t="shared" si="11"/>
        <v>2120</v>
      </c>
    </row>
    <row r="54" spans="1:15" s="7" customFormat="1" ht="11.25">
      <c r="A54" s="341"/>
      <c r="B54" s="269" t="s">
        <v>336</v>
      </c>
      <c r="C54" s="61">
        <v>0</v>
      </c>
      <c r="D54" s="61">
        <v>0</v>
      </c>
      <c r="E54" s="61">
        <v>0</v>
      </c>
      <c r="F54" s="61">
        <v>0</v>
      </c>
      <c r="G54" s="61">
        <v>1</v>
      </c>
      <c r="H54" s="61">
        <v>0</v>
      </c>
      <c r="I54" s="119">
        <v>0</v>
      </c>
      <c r="J54" s="119">
        <v>0</v>
      </c>
      <c r="K54" s="119">
        <v>0</v>
      </c>
      <c r="L54" s="119">
        <v>0</v>
      </c>
      <c r="M54" s="119">
        <v>0</v>
      </c>
      <c r="N54" s="119">
        <v>0</v>
      </c>
      <c r="O54" s="62">
        <f t="shared" si="11"/>
        <v>1</v>
      </c>
    </row>
    <row r="55" spans="1:15" s="7" customFormat="1" ht="11.25">
      <c r="A55" s="341"/>
      <c r="B55" s="269" t="s">
        <v>334</v>
      </c>
      <c r="C55" s="61">
        <v>310</v>
      </c>
      <c r="D55" s="61">
        <v>268</v>
      </c>
      <c r="E55" s="61">
        <v>327</v>
      </c>
      <c r="F55" s="61">
        <v>275</v>
      </c>
      <c r="G55" s="61">
        <v>248</v>
      </c>
      <c r="H55" s="61">
        <v>431</v>
      </c>
      <c r="I55" s="119">
        <v>483</v>
      </c>
      <c r="J55" s="119">
        <v>434</v>
      </c>
      <c r="K55" s="119">
        <v>464</v>
      </c>
      <c r="L55" s="119">
        <v>565</v>
      </c>
      <c r="M55" s="119">
        <v>562</v>
      </c>
      <c r="N55" s="119">
        <v>359</v>
      </c>
      <c r="O55" s="62">
        <f t="shared" si="11"/>
        <v>4726</v>
      </c>
    </row>
    <row r="56" spans="1:15" s="7" customFormat="1" ht="11.25">
      <c r="A56" s="341"/>
      <c r="B56" s="269" t="s">
        <v>332</v>
      </c>
      <c r="C56" s="61">
        <v>4</v>
      </c>
      <c r="D56" s="61">
        <v>44</v>
      </c>
      <c r="E56" s="61">
        <v>3</v>
      </c>
      <c r="F56" s="61">
        <v>30</v>
      </c>
      <c r="G56" s="61">
        <v>151</v>
      </c>
      <c r="H56" s="61">
        <v>33</v>
      </c>
      <c r="I56" s="119">
        <v>13</v>
      </c>
      <c r="J56" s="119">
        <v>6</v>
      </c>
      <c r="K56" s="119">
        <v>26</v>
      </c>
      <c r="L56" s="119">
        <v>8</v>
      </c>
      <c r="M56" s="119">
        <v>56</v>
      </c>
      <c r="N56" s="119">
        <v>10</v>
      </c>
      <c r="O56" s="62">
        <f t="shared" si="11"/>
        <v>384</v>
      </c>
    </row>
    <row r="57" spans="1:15" s="7" customFormat="1" ht="11.25">
      <c r="A57" s="341"/>
      <c r="B57" s="269" t="s">
        <v>387</v>
      </c>
      <c r="C57" s="61">
        <v>12</v>
      </c>
      <c r="D57" s="61">
        <v>29</v>
      </c>
      <c r="E57" s="61">
        <v>36</v>
      </c>
      <c r="F57" s="61">
        <v>83</v>
      </c>
      <c r="G57" s="61">
        <v>19</v>
      </c>
      <c r="H57" s="61">
        <v>96</v>
      </c>
      <c r="I57" s="119">
        <v>18</v>
      </c>
      <c r="J57" s="119">
        <v>15</v>
      </c>
      <c r="K57" s="119">
        <v>32</v>
      </c>
      <c r="L57" s="119">
        <v>13</v>
      </c>
      <c r="M57" s="119">
        <v>50</v>
      </c>
      <c r="N57" s="119">
        <v>21</v>
      </c>
      <c r="O57" s="62">
        <f t="shared" si="11"/>
        <v>424</v>
      </c>
    </row>
    <row r="58" spans="1:15" s="7" customFormat="1" ht="12" thickBot="1">
      <c r="A58" s="341"/>
      <c r="B58" s="270" t="s">
        <v>187</v>
      </c>
      <c r="C58" s="63">
        <v>0</v>
      </c>
      <c r="D58" s="63">
        <v>0</v>
      </c>
      <c r="E58" s="63">
        <v>5</v>
      </c>
      <c r="F58" s="63">
        <v>0</v>
      </c>
      <c r="G58" s="63">
        <v>1</v>
      </c>
      <c r="H58" s="63">
        <v>0</v>
      </c>
      <c r="I58" s="120">
        <v>2</v>
      </c>
      <c r="J58" s="120">
        <v>0</v>
      </c>
      <c r="K58" s="120">
        <v>0</v>
      </c>
      <c r="L58" s="120">
        <v>1</v>
      </c>
      <c r="M58" s="120">
        <v>2</v>
      </c>
      <c r="N58" s="120">
        <v>6</v>
      </c>
      <c r="O58" s="64">
        <f t="shared" si="11"/>
        <v>17</v>
      </c>
    </row>
    <row r="59" spans="1:15" s="7" customFormat="1" ht="11.25" thickBot="1">
      <c r="A59" s="341"/>
      <c r="B59" s="55" t="s">
        <v>77</v>
      </c>
      <c r="C59" s="65">
        <f aca="true" t="shared" si="12" ref="C59:O59">SUM(C52:C58)</f>
        <v>653</v>
      </c>
      <c r="D59" s="65">
        <f t="shared" si="12"/>
        <v>771</v>
      </c>
      <c r="E59" s="65">
        <f t="shared" si="12"/>
        <v>945</v>
      </c>
      <c r="F59" s="65">
        <f t="shared" si="12"/>
        <v>964</v>
      </c>
      <c r="G59" s="65">
        <f t="shared" si="12"/>
        <v>1308</v>
      </c>
      <c r="H59" s="65">
        <f t="shared" si="12"/>
        <v>1041</v>
      </c>
      <c r="I59" s="65">
        <f t="shared" si="12"/>
        <v>1393</v>
      </c>
      <c r="J59" s="65">
        <f t="shared" si="12"/>
        <v>1065</v>
      </c>
      <c r="K59" s="65">
        <f t="shared" si="12"/>
        <v>1485</v>
      </c>
      <c r="L59" s="65">
        <f t="shared" si="12"/>
        <v>1636</v>
      </c>
      <c r="M59" s="65">
        <f t="shared" si="12"/>
        <v>1396</v>
      </c>
      <c r="N59" s="65">
        <f t="shared" si="12"/>
        <v>1196</v>
      </c>
      <c r="O59" s="65">
        <f t="shared" si="12"/>
        <v>13853</v>
      </c>
    </row>
    <row r="60" spans="1:15" s="7" customFormat="1" ht="14.25" thickBot="1">
      <c r="A60" s="341"/>
      <c r="B60" s="343" t="s">
        <v>317</v>
      </c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</row>
    <row r="61" spans="1:15" s="7" customFormat="1" ht="11.25">
      <c r="A61" s="341"/>
      <c r="B61" s="269" t="s">
        <v>327</v>
      </c>
      <c r="C61" s="61">
        <v>657</v>
      </c>
      <c r="D61" s="61">
        <v>1793</v>
      </c>
      <c r="E61" s="61">
        <v>1230</v>
      </c>
      <c r="F61" s="61">
        <v>720</v>
      </c>
      <c r="G61" s="61">
        <v>923</v>
      </c>
      <c r="H61" s="61">
        <v>538</v>
      </c>
      <c r="I61" s="119">
        <v>754</v>
      </c>
      <c r="J61" s="119">
        <v>651</v>
      </c>
      <c r="K61" s="119">
        <v>891</v>
      </c>
      <c r="L61" s="119">
        <v>1482</v>
      </c>
      <c r="M61" s="119">
        <v>1540</v>
      </c>
      <c r="N61" s="119">
        <v>1017</v>
      </c>
      <c r="O61" s="62">
        <f aca="true" t="shared" si="13" ref="O61:O67">SUM(C61:N61)</f>
        <v>12196</v>
      </c>
    </row>
    <row r="62" spans="1:15" s="7" customFormat="1" ht="11.25">
      <c r="A62" s="341"/>
      <c r="B62" s="269" t="s">
        <v>335</v>
      </c>
      <c r="C62" s="61">
        <v>30</v>
      </c>
      <c r="D62" s="61">
        <v>12</v>
      </c>
      <c r="E62" s="61">
        <v>19</v>
      </c>
      <c r="F62" s="61">
        <v>4</v>
      </c>
      <c r="G62" s="61">
        <v>52</v>
      </c>
      <c r="H62" s="61">
        <v>9</v>
      </c>
      <c r="I62" s="119">
        <v>16</v>
      </c>
      <c r="J62" s="119">
        <v>166</v>
      </c>
      <c r="K62" s="119">
        <v>50</v>
      </c>
      <c r="L62" s="119">
        <v>142</v>
      </c>
      <c r="M62" s="119">
        <v>39</v>
      </c>
      <c r="N62" s="119">
        <v>13</v>
      </c>
      <c r="O62" s="62">
        <f t="shared" si="13"/>
        <v>552</v>
      </c>
    </row>
    <row r="63" spans="1:15" s="7" customFormat="1" ht="11.25">
      <c r="A63" s="341"/>
      <c r="B63" s="269" t="s">
        <v>336</v>
      </c>
      <c r="C63" s="61">
        <v>3</v>
      </c>
      <c r="D63" s="61">
        <v>5</v>
      </c>
      <c r="E63" s="61">
        <v>0</v>
      </c>
      <c r="F63" s="61">
        <v>7</v>
      </c>
      <c r="G63" s="61">
        <v>0</v>
      </c>
      <c r="H63" s="61">
        <v>0</v>
      </c>
      <c r="I63" s="119">
        <v>0</v>
      </c>
      <c r="J63" s="119">
        <v>0</v>
      </c>
      <c r="K63" s="119">
        <v>7</v>
      </c>
      <c r="L63" s="119">
        <v>0</v>
      </c>
      <c r="M63" s="119">
        <v>24</v>
      </c>
      <c r="N63" s="119">
        <v>1</v>
      </c>
      <c r="O63" s="62">
        <f t="shared" si="13"/>
        <v>47</v>
      </c>
    </row>
    <row r="64" spans="1:15" s="7" customFormat="1" ht="11.25">
      <c r="A64" s="341"/>
      <c r="B64" s="269" t="s">
        <v>334</v>
      </c>
      <c r="C64" s="61">
        <v>11</v>
      </c>
      <c r="D64" s="61">
        <v>15</v>
      </c>
      <c r="E64" s="61">
        <v>3</v>
      </c>
      <c r="F64" s="61">
        <v>1</v>
      </c>
      <c r="G64" s="61">
        <v>2</v>
      </c>
      <c r="H64" s="61">
        <v>0</v>
      </c>
      <c r="I64" s="119">
        <v>12</v>
      </c>
      <c r="J64" s="119">
        <v>14</v>
      </c>
      <c r="K64" s="119">
        <v>0</v>
      </c>
      <c r="L64" s="119">
        <v>43</v>
      </c>
      <c r="M64" s="119">
        <v>2</v>
      </c>
      <c r="N64" s="119">
        <v>4</v>
      </c>
      <c r="O64" s="62">
        <f t="shared" si="13"/>
        <v>107</v>
      </c>
    </row>
    <row r="65" spans="1:15" s="7" customFormat="1" ht="11.25">
      <c r="A65" s="341"/>
      <c r="B65" s="269" t="s">
        <v>332</v>
      </c>
      <c r="C65" s="61">
        <v>13</v>
      </c>
      <c r="D65" s="61">
        <v>10</v>
      </c>
      <c r="E65" s="61">
        <v>3</v>
      </c>
      <c r="F65" s="61">
        <v>3</v>
      </c>
      <c r="G65" s="61">
        <v>50</v>
      </c>
      <c r="H65" s="61">
        <v>9</v>
      </c>
      <c r="I65" s="119">
        <v>3</v>
      </c>
      <c r="J65" s="119">
        <v>7</v>
      </c>
      <c r="K65" s="119">
        <v>16</v>
      </c>
      <c r="L65" s="119">
        <v>13</v>
      </c>
      <c r="M65" s="119">
        <v>4</v>
      </c>
      <c r="N65" s="119">
        <v>4</v>
      </c>
      <c r="O65" s="62">
        <f t="shared" si="13"/>
        <v>135</v>
      </c>
    </row>
    <row r="66" spans="1:15" s="7" customFormat="1" ht="11.25">
      <c r="A66" s="341"/>
      <c r="B66" s="269" t="s">
        <v>387</v>
      </c>
      <c r="C66" s="61">
        <v>234</v>
      </c>
      <c r="D66" s="61">
        <v>103</v>
      </c>
      <c r="E66" s="61">
        <v>256</v>
      </c>
      <c r="F66" s="61">
        <v>165</v>
      </c>
      <c r="G66" s="61">
        <v>51</v>
      </c>
      <c r="H66" s="61">
        <v>246</v>
      </c>
      <c r="I66" s="119">
        <v>195</v>
      </c>
      <c r="J66" s="119">
        <v>222</v>
      </c>
      <c r="K66" s="119">
        <v>298</v>
      </c>
      <c r="L66" s="119">
        <v>154</v>
      </c>
      <c r="M66" s="119">
        <v>85</v>
      </c>
      <c r="N66" s="119">
        <v>195</v>
      </c>
      <c r="O66" s="62">
        <f t="shared" si="13"/>
        <v>2204</v>
      </c>
    </row>
    <row r="67" spans="1:15" s="7" customFormat="1" ht="12" thickBot="1">
      <c r="A67" s="341"/>
      <c r="B67" s="270" t="s">
        <v>187</v>
      </c>
      <c r="C67" s="63">
        <v>0</v>
      </c>
      <c r="D67" s="63">
        <v>0</v>
      </c>
      <c r="E67" s="63">
        <v>4</v>
      </c>
      <c r="F67" s="63">
        <v>0</v>
      </c>
      <c r="G67" s="63">
        <v>0</v>
      </c>
      <c r="H67" s="63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64">
        <f t="shared" si="13"/>
        <v>4</v>
      </c>
    </row>
    <row r="68" spans="1:15" s="7" customFormat="1" ht="11.25" thickBot="1">
      <c r="A68" s="341"/>
      <c r="B68" s="55" t="s">
        <v>77</v>
      </c>
      <c r="C68" s="65">
        <f aca="true" t="shared" si="14" ref="C68:O68">SUM(C61:C67)</f>
        <v>948</v>
      </c>
      <c r="D68" s="65">
        <f t="shared" si="14"/>
        <v>1938</v>
      </c>
      <c r="E68" s="65">
        <f t="shared" si="14"/>
        <v>1515</v>
      </c>
      <c r="F68" s="65">
        <f t="shared" si="14"/>
        <v>900</v>
      </c>
      <c r="G68" s="65">
        <f t="shared" si="14"/>
        <v>1078</v>
      </c>
      <c r="H68" s="65">
        <f t="shared" si="14"/>
        <v>802</v>
      </c>
      <c r="I68" s="65">
        <f t="shared" si="14"/>
        <v>980</v>
      </c>
      <c r="J68" s="65">
        <f t="shared" si="14"/>
        <v>1060</v>
      </c>
      <c r="K68" s="65">
        <f t="shared" si="14"/>
        <v>1262</v>
      </c>
      <c r="L68" s="65">
        <f t="shared" si="14"/>
        <v>1834</v>
      </c>
      <c r="M68" s="65">
        <f t="shared" si="14"/>
        <v>1694</v>
      </c>
      <c r="N68" s="65">
        <f t="shared" si="14"/>
        <v>1234</v>
      </c>
      <c r="O68" s="65">
        <f t="shared" si="14"/>
        <v>15245</v>
      </c>
    </row>
    <row r="69" spans="1:15" s="7" customFormat="1" ht="14.25" thickBot="1">
      <c r="A69" s="341"/>
      <c r="B69" s="343" t="s">
        <v>374</v>
      </c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</row>
    <row r="70" spans="1:15" s="7" customFormat="1" ht="11.25">
      <c r="A70" s="341"/>
      <c r="B70" s="269" t="s">
        <v>327</v>
      </c>
      <c r="C70" s="61">
        <v>10623</v>
      </c>
      <c r="D70" s="61">
        <v>10357</v>
      </c>
      <c r="E70" s="61">
        <v>15198</v>
      </c>
      <c r="F70" s="61">
        <v>10953</v>
      </c>
      <c r="G70" s="61">
        <v>18974</v>
      </c>
      <c r="H70" s="61">
        <v>11675</v>
      </c>
      <c r="I70" s="119">
        <v>15834</v>
      </c>
      <c r="J70" s="119">
        <v>13692</v>
      </c>
      <c r="K70" s="119">
        <v>10690</v>
      </c>
      <c r="L70" s="119">
        <v>11611</v>
      </c>
      <c r="M70" s="119">
        <v>11872</v>
      </c>
      <c r="N70" s="119">
        <v>15385</v>
      </c>
      <c r="O70" s="62">
        <f aca="true" t="shared" si="15" ref="O70:O76">SUM(C70:N70)</f>
        <v>156864</v>
      </c>
    </row>
    <row r="71" spans="1:15" s="7" customFormat="1" ht="11.25">
      <c r="A71" s="341"/>
      <c r="B71" s="269" t="s">
        <v>335</v>
      </c>
      <c r="C71" s="61">
        <v>3682</v>
      </c>
      <c r="D71" s="61">
        <v>2263</v>
      </c>
      <c r="E71" s="61">
        <v>2767</v>
      </c>
      <c r="F71" s="61">
        <v>1785</v>
      </c>
      <c r="G71" s="61">
        <v>1969</v>
      </c>
      <c r="H71" s="61">
        <v>2796</v>
      </c>
      <c r="I71" s="119">
        <v>3104</v>
      </c>
      <c r="J71" s="119">
        <v>3517</v>
      </c>
      <c r="K71" s="119">
        <v>3015</v>
      </c>
      <c r="L71" s="119">
        <v>3727</v>
      </c>
      <c r="M71" s="119">
        <v>2945</v>
      </c>
      <c r="N71" s="119">
        <v>4015</v>
      </c>
      <c r="O71" s="62">
        <f t="shared" si="15"/>
        <v>35585</v>
      </c>
    </row>
    <row r="72" spans="1:15" s="7" customFormat="1" ht="11.25">
      <c r="A72" s="341"/>
      <c r="B72" s="269" t="s">
        <v>336</v>
      </c>
      <c r="C72" s="61">
        <v>90</v>
      </c>
      <c r="D72" s="61">
        <v>69</v>
      </c>
      <c r="E72" s="61">
        <v>1</v>
      </c>
      <c r="F72" s="61">
        <v>43</v>
      </c>
      <c r="G72" s="61">
        <v>9</v>
      </c>
      <c r="H72" s="61">
        <v>10</v>
      </c>
      <c r="I72" s="119">
        <v>3</v>
      </c>
      <c r="J72" s="119">
        <v>0</v>
      </c>
      <c r="K72" s="119">
        <v>5</v>
      </c>
      <c r="L72" s="119">
        <v>9</v>
      </c>
      <c r="M72" s="119">
        <v>33</v>
      </c>
      <c r="N72" s="119">
        <v>18</v>
      </c>
      <c r="O72" s="62">
        <f t="shared" si="15"/>
        <v>290</v>
      </c>
    </row>
    <row r="73" spans="1:15" s="7" customFormat="1" ht="11.25">
      <c r="A73" s="341"/>
      <c r="B73" s="269" t="s">
        <v>334</v>
      </c>
      <c r="C73" s="61">
        <v>335</v>
      </c>
      <c r="D73" s="61">
        <v>100</v>
      </c>
      <c r="E73" s="61">
        <v>341</v>
      </c>
      <c r="F73" s="61">
        <v>679</v>
      </c>
      <c r="G73" s="61">
        <v>423</v>
      </c>
      <c r="H73" s="61">
        <v>414</v>
      </c>
      <c r="I73" s="119">
        <v>208</v>
      </c>
      <c r="J73" s="119">
        <v>515</v>
      </c>
      <c r="K73" s="119">
        <v>247</v>
      </c>
      <c r="L73" s="119">
        <v>209</v>
      </c>
      <c r="M73" s="119">
        <v>458</v>
      </c>
      <c r="N73" s="119">
        <v>196</v>
      </c>
      <c r="O73" s="62">
        <f t="shared" si="15"/>
        <v>4125</v>
      </c>
    </row>
    <row r="74" spans="1:15" s="7" customFormat="1" ht="11.25">
      <c r="A74" s="341"/>
      <c r="B74" s="269" t="s">
        <v>332</v>
      </c>
      <c r="C74" s="61">
        <v>63</v>
      </c>
      <c r="D74" s="61">
        <v>77</v>
      </c>
      <c r="E74" s="61">
        <v>57</v>
      </c>
      <c r="F74" s="61">
        <v>89</v>
      </c>
      <c r="G74" s="61">
        <v>78</v>
      </c>
      <c r="H74" s="61">
        <v>306</v>
      </c>
      <c r="I74" s="119">
        <v>99</v>
      </c>
      <c r="J74" s="119">
        <v>116</v>
      </c>
      <c r="K74" s="119">
        <v>68</v>
      </c>
      <c r="L74" s="119">
        <v>43</v>
      </c>
      <c r="M74" s="119">
        <v>40</v>
      </c>
      <c r="N74" s="119">
        <v>42</v>
      </c>
      <c r="O74" s="62">
        <f t="shared" si="15"/>
        <v>1078</v>
      </c>
    </row>
    <row r="75" spans="1:15" s="7" customFormat="1" ht="11.25">
      <c r="A75" s="341"/>
      <c r="B75" s="269" t="s">
        <v>387</v>
      </c>
      <c r="C75" s="61">
        <v>1374</v>
      </c>
      <c r="D75" s="61">
        <v>1184</v>
      </c>
      <c r="E75" s="61">
        <v>965</v>
      </c>
      <c r="F75" s="61">
        <v>1252</v>
      </c>
      <c r="G75" s="61">
        <v>1035</v>
      </c>
      <c r="H75" s="61">
        <v>1461</v>
      </c>
      <c r="I75" s="119">
        <v>1355</v>
      </c>
      <c r="J75" s="119">
        <v>1950</v>
      </c>
      <c r="K75" s="119">
        <v>2052</v>
      </c>
      <c r="L75" s="119">
        <v>1766</v>
      </c>
      <c r="M75" s="119">
        <v>1663</v>
      </c>
      <c r="N75" s="119">
        <v>2281</v>
      </c>
      <c r="O75" s="62">
        <f t="shared" si="15"/>
        <v>18338</v>
      </c>
    </row>
    <row r="76" spans="1:15" s="7" customFormat="1" ht="12" thickBot="1">
      <c r="A76" s="341"/>
      <c r="B76" s="270" t="s">
        <v>187</v>
      </c>
      <c r="C76" s="63">
        <v>12</v>
      </c>
      <c r="D76" s="63">
        <v>30</v>
      </c>
      <c r="E76" s="63">
        <v>26</v>
      </c>
      <c r="F76" s="63">
        <v>41</v>
      </c>
      <c r="G76" s="63">
        <v>25</v>
      </c>
      <c r="H76" s="63">
        <v>42</v>
      </c>
      <c r="I76" s="120">
        <v>21</v>
      </c>
      <c r="J76" s="120">
        <v>22</v>
      </c>
      <c r="K76" s="120">
        <v>7</v>
      </c>
      <c r="L76" s="120">
        <v>24</v>
      </c>
      <c r="M76" s="120">
        <v>4</v>
      </c>
      <c r="N76" s="120">
        <v>12</v>
      </c>
      <c r="O76" s="64">
        <f t="shared" si="15"/>
        <v>266</v>
      </c>
    </row>
    <row r="77" spans="1:15" s="7" customFormat="1" ht="11.25" thickBot="1">
      <c r="A77" s="341"/>
      <c r="B77" s="55" t="s">
        <v>77</v>
      </c>
      <c r="C77" s="65">
        <f aca="true" t="shared" si="16" ref="C77:O77">SUM(C70:C76)</f>
        <v>16179</v>
      </c>
      <c r="D77" s="65">
        <f t="shared" si="16"/>
        <v>14080</v>
      </c>
      <c r="E77" s="65">
        <f t="shared" si="16"/>
        <v>19355</v>
      </c>
      <c r="F77" s="65">
        <f t="shared" si="16"/>
        <v>14842</v>
      </c>
      <c r="G77" s="65">
        <f t="shared" si="16"/>
        <v>22513</v>
      </c>
      <c r="H77" s="65">
        <f t="shared" si="16"/>
        <v>16704</v>
      </c>
      <c r="I77" s="65">
        <f t="shared" si="16"/>
        <v>20624</v>
      </c>
      <c r="J77" s="65">
        <f t="shared" si="16"/>
        <v>19812</v>
      </c>
      <c r="K77" s="65">
        <f t="shared" si="16"/>
        <v>16084</v>
      </c>
      <c r="L77" s="65">
        <f t="shared" si="16"/>
        <v>17389</v>
      </c>
      <c r="M77" s="65">
        <f t="shared" si="16"/>
        <v>17015</v>
      </c>
      <c r="N77" s="65">
        <f t="shared" si="16"/>
        <v>21949</v>
      </c>
      <c r="O77" s="65">
        <f t="shared" si="16"/>
        <v>216546</v>
      </c>
    </row>
    <row r="78" spans="1:15" s="7" customFormat="1" ht="14.25" thickBot="1">
      <c r="A78" s="341"/>
      <c r="B78" s="343" t="s">
        <v>322</v>
      </c>
      <c r="C78" s="344"/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</row>
    <row r="79" spans="1:15" s="7" customFormat="1" ht="11.25">
      <c r="A79" s="341"/>
      <c r="B79" s="269" t="s">
        <v>327</v>
      </c>
      <c r="C79" s="61">
        <v>5280</v>
      </c>
      <c r="D79" s="61">
        <v>4752</v>
      </c>
      <c r="E79" s="61">
        <v>6715</v>
      </c>
      <c r="F79" s="61">
        <v>6666</v>
      </c>
      <c r="G79" s="61">
        <v>7867</v>
      </c>
      <c r="H79" s="61">
        <v>7546</v>
      </c>
      <c r="I79" s="119">
        <v>6564</v>
      </c>
      <c r="J79" s="119">
        <v>5656</v>
      </c>
      <c r="K79" s="119">
        <v>5818</v>
      </c>
      <c r="L79" s="119">
        <v>6829</v>
      </c>
      <c r="M79" s="119">
        <v>4803</v>
      </c>
      <c r="N79" s="119">
        <v>7103</v>
      </c>
      <c r="O79" s="62">
        <f aca="true" t="shared" si="17" ref="O79:O85">SUM(C79:N79)</f>
        <v>75599</v>
      </c>
    </row>
    <row r="80" spans="1:15" s="7" customFormat="1" ht="11.25">
      <c r="A80" s="341"/>
      <c r="B80" s="269" t="s">
        <v>335</v>
      </c>
      <c r="C80" s="61">
        <v>1649</v>
      </c>
      <c r="D80" s="61">
        <v>2054</v>
      </c>
      <c r="E80" s="61">
        <v>2050</v>
      </c>
      <c r="F80" s="61">
        <v>2429</v>
      </c>
      <c r="G80" s="61">
        <v>1820</v>
      </c>
      <c r="H80" s="61">
        <v>2916</v>
      </c>
      <c r="I80" s="119">
        <v>1530</v>
      </c>
      <c r="J80" s="119">
        <v>1638</v>
      </c>
      <c r="K80" s="119">
        <v>2022</v>
      </c>
      <c r="L80" s="119">
        <v>2117</v>
      </c>
      <c r="M80" s="119">
        <v>2790</v>
      </c>
      <c r="N80" s="119">
        <v>2231</v>
      </c>
      <c r="O80" s="62">
        <f t="shared" si="17"/>
        <v>25246</v>
      </c>
    </row>
    <row r="81" spans="1:15" s="7" customFormat="1" ht="11.25">
      <c r="A81" s="341"/>
      <c r="B81" s="269" t="s">
        <v>336</v>
      </c>
      <c r="C81" s="61">
        <v>100</v>
      </c>
      <c r="D81" s="61">
        <v>96</v>
      </c>
      <c r="E81" s="61">
        <v>176</v>
      </c>
      <c r="F81" s="61">
        <v>69</v>
      </c>
      <c r="G81" s="61">
        <v>5</v>
      </c>
      <c r="H81" s="61">
        <v>130</v>
      </c>
      <c r="I81" s="119">
        <v>40</v>
      </c>
      <c r="J81" s="119">
        <v>18</v>
      </c>
      <c r="K81" s="119">
        <v>20</v>
      </c>
      <c r="L81" s="119">
        <v>22</v>
      </c>
      <c r="M81" s="119">
        <v>12</v>
      </c>
      <c r="N81" s="119">
        <v>59</v>
      </c>
      <c r="O81" s="62">
        <f t="shared" si="17"/>
        <v>747</v>
      </c>
    </row>
    <row r="82" spans="1:15" s="7" customFormat="1" ht="11.25">
      <c r="A82" s="341"/>
      <c r="B82" s="269" t="s">
        <v>334</v>
      </c>
      <c r="C82" s="61">
        <v>275</v>
      </c>
      <c r="D82" s="61">
        <v>366</v>
      </c>
      <c r="E82" s="61">
        <v>311</v>
      </c>
      <c r="F82" s="61">
        <v>985</v>
      </c>
      <c r="G82" s="61">
        <v>689</v>
      </c>
      <c r="H82" s="61">
        <v>87</v>
      </c>
      <c r="I82" s="119">
        <v>195</v>
      </c>
      <c r="J82" s="119">
        <v>296</v>
      </c>
      <c r="K82" s="119">
        <v>609</v>
      </c>
      <c r="L82" s="119">
        <v>427</v>
      </c>
      <c r="M82" s="119">
        <v>479</v>
      </c>
      <c r="N82" s="119">
        <v>264</v>
      </c>
      <c r="O82" s="62">
        <f t="shared" si="17"/>
        <v>4983</v>
      </c>
    </row>
    <row r="83" spans="1:15" s="7" customFormat="1" ht="11.25">
      <c r="A83" s="341"/>
      <c r="B83" s="269" t="s">
        <v>332</v>
      </c>
      <c r="C83" s="61">
        <v>588</v>
      </c>
      <c r="D83" s="61">
        <v>311</v>
      </c>
      <c r="E83" s="61">
        <v>349</v>
      </c>
      <c r="F83" s="61">
        <v>672</v>
      </c>
      <c r="G83" s="61">
        <v>1185</v>
      </c>
      <c r="H83" s="61">
        <v>199</v>
      </c>
      <c r="I83" s="119">
        <v>559</v>
      </c>
      <c r="J83" s="119">
        <v>1439</v>
      </c>
      <c r="K83" s="119">
        <v>736</v>
      </c>
      <c r="L83" s="119">
        <v>333</v>
      </c>
      <c r="M83" s="119">
        <v>390</v>
      </c>
      <c r="N83" s="119">
        <v>430</v>
      </c>
      <c r="O83" s="62">
        <f t="shared" si="17"/>
        <v>7191</v>
      </c>
    </row>
    <row r="84" spans="1:15" s="7" customFormat="1" ht="11.25">
      <c r="A84" s="341"/>
      <c r="B84" s="269" t="s">
        <v>387</v>
      </c>
      <c r="C84" s="61">
        <v>1524</v>
      </c>
      <c r="D84" s="61">
        <v>857</v>
      </c>
      <c r="E84" s="61">
        <v>1432</v>
      </c>
      <c r="F84" s="61">
        <v>2797</v>
      </c>
      <c r="G84" s="61">
        <v>2124</v>
      </c>
      <c r="H84" s="61">
        <v>1233</v>
      </c>
      <c r="I84" s="119">
        <v>733</v>
      </c>
      <c r="J84" s="119">
        <v>789</v>
      </c>
      <c r="K84" s="119">
        <v>797</v>
      </c>
      <c r="L84" s="119">
        <v>754</v>
      </c>
      <c r="M84" s="119">
        <v>469</v>
      </c>
      <c r="N84" s="119">
        <v>791</v>
      </c>
      <c r="O84" s="62">
        <f t="shared" si="17"/>
        <v>14300</v>
      </c>
    </row>
    <row r="85" spans="1:15" s="7" customFormat="1" ht="12" thickBot="1">
      <c r="A85" s="341"/>
      <c r="B85" s="270" t="s">
        <v>187</v>
      </c>
      <c r="C85" s="63">
        <v>75</v>
      </c>
      <c r="D85" s="63">
        <v>44</v>
      </c>
      <c r="E85" s="63">
        <v>63</v>
      </c>
      <c r="F85" s="63">
        <v>100</v>
      </c>
      <c r="G85" s="63">
        <v>124</v>
      </c>
      <c r="H85" s="63">
        <v>62</v>
      </c>
      <c r="I85" s="120">
        <v>99</v>
      </c>
      <c r="J85" s="120">
        <v>18</v>
      </c>
      <c r="K85" s="120">
        <v>69</v>
      </c>
      <c r="L85" s="120">
        <v>174</v>
      </c>
      <c r="M85" s="120">
        <v>149</v>
      </c>
      <c r="N85" s="120">
        <v>109</v>
      </c>
      <c r="O85" s="64">
        <f t="shared" si="17"/>
        <v>1086</v>
      </c>
    </row>
    <row r="86" spans="1:15" s="7" customFormat="1" ht="11.25" thickBot="1">
      <c r="A86" s="341"/>
      <c r="B86" s="55" t="s">
        <v>77</v>
      </c>
      <c r="C86" s="65">
        <f aca="true" t="shared" si="18" ref="C86:O86">SUM(C79:C85)</f>
        <v>9491</v>
      </c>
      <c r="D86" s="65">
        <f t="shared" si="18"/>
        <v>8480</v>
      </c>
      <c r="E86" s="65">
        <f t="shared" si="18"/>
        <v>11096</v>
      </c>
      <c r="F86" s="65">
        <f t="shared" si="18"/>
        <v>13718</v>
      </c>
      <c r="G86" s="65">
        <f t="shared" si="18"/>
        <v>13814</v>
      </c>
      <c r="H86" s="65">
        <f t="shared" si="18"/>
        <v>12173</v>
      </c>
      <c r="I86" s="65">
        <f t="shared" si="18"/>
        <v>9720</v>
      </c>
      <c r="J86" s="65">
        <f t="shared" si="18"/>
        <v>9854</v>
      </c>
      <c r="K86" s="65">
        <f t="shared" si="18"/>
        <v>10071</v>
      </c>
      <c r="L86" s="65">
        <f t="shared" si="18"/>
        <v>10656</v>
      </c>
      <c r="M86" s="65">
        <f t="shared" si="18"/>
        <v>9092</v>
      </c>
      <c r="N86" s="65">
        <f t="shared" si="18"/>
        <v>10987</v>
      </c>
      <c r="O86" s="65">
        <f t="shared" si="18"/>
        <v>129152</v>
      </c>
    </row>
    <row r="87" spans="1:15" s="7" customFormat="1" ht="14.25" thickBot="1">
      <c r="A87" s="341"/>
      <c r="B87" s="343" t="s">
        <v>320</v>
      </c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</row>
    <row r="88" spans="1:15" s="7" customFormat="1" ht="11.25">
      <c r="A88" s="341"/>
      <c r="B88" s="269" t="s">
        <v>327</v>
      </c>
      <c r="C88" s="61">
        <v>1542</v>
      </c>
      <c r="D88" s="61">
        <v>1205</v>
      </c>
      <c r="E88" s="61">
        <v>1643</v>
      </c>
      <c r="F88" s="61">
        <v>1950</v>
      </c>
      <c r="G88" s="61">
        <v>1566</v>
      </c>
      <c r="H88" s="61">
        <v>1656</v>
      </c>
      <c r="I88" s="119">
        <v>2543</v>
      </c>
      <c r="J88" s="119">
        <v>1609</v>
      </c>
      <c r="K88" s="119">
        <v>1171</v>
      </c>
      <c r="L88" s="119">
        <v>2587</v>
      </c>
      <c r="M88" s="119">
        <v>987</v>
      </c>
      <c r="N88" s="119">
        <v>1712</v>
      </c>
      <c r="O88" s="62">
        <f aca="true" t="shared" si="19" ref="O88:O94">SUM(C88:N88)</f>
        <v>20171</v>
      </c>
    </row>
    <row r="89" spans="1:15" s="7" customFormat="1" ht="11.25">
      <c r="A89" s="341"/>
      <c r="B89" s="269" t="s">
        <v>335</v>
      </c>
      <c r="C89" s="61">
        <v>83</v>
      </c>
      <c r="D89" s="61">
        <v>60</v>
      </c>
      <c r="E89" s="61">
        <v>100</v>
      </c>
      <c r="F89" s="61">
        <v>301</v>
      </c>
      <c r="G89" s="61">
        <v>278</v>
      </c>
      <c r="H89" s="61">
        <v>83</v>
      </c>
      <c r="I89" s="119">
        <v>137</v>
      </c>
      <c r="J89" s="119">
        <v>74</v>
      </c>
      <c r="K89" s="119">
        <v>78</v>
      </c>
      <c r="L89" s="119">
        <v>176</v>
      </c>
      <c r="M89" s="119">
        <v>122</v>
      </c>
      <c r="N89" s="119">
        <v>70</v>
      </c>
      <c r="O89" s="62">
        <f t="shared" si="19"/>
        <v>1562</v>
      </c>
    </row>
    <row r="90" spans="1:15" s="7" customFormat="1" ht="11.25">
      <c r="A90" s="341"/>
      <c r="B90" s="269" t="s">
        <v>336</v>
      </c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119">
        <v>0</v>
      </c>
      <c r="J90" s="119">
        <v>0</v>
      </c>
      <c r="K90" s="119">
        <v>1</v>
      </c>
      <c r="L90" s="119">
        <v>4</v>
      </c>
      <c r="M90" s="119">
        <v>0</v>
      </c>
      <c r="N90" s="119">
        <v>0</v>
      </c>
      <c r="O90" s="62">
        <f t="shared" si="19"/>
        <v>5</v>
      </c>
    </row>
    <row r="91" spans="1:15" s="7" customFormat="1" ht="11.25">
      <c r="A91" s="341"/>
      <c r="B91" s="269" t="s">
        <v>334</v>
      </c>
      <c r="C91" s="61">
        <v>0</v>
      </c>
      <c r="D91" s="61">
        <v>4</v>
      </c>
      <c r="E91" s="61">
        <v>2</v>
      </c>
      <c r="F91" s="61">
        <v>5</v>
      </c>
      <c r="G91" s="61">
        <v>3</v>
      </c>
      <c r="H91" s="61">
        <v>5</v>
      </c>
      <c r="I91" s="119">
        <v>0</v>
      </c>
      <c r="J91" s="119">
        <v>2</v>
      </c>
      <c r="K91" s="119">
        <v>3</v>
      </c>
      <c r="L91" s="119">
        <v>12</v>
      </c>
      <c r="M91" s="119">
        <v>11</v>
      </c>
      <c r="N91" s="119">
        <v>3</v>
      </c>
      <c r="O91" s="62">
        <f t="shared" si="19"/>
        <v>50</v>
      </c>
    </row>
    <row r="92" spans="1:15" s="7" customFormat="1" ht="11.25">
      <c r="A92" s="341"/>
      <c r="B92" s="269" t="s">
        <v>332</v>
      </c>
      <c r="C92" s="61">
        <v>35</v>
      </c>
      <c r="D92" s="61">
        <v>1</v>
      </c>
      <c r="E92" s="61">
        <v>201</v>
      </c>
      <c r="F92" s="61">
        <v>11</v>
      </c>
      <c r="G92" s="61">
        <v>96</v>
      </c>
      <c r="H92" s="61">
        <v>28</v>
      </c>
      <c r="I92" s="119">
        <v>27</v>
      </c>
      <c r="J92" s="119">
        <v>82</v>
      </c>
      <c r="K92" s="119">
        <v>27</v>
      </c>
      <c r="L92" s="119">
        <v>26</v>
      </c>
      <c r="M92" s="119">
        <v>0</v>
      </c>
      <c r="N92" s="119">
        <v>8</v>
      </c>
      <c r="O92" s="62">
        <f t="shared" si="19"/>
        <v>542</v>
      </c>
    </row>
    <row r="93" spans="1:15" s="7" customFormat="1" ht="11.25">
      <c r="A93" s="341"/>
      <c r="B93" s="269" t="s">
        <v>387</v>
      </c>
      <c r="C93" s="61">
        <v>47</v>
      </c>
      <c r="D93" s="61">
        <v>18</v>
      </c>
      <c r="E93" s="61">
        <v>31</v>
      </c>
      <c r="F93" s="61">
        <v>42</v>
      </c>
      <c r="G93" s="61">
        <v>50</v>
      </c>
      <c r="H93" s="61">
        <v>266</v>
      </c>
      <c r="I93" s="119">
        <v>36</v>
      </c>
      <c r="J93" s="119">
        <v>112</v>
      </c>
      <c r="K93" s="119">
        <v>23</v>
      </c>
      <c r="L93" s="119">
        <v>107</v>
      </c>
      <c r="M93" s="119">
        <v>60</v>
      </c>
      <c r="N93" s="119">
        <v>23</v>
      </c>
      <c r="O93" s="62">
        <f t="shared" si="19"/>
        <v>815</v>
      </c>
    </row>
    <row r="94" spans="1:15" s="7" customFormat="1" ht="12" thickBot="1">
      <c r="A94" s="341"/>
      <c r="B94" s="270" t="s">
        <v>187</v>
      </c>
      <c r="C94" s="63">
        <v>0</v>
      </c>
      <c r="D94" s="63">
        <v>21</v>
      </c>
      <c r="E94" s="63">
        <v>0</v>
      </c>
      <c r="F94" s="63">
        <v>0</v>
      </c>
      <c r="G94" s="63">
        <v>2</v>
      </c>
      <c r="H94" s="63">
        <v>0</v>
      </c>
      <c r="I94" s="120">
        <v>0</v>
      </c>
      <c r="J94" s="120">
        <v>0</v>
      </c>
      <c r="K94" s="120">
        <v>0</v>
      </c>
      <c r="L94" s="120">
        <v>20</v>
      </c>
      <c r="M94" s="120">
        <v>0</v>
      </c>
      <c r="N94" s="120">
        <v>25</v>
      </c>
      <c r="O94" s="64">
        <f t="shared" si="19"/>
        <v>68</v>
      </c>
    </row>
    <row r="95" spans="1:15" s="7" customFormat="1" ht="11.25" thickBot="1">
      <c r="A95" s="341"/>
      <c r="B95" s="55" t="s">
        <v>77</v>
      </c>
      <c r="C95" s="65">
        <f aca="true" t="shared" si="20" ref="C95:O95">SUM(C88:C94)</f>
        <v>1707</v>
      </c>
      <c r="D95" s="65">
        <f t="shared" si="20"/>
        <v>1309</v>
      </c>
      <c r="E95" s="65">
        <f t="shared" si="20"/>
        <v>1977</v>
      </c>
      <c r="F95" s="65">
        <f t="shared" si="20"/>
        <v>2309</v>
      </c>
      <c r="G95" s="65">
        <f t="shared" si="20"/>
        <v>1995</v>
      </c>
      <c r="H95" s="65">
        <f t="shared" si="20"/>
        <v>2038</v>
      </c>
      <c r="I95" s="65">
        <f t="shared" si="20"/>
        <v>2743</v>
      </c>
      <c r="J95" s="65">
        <f t="shared" si="20"/>
        <v>1879</v>
      </c>
      <c r="K95" s="65">
        <f t="shared" si="20"/>
        <v>1303</v>
      </c>
      <c r="L95" s="65">
        <f t="shared" si="20"/>
        <v>2932</v>
      </c>
      <c r="M95" s="65">
        <f t="shared" si="20"/>
        <v>1180</v>
      </c>
      <c r="N95" s="65">
        <f t="shared" si="20"/>
        <v>1841</v>
      </c>
      <c r="O95" s="65">
        <f t="shared" si="20"/>
        <v>23213</v>
      </c>
    </row>
    <row r="96" spans="1:15" s="7" customFormat="1" ht="14.25" thickBot="1">
      <c r="A96" s="341"/>
      <c r="B96" s="343" t="s">
        <v>324</v>
      </c>
      <c r="C96" s="344"/>
      <c r="D96" s="344"/>
      <c r="E96" s="344"/>
      <c r="F96" s="344"/>
      <c r="G96" s="344"/>
      <c r="H96" s="344"/>
      <c r="I96" s="344"/>
      <c r="J96" s="344"/>
      <c r="K96" s="344"/>
      <c r="L96" s="344"/>
      <c r="M96" s="344"/>
      <c r="N96" s="344"/>
      <c r="O96" s="344"/>
    </row>
    <row r="97" spans="1:15" s="7" customFormat="1" ht="11.25">
      <c r="A97" s="341"/>
      <c r="B97" s="269" t="s">
        <v>327</v>
      </c>
      <c r="C97" s="61">
        <v>2029</v>
      </c>
      <c r="D97" s="61">
        <v>1244</v>
      </c>
      <c r="E97" s="61">
        <v>2528</v>
      </c>
      <c r="F97" s="61">
        <v>2016</v>
      </c>
      <c r="G97" s="61">
        <v>1325</v>
      </c>
      <c r="H97" s="61">
        <v>1515</v>
      </c>
      <c r="I97" s="119">
        <v>1948</v>
      </c>
      <c r="J97" s="119">
        <v>2521</v>
      </c>
      <c r="K97" s="119">
        <v>2054</v>
      </c>
      <c r="L97" s="119">
        <v>2086</v>
      </c>
      <c r="M97" s="119">
        <v>2078</v>
      </c>
      <c r="N97" s="119">
        <v>2376</v>
      </c>
      <c r="O97" s="62">
        <f aca="true" t="shared" si="21" ref="O97:O103">SUM(C97:N97)</f>
        <v>23720</v>
      </c>
    </row>
    <row r="98" spans="1:15" s="7" customFormat="1" ht="11.25">
      <c r="A98" s="341"/>
      <c r="B98" s="269" t="s">
        <v>335</v>
      </c>
      <c r="C98" s="61">
        <v>370</v>
      </c>
      <c r="D98" s="61">
        <v>336</v>
      </c>
      <c r="E98" s="61">
        <v>520</v>
      </c>
      <c r="F98" s="61">
        <v>457</v>
      </c>
      <c r="G98" s="61">
        <v>420</v>
      </c>
      <c r="H98" s="61">
        <v>657</v>
      </c>
      <c r="I98" s="119">
        <v>319</v>
      </c>
      <c r="J98" s="119">
        <v>468</v>
      </c>
      <c r="K98" s="119">
        <v>397</v>
      </c>
      <c r="L98" s="119">
        <v>422</v>
      </c>
      <c r="M98" s="119">
        <v>460</v>
      </c>
      <c r="N98" s="119">
        <v>522</v>
      </c>
      <c r="O98" s="62">
        <f t="shared" si="21"/>
        <v>5348</v>
      </c>
    </row>
    <row r="99" spans="1:15" s="7" customFormat="1" ht="11.25">
      <c r="A99" s="341"/>
      <c r="B99" s="269" t="s">
        <v>336</v>
      </c>
      <c r="C99" s="61">
        <v>1</v>
      </c>
      <c r="D99" s="61">
        <v>0</v>
      </c>
      <c r="E99" s="61">
        <v>24</v>
      </c>
      <c r="F99" s="61">
        <v>10</v>
      </c>
      <c r="G99" s="61">
        <v>8</v>
      </c>
      <c r="H99" s="61">
        <v>19</v>
      </c>
      <c r="I99" s="119">
        <v>12</v>
      </c>
      <c r="J99" s="119">
        <v>95</v>
      </c>
      <c r="K99" s="119">
        <v>94</v>
      </c>
      <c r="L99" s="119">
        <v>54</v>
      </c>
      <c r="M99" s="119">
        <v>107</v>
      </c>
      <c r="N99" s="119">
        <v>60</v>
      </c>
      <c r="O99" s="62">
        <f t="shared" si="21"/>
        <v>484</v>
      </c>
    </row>
    <row r="100" spans="1:15" s="7" customFormat="1" ht="11.25">
      <c r="A100" s="341"/>
      <c r="B100" s="269" t="s">
        <v>334</v>
      </c>
      <c r="C100" s="61">
        <v>4</v>
      </c>
      <c r="D100" s="61">
        <v>231</v>
      </c>
      <c r="E100" s="61">
        <v>12</v>
      </c>
      <c r="F100" s="61">
        <v>16</v>
      </c>
      <c r="G100" s="61">
        <v>13</v>
      </c>
      <c r="H100" s="61">
        <v>26</v>
      </c>
      <c r="I100" s="119">
        <v>81</v>
      </c>
      <c r="J100" s="119">
        <v>109</v>
      </c>
      <c r="K100" s="119">
        <v>27</v>
      </c>
      <c r="L100" s="119">
        <v>2</v>
      </c>
      <c r="M100" s="119">
        <v>64</v>
      </c>
      <c r="N100" s="119">
        <v>22</v>
      </c>
      <c r="O100" s="62">
        <f t="shared" si="21"/>
        <v>607</v>
      </c>
    </row>
    <row r="101" spans="1:15" s="7" customFormat="1" ht="11.25">
      <c r="A101" s="341"/>
      <c r="B101" s="269" t="s">
        <v>332</v>
      </c>
      <c r="C101" s="61">
        <v>98</v>
      </c>
      <c r="D101" s="61">
        <v>62</v>
      </c>
      <c r="E101" s="61">
        <v>1</v>
      </c>
      <c r="F101" s="61">
        <v>23</v>
      </c>
      <c r="G101" s="61">
        <v>258</v>
      </c>
      <c r="H101" s="61">
        <v>35</v>
      </c>
      <c r="I101" s="119">
        <v>181</v>
      </c>
      <c r="J101" s="119">
        <v>45</v>
      </c>
      <c r="K101" s="119">
        <v>99</v>
      </c>
      <c r="L101" s="119">
        <v>24</v>
      </c>
      <c r="M101" s="119">
        <v>21</v>
      </c>
      <c r="N101" s="119">
        <v>8</v>
      </c>
      <c r="O101" s="62">
        <f t="shared" si="21"/>
        <v>855</v>
      </c>
    </row>
    <row r="102" spans="1:15" s="7" customFormat="1" ht="11.25">
      <c r="A102" s="341"/>
      <c r="B102" s="269" t="s">
        <v>387</v>
      </c>
      <c r="C102" s="61">
        <v>394</v>
      </c>
      <c r="D102" s="61">
        <v>432</v>
      </c>
      <c r="E102" s="61">
        <v>350</v>
      </c>
      <c r="F102" s="61">
        <v>885</v>
      </c>
      <c r="G102" s="61">
        <v>599</v>
      </c>
      <c r="H102" s="61">
        <v>284</v>
      </c>
      <c r="I102" s="119">
        <v>374</v>
      </c>
      <c r="J102" s="119">
        <v>674</v>
      </c>
      <c r="K102" s="119">
        <v>934</v>
      </c>
      <c r="L102" s="119">
        <v>741</v>
      </c>
      <c r="M102" s="119">
        <v>392</v>
      </c>
      <c r="N102" s="119">
        <v>394</v>
      </c>
      <c r="O102" s="62">
        <f t="shared" si="21"/>
        <v>6453</v>
      </c>
    </row>
    <row r="103" spans="1:15" s="7" customFormat="1" ht="12" thickBot="1">
      <c r="A103" s="341"/>
      <c r="B103" s="270" t="s">
        <v>187</v>
      </c>
      <c r="C103" s="63">
        <v>0</v>
      </c>
      <c r="D103" s="63">
        <v>0</v>
      </c>
      <c r="E103" s="63">
        <v>9</v>
      </c>
      <c r="F103" s="63">
        <v>4</v>
      </c>
      <c r="G103" s="63">
        <v>0</v>
      </c>
      <c r="H103" s="63">
        <v>2</v>
      </c>
      <c r="I103" s="120">
        <v>0</v>
      </c>
      <c r="J103" s="120">
        <v>0</v>
      </c>
      <c r="K103" s="120">
        <v>2</v>
      </c>
      <c r="L103" s="120">
        <v>0</v>
      </c>
      <c r="M103" s="120">
        <v>0</v>
      </c>
      <c r="N103" s="120">
        <v>1</v>
      </c>
      <c r="O103" s="64">
        <f t="shared" si="21"/>
        <v>18</v>
      </c>
    </row>
    <row r="104" spans="1:15" s="7" customFormat="1" ht="11.25" thickBot="1">
      <c r="A104" s="341"/>
      <c r="B104" s="55" t="s">
        <v>77</v>
      </c>
      <c r="C104" s="65">
        <f aca="true" t="shared" si="22" ref="C104:O104">SUM(C97:C103)</f>
        <v>2896</v>
      </c>
      <c r="D104" s="65">
        <f t="shared" si="22"/>
        <v>2305</v>
      </c>
      <c r="E104" s="65">
        <f t="shared" si="22"/>
        <v>3444</v>
      </c>
      <c r="F104" s="65">
        <f t="shared" si="22"/>
        <v>3411</v>
      </c>
      <c r="G104" s="65">
        <f t="shared" si="22"/>
        <v>2623</v>
      </c>
      <c r="H104" s="65">
        <f t="shared" si="22"/>
        <v>2538</v>
      </c>
      <c r="I104" s="65">
        <f t="shared" si="22"/>
        <v>2915</v>
      </c>
      <c r="J104" s="65">
        <f t="shared" si="22"/>
        <v>3912</v>
      </c>
      <c r="K104" s="65">
        <f t="shared" si="22"/>
        <v>3607</v>
      </c>
      <c r="L104" s="65">
        <f t="shared" si="22"/>
        <v>3329</v>
      </c>
      <c r="M104" s="65">
        <f t="shared" si="22"/>
        <v>3122</v>
      </c>
      <c r="N104" s="65">
        <f t="shared" si="22"/>
        <v>3383</v>
      </c>
      <c r="O104" s="65">
        <f t="shared" si="22"/>
        <v>37485</v>
      </c>
    </row>
    <row r="105" spans="1:15" s="7" customFormat="1" ht="14.25" thickBot="1">
      <c r="A105" s="341"/>
      <c r="B105" s="345" t="s">
        <v>308</v>
      </c>
      <c r="C105" s="346"/>
      <c r="D105" s="346"/>
      <c r="E105" s="346"/>
      <c r="F105" s="346"/>
      <c r="G105" s="346"/>
      <c r="H105" s="346"/>
      <c r="I105" s="346"/>
      <c r="J105" s="346"/>
      <c r="K105" s="346"/>
      <c r="L105" s="346"/>
      <c r="M105" s="346"/>
      <c r="N105" s="346"/>
      <c r="O105" s="346"/>
    </row>
    <row r="106" spans="1:15" s="7" customFormat="1" ht="11.25">
      <c r="A106" s="341"/>
      <c r="B106" s="269" t="s">
        <v>327</v>
      </c>
      <c r="C106" s="61">
        <v>20188</v>
      </c>
      <c r="D106" s="61">
        <v>18794</v>
      </c>
      <c r="E106" s="61">
        <v>23112</v>
      </c>
      <c r="F106" s="61">
        <v>21525</v>
      </c>
      <c r="G106" s="61">
        <v>4101</v>
      </c>
      <c r="H106" s="61">
        <v>8688</v>
      </c>
      <c r="I106" s="119">
        <v>14094</v>
      </c>
      <c r="J106" s="119">
        <v>12709</v>
      </c>
      <c r="K106" s="119">
        <v>11561</v>
      </c>
      <c r="L106" s="119">
        <v>24307</v>
      </c>
      <c r="M106" s="119">
        <v>2811</v>
      </c>
      <c r="N106" s="119">
        <v>13506</v>
      </c>
      <c r="O106" s="62">
        <f aca="true" t="shared" si="23" ref="O106:O112">SUM(C106:N106)</f>
        <v>175396</v>
      </c>
    </row>
    <row r="107" spans="1:15" s="7" customFormat="1" ht="11.25">
      <c r="A107" s="341"/>
      <c r="B107" s="269" t="s">
        <v>335</v>
      </c>
      <c r="C107" s="61">
        <v>9182</v>
      </c>
      <c r="D107" s="61">
        <v>20261</v>
      </c>
      <c r="E107" s="61">
        <v>25866</v>
      </c>
      <c r="F107" s="61">
        <v>20792</v>
      </c>
      <c r="G107" s="61">
        <v>30411</v>
      </c>
      <c r="H107" s="61">
        <v>25665</v>
      </c>
      <c r="I107" s="119">
        <v>36387</v>
      </c>
      <c r="J107" s="119">
        <v>31726</v>
      </c>
      <c r="K107" s="119">
        <v>59487</v>
      </c>
      <c r="L107" s="119">
        <v>20614</v>
      </c>
      <c r="M107" s="119">
        <v>45219</v>
      </c>
      <c r="N107" s="119">
        <v>31878</v>
      </c>
      <c r="O107" s="62">
        <f t="shared" si="23"/>
        <v>357488</v>
      </c>
    </row>
    <row r="108" spans="1:15" s="7" customFormat="1" ht="11.25">
      <c r="A108" s="341"/>
      <c r="B108" s="269" t="s">
        <v>336</v>
      </c>
      <c r="C108" s="61">
        <v>0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119">
        <v>0</v>
      </c>
      <c r="J108" s="119">
        <v>0</v>
      </c>
      <c r="K108" s="119">
        <v>0</v>
      </c>
      <c r="L108" s="119">
        <v>0</v>
      </c>
      <c r="M108" s="119">
        <v>1</v>
      </c>
      <c r="N108" s="119">
        <v>0</v>
      </c>
      <c r="O108" s="62">
        <f t="shared" si="23"/>
        <v>1</v>
      </c>
    </row>
    <row r="109" spans="1:15" s="7" customFormat="1" ht="11.25">
      <c r="A109" s="341"/>
      <c r="B109" s="269" t="s">
        <v>334</v>
      </c>
      <c r="C109" s="61">
        <v>396</v>
      </c>
      <c r="D109" s="61">
        <v>59</v>
      </c>
      <c r="E109" s="61">
        <v>398</v>
      </c>
      <c r="F109" s="61">
        <v>734</v>
      </c>
      <c r="G109" s="61">
        <v>414</v>
      </c>
      <c r="H109" s="61">
        <v>412</v>
      </c>
      <c r="I109" s="119">
        <v>363</v>
      </c>
      <c r="J109" s="119">
        <v>455</v>
      </c>
      <c r="K109" s="119">
        <v>2596</v>
      </c>
      <c r="L109" s="119">
        <v>387</v>
      </c>
      <c r="M109" s="119">
        <v>75</v>
      </c>
      <c r="N109" s="119">
        <v>46</v>
      </c>
      <c r="O109" s="62">
        <f t="shared" si="23"/>
        <v>6335</v>
      </c>
    </row>
    <row r="110" spans="1:15" s="7" customFormat="1" ht="11.25">
      <c r="A110" s="341"/>
      <c r="B110" s="269" t="s">
        <v>332</v>
      </c>
      <c r="C110" s="61">
        <v>1312</v>
      </c>
      <c r="D110" s="61">
        <v>502</v>
      </c>
      <c r="E110" s="61">
        <v>100</v>
      </c>
      <c r="F110" s="61">
        <v>586</v>
      </c>
      <c r="G110" s="61">
        <v>264</v>
      </c>
      <c r="H110" s="61">
        <v>246</v>
      </c>
      <c r="I110" s="119">
        <v>761</v>
      </c>
      <c r="J110" s="119">
        <v>1023</v>
      </c>
      <c r="K110" s="119">
        <v>525</v>
      </c>
      <c r="L110" s="119">
        <v>887</v>
      </c>
      <c r="M110" s="119">
        <v>1418</v>
      </c>
      <c r="N110" s="119">
        <v>781</v>
      </c>
      <c r="O110" s="62">
        <f t="shared" si="23"/>
        <v>8405</v>
      </c>
    </row>
    <row r="111" spans="1:15" s="7" customFormat="1" ht="11.25">
      <c r="A111" s="341"/>
      <c r="B111" s="269" t="s">
        <v>387</v>
      </c>
      <c r="C111" s="61">
        <v>8092</v>
      </c>
      <c r="D111" s="61">
        <v>14492</v>
      </c>
      <c r="E111" s="61">
        <v>23037</v>
      </c>
      <c r="F111" s="61">
        <v>37507</v>
      </c>
      <c r="G111" s="61">
        <v>28584</v>
      </c>
      <c r="H111" s="61">
        <v>31633</v>
      </c>
      <c r="I111" s="119">
        <v>47336</v>
      </c>
      <c r="J111" s="119">
        <v>53352</v>
      </c>
      <c r="K111" s="119">
        <v>11483</v>
      </c>
      <c r="L111" s="119">
        <v>43699</v>
      </c>
      <c r="M111" s="119">
        <v>53313</v>
      </c>
      <c r="N111" s="119">
        <v>30178</v>
      </c>
      <c r="O111" s="62">
        <f t="shared" si="23"/>
        <v>382706</v>
      </c>
    </row>
    <row r="112" spans="1:15" s="7" customFormat="1" ht="12" thickBot="1">
      <c r="A112" s="341"/>
      <c r="B112" s="270" t="s">
        <v>187</v>
      </c>
      <c r="C112" s="63">
        <v>50</v>
      </c>
      <c r="D112" s="63">
        <v>0</v>
      </c>
      <c r="E112" s="63">
        <v>18</v>
      </c>
      <c r="F112" s="63">
        <v>132</v>
      </c>
      <c r="G112" s="63">
        <v>54</v>
      </c>
      <c r="H112" s="63">
        <v>40</v>
      </c>
      <c r="I112" s="120">
        <v>7</v>
      </c>
      <c r="J112" s="120">
        <v>42</v>
      </c>
      <c r="K112" s="120">
        <v>4</v>
      </c>
      <c r="L112" s="120">
        <v>22</v>
      </c>
      <c r="M112" s="120">
        <v>10</v>
      </c>
      <c r="N112" s="120">
        <v>80</v>
      </c>
      <c r="O112" s="64">
        <f t="shared" si="23"/>
        <v>459</v>
      </c>
    </row>
    <row r="113" spans="1:15" s="7" customFormat="1" ht="11.25" thickBot="1">
      <c r="A113" s="341"/>
      <c r="B113" s="55" t="s">
        <v>77</v>
      </c>
      <c r="C113" s="65">
        <f>SUM(C106:C112)</f>
        <v>39220</v>
      </c>
      <c r="D113" s="65">
        <f>SUM(D106:D112)</f>
        <v>54108</v>
      </c>
      <c r="E113" s="65">
        <v>72531</v>
      </c>
      <c r="F113" s="65">
        <f aca="true" t="shared" si="24" ref="F113:O113">SUM(F106:F112)</f>
        <v>81276</v>
      </c>
      <c r="G113" s="65">
        <f t="shared" si="24"/>
        <v>63828</v>
      </c>
      <c r="H113" s="65">
        <f t="shared" si="24"/>
        <v>66684</v>
      </c>
      <c r="I113" s="65">
        <f t="shared" si="24"/>
        <v>98948</v>
      </c>
      <c r="J113" s="65">
        <f t="shared" si="24"/>
        <v>99307</v>
      </c>
      <c r="K113" s="65">
        <f t="shared" si="24"/>
        <v>85656</v>
      </c>
      <c r="L113" s="65">
        <f t="shared" si="24"/>
        <v>89916</v>
      </c>
      <c r="M113" s="65">
        <f t="shared" si="24"/>
        <v>102847</v>
      </c>
      <c r="N113" s="65">
        <f t="shared" si="24"/>
        <v>76469</v>
      </c>
      <c r="O113" s="65">
        <f t="shared" si="24"/>
        <v>930790</v>
      </c>
    </row>
    <row r="114" spans="1:15" s="7" customFormat="1" ht="14.25" thickBot="1">
      <c r="A114" s="341"/>
      <c r="B114" s="345" t="s">
        <v>309</v>
      </c>
      <c r="C114" s="346"/>
      <c r="D114" s="346"/>
      <c r="E114" s="346"/>
      <c r="F114" s="346"/>
      <c r="G114" s="346"/>
      <c r="H114" s="346"/>
      <c r="I114" s="346"/>
      <c r="J114" s="346"/>
      <c r="K114" s="346"/>
      <c r="L114" s="346"/>
      <c r="M114" s="346"/>
      <c r="N114" s="346"/>
      <c r="O114" s="346"/>
    </row>
    <row r="115" spans="1:15" s="7" customFormat="1" ht="11.25">
      <c r="A115" s="341"/>
      <c r="B115" s="269" t="s">
        <v>327</v>
      </c>
      <c r="C115" s="61">
        <v>4214</v>
      </c>
      <c r="D115" s="61">
        <v>4237</v>
      </c>
      <c r="E115" s="61">
        <v>4515</v>
      </c>
      <c r="F115" s="61">
        <v>5912</v>
      </c>
      <c r="G115" s="61">
        <v>5451</v>
      </c>
      <c r="H115" s="61">
        <v>8048</v>
      </c>
      <c r="I115" s="119">
        <v>7137</v>
      </c>
      <c r="J115" s="119">
        <v>4456</v>
      </c>
      <c r="K115" s="119">
        <v>3347</v>
      </c>
      <c r="L115" s="119">
        <v>5007</v>
      </c>
      <c r="M115" s="119">
        <v>3403</v>
      </c>
      <c r="N115" s="119">
        <v>6250</v>
      </c>
      <c r="O115" s="62">
        <f aca="true" t="shared" si="25" ref="O115:O121">SUM(C115:N115)</f>
        <v>61977</v>
      </c>
    </row>
    <row r="116" spans="1:15" s="7" customFormat="1" ht="11.25">
      <c r="A116" s="341"/>
      <c r="B116" s="269" t="s">
        <v>335</v>
      </c>
      <c r="C116" s="61">
        <v>10208</v>
      </c>
      <c r="D116" s="61">
        <v>10301</v>
      </c>
      <c r="E116" s="61">
        <v>12300</v>
      </c>
      <c r="F116" s="61">
        <v>9408</v>
      </c>
      <c r="G116" s="61">
        <v>11589</v>
      </c>
      <c r="H116" s="61">
        <v>7312</v>
      </c>
      <c r="I116" s="119">
        <v>11066</v>
      </c>
      <c r="J116" s="119">
        <v>5246</v>
      </c>
      <c r="K116" s="119">
        <v>5805</v>
      </c>
      <c r="L116" s="119">
        <v>3703</v>
      </c>
      <c r="M116" s="119">
        <v>3152</v>
      </c>
      <c r="N116" s="119">
        <v>4991</v>
      </c>
      <c r="O116" s="62">
        <f t="shared" si="25"/>
        <v>95081</v>
      </c>
    </row>
    <row r="117" spans="1:15" s="7" customFormat="1" ht="11.25">
      <c r="A117" s="341"/>
      <c r="B117" s="269" t="s">
        <v>336</v>
      </c>
      <c r="C117" s="61">
        <v>32</v>
      </c>
      <c r="D117" s="61">
        <v>157</v>
      </c>
      <c r="E117" s="61">
        <v>31</v>
      </c>
      <c r="F117" s="61">
        <v>83</v>
      </c>
      <c r="G117" s="61">
        <v>90</v>
      </c>
      <c r="H117" s="61">
        <v>97</v>
      </c>
      <c r="I117" s="119">
        <v>94</v>
      </c>
      <c r="J117" s="119">
        <v>6</v>
      </c>
      <c r="K117" s="119">
        <v>152</v>
      </c>
      <c r="L117" s="119">
        <v>62</v>
      </c>
      <c r="M117" s="119">
        <v>5</v>
      </c>
      <c r="N117" s="119">
        <v>43</v>
      </c>
      <c r="O117" s="62">
        <f t="shared" si="25"/>
        <v>852</v>
      </c>
    </row>
    <row r="118" spans="1:15" s="7" customFormat="1" ht="11.25">
      <c r="A118" s="341"/>
      <c r="B118" s="269" t="s">
        <v>334</v>
      </c>
      <c r="C118" s="61">
        <v>32877</v>
      </c>
      <c r="D118" s="61">
        <v>31072</v>
      </c>
      <c r="E118" s="61">
        <v>26066</v>
      </c>
      <c r="F118" s="61">
        <v>25967</v>
      </c>
      <c r="G118" s="61">
        <v>36397</v>
      </c>
      <c r="H118" s="61">
        <v>39597</v>
      </c>
      <c r="I118" s="119">
        <v>35619</v>
      </c>
      <c r="J118" s="119">
        <v>20130</v>
      </c>
      <c r="K118" s="119">
        <v>26404</v>
      </c>
      <c r="L118" s="119">
        <v>20344</v>
      </c>
      <c r="M118" s="119">
        <v>11545</v>
      </c>
      <c r="N118" s="119">
        <v>17290</v>
      </c>
      <c r="O118" s="62">
        <f t="shared" si="25"/>
        <v>323308</v>
      </c>
    </row>
    <row r="119" spans="1:15" s="7" customFormat="1" ht="11.25">
      <c r="A119" s="341"/>
      <c r="B119" s="269" t="s">
        <v>332</v>
      </c>
      <c r="C119" s="61">
        <v>96</v>
      </c>
      <c r="D119" s="61">
        <v>94</v>
      </c>
      <c r="E119" s="61">
        <v>58</v>
      </c>
      <c r="F119" s="61">
        <v>181</v>
      </c>
      <c r="G119" s="61">
        <v>230</v>
      </c>
      <c r="H119" s="61">
        <v>152</v>
      </c>
      <c r="I119" s="119">
        <v>215</v>
      </c>
      <c r="J119" s="119">
        <v>326</v>
      </c>
      <c r="K119" s="119">
        <v>85</v>
      </c>
      <c r="L119" s="119">
        <v>97</v>
      </c>
      <c r="M119" s="119">
        <v>61</v>
      </c>
      <c r="N119" s="119">
        <v>33</v>
      </c>
      <c r="O119" s="62">
        <f t="shared" si="25"/>
        <v>1628</v>
      </c>
    </row>
    <row r="120" spans="1:15" s="7" customFormat="1" ht="11.25">
      <c r="A120" s="341"/>
      <c r="B120" s="269" t="s">
        <v>387</v>
      </c>
      <c r="C120" s="61">
        <v>3034</v>
      </c>
      <c r="D120" s="61">
        <v>3412</v>
      </c>
      <c r="E120" s="61">
        <v>3503</v>
      </c>
      <c r="F120" s="61">
        <v>3723</v>
      </c>
      <c r="G120" s="61">
        <v>4337</v>
      </c>
      <c r="H120" s="61">
        <v>3070</v>
      </c>
      <c r="I120" s="119">
        <v>3153</v>
      </c>
      <c r="J120" s="119">
        <v>2715</v>
      </c>
      <c r="K120" s="119">
        <v>3171</v>
      </c>
      <c r="L120" s="119">
        <v>3662</v>
      </c>
      <c r="M120" s="119">
        <v>3293</v>
      </c>
      <c r="N120" s="119">
        <v>4201</v>
      </c>
      <c r="O120" s="62">
        <f t="shared" si="25"/>
        <v>41274</v>
      </c>
    </row>
    <row r="121" spans="1:15" s="7" customFormat="1" ht="12" thickBot="1">
      <c r="A121" s="341"/>
      <c r="B121" s="270" t="s">
        <v>187</v>
      </c>
      <c r="C121" s="63">
        <v>355</v>
      </c>
      <c r="D121" s="63">
        <v>121</v>
      </c>
      <c r="E121" s="63">
        <v>186</v>
      </c>
      <c r="F121" s="63">
        <v>24</v>
      </c>
      <c r="G121" s="63">
        <v>121</v>
      </c>
      <c r="H121" s="63">
        <v>12</v>
      </c>
      <c r="I121" s="120">
        <v>133</v>
      </c>
      <c r="J121" s="120">
        <v>37</v>
      </c>
      <c r="K121" s="120">
        <v>168</v>
      </c>
      <c r="L121" s="120">
        <v>11</v>
      </c>
      <c r="M121" s="120">
        <v>110</v>
      </c>
      <c r="N121" s="120">
        <v>4</v>
      </c>
      <c r="O121" s="64">
        <f t="shared" si="25"/>
        <v>1282</v>
      </c>
    </row>
    <row r="122" spans="1:15" s="7" customFormat="1" ht="11.25" thickBot="1">
      <c r="A122" s="341"/>
      <c r="B122" s="55" t="s">
        <v>77</v>
      </c>
      <c r="C122" s="65">
        <f aca="true" t="shared" si="26" ref="C122:O122">SUM(C115:C121)</f>
        <v>50816</v>
      </c>
      <c r="D122" s="65">
        <f t="shared" si="26"/>
        <v>49394</v>
      </c>
      <c r="E122" s="65">
        <f t="shared" si="26"/>
        <v>46659</v>
      </c>
      <c r="F122" s="65">
        <f t="shared" si="26"/>
        <v>45298</v>
      </c>
      <c r="G122" s="65">
        <f t="shared" si="26"/>
        <v>58215</v>
      </c>
      <c r="H122" s="65">
        <f t="shared" si="26"/>
        <v>58288</v>
      </c>
      <c r="I122" s="65">
        <f t="shared" si="26"/>
        <v>57417</v>
      </c>
      <c r="J122" s="65">
        <f t="shared" si="26"/>
        <v>32916</v>
      </c>
      <c r="K122" s="65">
        <f t="shared" si="26"/>
        <v>39132</v>
      </c>
      <c r="L122" s="65">
        <f t="shared" si="26"/>
        <v>32886</v>
      </c>
      <c r="M122" s="65">
        <f t="shared" si="26"/>
        <v>21569</v>
      </c>
      <c r="N122" s="65">
        <f t="shared" si="26"/>
        <v>32812</v>
      </c>
      <c r="O122" s="65">
        <f t="shared" si="26"/>
        <v>525402</v>
      </c>
    </row>
    <row r="123" spans="1:15" s="7" customFormat="1" ht="14.25" thickBot="1">
      <c r="A123" s="341"/>
      <c r="B123" s="345" t="s">
        <v>310</v>
      </c>
      <c r="C123" s="346"/>
      <c r="D123" s="346"/>
      <c r="E123" s="346"/>
      <c r="F123" s="346"/>
      <c r="G123" s="346"/>
      <c r="H123" s="346"/>
      <c r="I123" s="346"/>
      <c r="J123" s="346"/>
      <c r="K123" s="346"/>
      <c r="L123" s="346"/>
      <c r="M123" s="346"/>
      <c r="N123" s="346"/>
      <c r="O123" s="346"/>
    </row>
    <row r="124" spans="1:15" s="7" customFormat="1" ht="11.25">
      <c r="A124" s="341"/>
      <c r="B124" s="269" t="s">
        <v>327</v>
      </c>
      <c r="C124" s="61">
        <v>29509</v>
      </c>
      <c r="D124" s="61">
        <v>20515</v>
      </c>
      <c r="E124" s="61">
        <v>18186</v>
      </c>
      <c r="F124" s="61">
        <v>22487</v>
      </c>
      <c r="G124" s="61">
        <v>26353</v>
      </c>
      <c r="H124" s="61">
        <v>31811</v>
      </c>
      <c r="I124" s="119">
        <v>23382</v>
      </c>
      <c r="J124" s="119">
        <v>17035</v>
      </c>
      <c r="K124" s="119">
        <v>22075</v>
      </c>
      <c r="L124" s="119">
        <v>21889</v>
      </c>
      <c r="M124" s="119">
        <v>14676</v>
      </c>
      <c r="N124" s="119">
        <v>19894</v>
      </c>
      <c r="O124" s="62">
        <f aca="true" t="shared" si="27" ref="O124:O130">SUM(C124:N124)</f>
        <v>267812</v>
      </c>
    </row>
    <row r="125" spans="1:15" s="7" customFormat="1" ht="11.25">
      <c r="A125" s="341"/>
      <c r="B125" s="269" t="s">
        <v>335</v>
      </c>
      <c r="C125" s="61">
        <v>3857</v>
      </c>
      <c r="D125" s="61">
        <v>6638</v>
      </c>
      <c r="E125" s="61">
        <v>3085</v>
      </c>
      <c r="F125" s="61">
        <v>2383</v>
      </c>
      <c r="G125" s="61">
        <v>8796</v>
      </c>
      <c r="H125" s="61">
        <v>4531</v>
      </c>
      <c r="I125" s="119">
        <v>8600</v>
      </c>
      <c r="J125" s="119">
        <v>4196</v>
      </c>
      <c r="K125" s="119">
        <v>4269</v>
      </c>
      <c r="L125" s="119">
        <v>3375</v>
      </c>
      <c r="M125" s="119">
        <v>2188</v>
      </c>
      <c r="N125" s="119">
        <v>4038</v>
      </c>
      <c r="O125" s="62">
        <f t="shared" si="27"/>
        <v>55956</v>
      </c>
    </row>
    <row r="126" spans="1:15" s="7" customFormat="1" ht="11.25">
      <c r="A126" s="341"/>
      <c r="B126" s="269" t="s">
        <v>336</v>
      </c>
      <c r="C126" s="61">
        <v>155</v>
      </c>
      <c r="D126" s="61">
        <v>176</v>
      </c>
      <c r="E126" s="61">
        <v>172</v>
      </c>
      <c r="F126" s="61">
        <v>26</v>
      </c>
      <c r="G126" s="61">
        <v>306</v>
      </c>
      <c r="H126" s="61">
        <v>24</v>
      </c>
      <c r="I126" s="119">
        <v>79</v>
      </c>
      <c r="J126" s="119">
        <v>92</v>
      </c>
      <c r="K126" s="119">
        <v>16</v>
      </c>
      <c r="L126" s="119">
        <v>54</v>
      </c>
      <c r="M126" s="119">
        <v>234</v>
      </c>
      <c r="N126" s="119">
        <v>22</v>
      </c>
      <c r="O126" s="62">
        <f t="shared" si="27"/>
        <v>1356</v>
      </c>
    </row>
    <row r="127" spans="1:15" s="7" customFormat="1" ht="11.25">
      <c r="A127" s="341"/>
      <c r="B127" s="269" t="s">
        <v>334</v>
      </c>
      <c r="C127" s="61">
        <v>2423</v>
      </c>
      <c r="D127" s="61">
        <v>2500</v>
      </c>
      <c r="E127" s="61">
        <v>5301</v>
      </c>
      <c r="F127" s="61">
        <v>4485</v>
      </c>
      <c r="G127" s="61">
        <v>2641</v>
      </c>
      <c r="H127" s="61">
        <v>4464</v>
      </c>
      <c r="I127" s="119">
        <v>3135</v>
      </c>
      <c r="J127" s="119">
        <v>4599</v>
      </c>
      <c r="K127" s="119">
        <v>2846</v>
      </c>
      <c r="L127" s="119">
        <v>5267</v>
      </c>
      <c r="M127" s="119">
        <v>4381</v>
      </c>
      <c r="N127" s="119">
        <v>2117</v>
      </c>
      <c r="O127" s="62">
        <f t="shared" si="27"/>
        <v>44159</v>
      </c>
    </row>
    <row r="128" spans="1:15" s="7" customFormat="1" ht="11.25">
      <c r="A128" s="341"/>
      <c r="B128" s="269" t="s">
        <v>332</v>
      </c>
      <c r="C128" s="61">
        <v>934</v>
      </c>
      <c r="D128" s="61">
        <v>298</v>
      </c>
      <c r="E128" s="61">
        <v>1215</v>
      </c>
      <c r="F128" s="61">
        <v>637</v>
      </c>
      <c r="G128" s="61">
        <v>1266</v>
      </c>
      <c r="H128" s="61">
        <v>738</v>
      </c>
      <c r="I128" s="119">
        <v>553</v>
      </c>
      <c r="J128" s="119">
        <v>428</v>
      </c>
      <c r="K128" s="119">
        <v>2068</v>
      </c>
      <c r="L128" s="119">
        <v>675</v>
      </c>
      <c r="M128" s="119">
        <v>529</v>
      </c>
      <c r="N128" s="119">
        <v>707</v>
      </c>
      <c r="O128" s="62">
        <f t="shared" si="27"/>
        <v>10048</v>
      </c>
    </row>
    <row r="129" spans="1:15" s="7" customFormat="1" ht="11.25">
      <c r="A129" s="341"/>
      <c r="B129" s="269" t="s">
        <v>387</v>
      </c>
      <c r="C129" s="61">
        <v>9232</v>
      </c>
      <c r="D129" s="61">
        <v>10223</v>
      </c>
      <c r="E129" s="61">
        <v>13181</v>
      </c>
      <c r="F129" s="61">
        <v>11315</v>
      </c>
      <c r="G129" s="61">
        <v>10467</v>
      </c>
      <c r="H129" s="61">
        <v>12174</v>
      </c>
      <c r="I129" s="119">
        <v>11105</v>
      </c>
      <c r="J129" s="119">
        <v>12546</v>
      </c>
      <c r="K129" s="119">
        <v>9016</v>
      </c>
      <c r="L129" s="119">
        <v>12497</v>
      </c>
      <c r="M129" s="119">
        <v>11686</v>
      </c>
      <c r="N129" s="119">
        <v>13908</v>
      </c>
      <c r="O129" s="62">
        <f t="shared" si="27"/>
        <v>137350</v>
      </c>
    </row>
    <row r="130" spans="1:15" s="7" customFormat="1" ht="12" thickBot="1">
      <c r="A130" s="341"/>
      <c r="B130" s="270" t="s">
        <v>187</v>
      </c>
      <c r="C130" s="63">
        <v>93</v>
      </c>
      <c r="D130" s="63">
        <v>32</v>
      </c>
      <c r="E130" s="63">
        <v>157</v>
      </c>
      <c r="F130" s="63">
        <v>232</v>
      </c>
      <c r="G130" s="63">
        <v>315</v>
      </c>
      <c r="H130" s="63">
        <v>70</v>
      </c>
      <c r="I130" s="120">
        <v>471</v>
      </c>
      <c r="J130" s="120">
        <v>212</v>
      </c>
      <c r="K130" s="120">
        <v>100</v>
      </c>
      <c r="L130" s="120">
        <v>212</v>
      </c>
      <c r="M130" s="120">
        <v>387</v>
      </c>
      <c r="N130" s="120">
        <v>210</v>
      </c>
      <c r="O130" s="64">
        <f t="shared" si="27"/>
        <v>2491</v>
      </c>
    </row>
    <row r="131" spans="1:15" s="7" customFormat="1" ht="11.25" thickBot="1">
      <c r="A131" s="341"/>
      <c r="B131" s="55" t="s">
        <v>77</v>
      </c>
      <c r="C131" s="65">
        <f aca="true" t="shared" si="28" ref="C131:O131">SUM(C124:C130)</f>
        <v>46203</v>
      </c>
      <c r="D131" s="65">
        <f t="shared" si="28"/>
        <v>40382</v>
      </c>
      <c r="E131" s="65">
        <f t="shared" si="28"/>
        <v>41297</v>
      </c>
      <c r="F131" s="65">
        <f t="shared" si="28"/>
        <v>41565</v>
      </c>
      <c r="G131" s="65">
        <f t="shared" si="28"/>
        <v>50144</v>
      </c>
      <c r="H131" s="65">
        <f t="shared" si="28"/>
        <v>53812</v>
      </c>
      <c r="I131" s="65">
        <f t="shared" si="28"/>
        <v>47325</v>
      </c>
      <c r="J131" s="65">
        <f t="shared" si="28"/>
        <v>39108</v>
      </c>
      <c r="K131" s="65">
        <f t="shared" si="28"/>
        <v>40390</v>
      </c>
      <c r="L131" s="65">
        <f t="shared" si="28"/>
        <v>43969</v>
      </c>
      <c r="M131" s="65">
        <f t="shared" si="28"/>
        <v>34081</v>
      </c>
      <c r="N131" s="65">
        <f t="shared" si="28"/>
        <v>40896</v>
      </c>
      <c r="O131" s="65">
        <f t="shared" si="28"/>
        <v>519172</v>
      </c>
    </row>
    <row r="132" spans="1:15" s="7" customFormat="1" ht="14.25" thickBot="1">
      <c r="A132" s="341"/>
      <c r="B132" s="345" t="s">
        <v>325</v>
      </c>
      <c r="C132" s="346"/>
      <c r="D132" s="346"/>
      <c r="E132" s="346"/>
      <c r="F132" s="346"/>
      <c r="G132" s="346"/>
      <c r="H132" s="346"/>
      <c r="I132" s="346"/>
      <c r="J132" s="346"/>
      <c r="K132" s="346"/>
      <c r="L132" s="346"/>
      <c r="M132" s="346"/>
      <c r="N132" s="346"/>
      <c r="O132" s="346"/>
    </row>
    <row r="133" spans="1:15" s="7" customFormat="1" ht="11.25">
      <c r="A133" s="341"/>
      <c r="B133" s="269" t="s">
        <v>327</v>
      </c>
      <c r="C133" s="61">
        <v>4562</v>
      </c>
      <c r="D133" s="61">
        <v>1919</v>
      </c>
      <c r="E133" s="61">
        <v>1766</v>
      </c>
      <c r="F133" s="61">
        <v>2755</v>
      </c>
      <c r="G133" s="61">
        <v>3759</v>
      </c>
      <c r="H133" s="61">
        <v>1576</v>
      </c>
      <c r="I133" s="119">
        <v>1654</v>
      </c>
      <c r="J133" s="119">
        <v>1398</v>
      </c>
      <c r="K133" s="119">
        <v>1449</v>
      </c>
      <c r="L133" s="119">
        <v>1682</v>
      </c>
      <c r="M133" s="119">
        <v>1232</v>
      </c>
      <c r="N133" s="119">
        <v>2449</v>
      </c>
      <c r="O133" s="62">
        <f aca="true" t="shared" si="29" ref="O133:O139">SUM(C133:N133)</f>
        <v>26201</v>
      </c>
    </row>
    <row r="134" spans="1:15" s="7" customFormat="1" ht="11.25">
      <c r="A134" s="341"/>
      <c r="B134" s="269" t="s">
        <v>335</v>
      </c>
      <c r="C134" s="61">
        <v>242</v>
      </c>
      <c r="D134" s="61">
        <v>77</v>
      </c>
      <c r="E134" s="61">
        <v>196</v>
      </c>
      <c r="F134" s="61">
        <v>607</v>
      </c>
      <c r="G134" s="61">
        <v>289</v>
      </c>
      <c r="H134" s="61">
        <v>170</v>
      </c>
      <c r="I134" s="119">
        <v>153</v>
      </c>
      <c r="J134" s="119">
        <v>153</v>
      </c>
      <c r="K134" s="119">
        <v>242</v>
      </c>
      <c r="L134" s="119">
        <v>292</v>
      </c>
      <c r="M134" s="119">
        <v>172</v>
      </c>
      <c r="N134" s="119">
        <v>379</v>
      </c>
      <c r="O134" s="62">
        <f t="shared" si="29"/>
        <v>2972</v>
      </c>
    </row>
    <row r="135" spans="1:15" s="7" customFormat="1" ht="11.25">
      <c r="A135" s="341"/>
      <c r="B135" s="269" t="s">
        <v>336</v>
      </c>
      <c r="C135" s="61">
        <v>61</v>
      </c>
      <c r="D135" s="61">
        <v>0</v>
      </c>
      <c r="E135" s="61">
        <v>2</v>
      </c>
      <c r="F135" s="61">
        <v>92</v>
      </c>
      <c r="G135" s="61">
        <v>34</v>
      </c>
      <c r="H135" s="61">
        <v>8</v>
      </c>
      <c r="I135" s="119">
        <v>3</v>
      </c>
      <c r="J135" s="119">
        <v>0</v>
      </c>
      <c r="K135" s="119">
        <v>5</v>
      </c>
      <c r="L135" s="119">
        <v>3</v>
      </c>
      <c r="M135" s="119">
        <v>26</v>
      </c>
      <c r="N135" s="119">
        <v>18</v>
      </c>
      <c r="O135" s="62">
        <f t="shared" si="29"/>
        <v>252</v>
      </c>
    </row>
    <row r="136" spans="1:15" s="7" customFormat="1" ht="11.25">
      <c r="A136" s="341"/>
      <c r="B136" s="269" t="s">
        <v>334</v>
      </c>
      <c r="C136" s="61">
        <v>40</v>
      </c>
      <c r="D136" s="61">
        <v>32</v>
      </c>
      <c r="E136" s="61">
        <v>0</v>
      </c>
      <c r="F136" s="61">
        <v>3</v>
      </c>
      <c r="G136" s="61">
        <v>22</v>
      </c>
      <c r="H136" s="61">
        <v>3</v>
      </c>
      <c r="I136" s="119">
        <v>46</v>
      </c>
      <c r="J136" s="119">
        <v>0</v>
      </c>
      <c r="K136" s="119">
        <v>6</v>
      </c>
      <c r="L136" s="119">
        <v>2</v>
      </c>
      <c r="M136" s="119">
        <v>20</v>
      </c>
      <c r="N136" s="119">
        <v>30</v>
      </c>
      <c r="O136" s="62">
        <f t="shared" si="29"/>
        <v>204</v>
      </c>
    </row>
    <row r="137" spans="1:15" s="7" customFormat="1" ht="11.25">
      <c r="A137" s="341"/>
      <c r="B137" s="269" t="s">
        <v>332</v>
      </c>
      <c r="C137" s="61">
        <v>7</v>
      </c>
      <c r="D137" s="61">
        <v>2</v>
      </c>
      <c r="E137" s="61">
        <v>22</v>
      </c>
      <c r="F137" s="61">
        <v>3</v>
      </c>
      <c r="G137" s="61">
        <v>202</v>
      </c>
      <c r="H137" s="61">
        <v>79</v>
      </c>
      <c r="I137" s="119">
        <v>89</v>
      </c>
      <c r="J137" s="119">
        <v>234</v>
      </c>
      <c r="K137" s="119">
        <v>444</v>
      </c>
      <c r="L137" s="119">
        <v>338</v>
      </c>
      <c r="M137" s="119">
        <v>162</v>
      </c>
      <c r="N137" s="119">
        <v>297</v>
      </c>
      <c r="O137" s="62">
        <f t="shared" si="29"/>
        <v>1879</v>
      </c>
    </row>
    <row r="138" spans="1:15" s="7" customFormat="1" ht="11.25">
      <c r="A138" s="341"/>
      <c r="B138" s="269" t="s">
        <v>387</v>
      </c>
      <c r="C138" s="61">
        <v>184</v>
      </c>
      <c r="D138" s="61">
        <v>153</v>
      </c>
      <c r="E138" s="61">
        <v>394</v>
      </c>
      <c r="F138" s="61">
        <v>168</v>
      </c>
      <c r="G138" s="61">
        <v>361</v>
      </c>
      <c r="H138" s="61">
        <v>866</v>
      </c>
      <c r="I138" s="119">
        <v>493</v>
      </c>
      <c r="J138" s="119">
        <v>560</v>
      </c>
      <c r="K138" s="119">
        <v>368</v>
      </c>
      <c r="L138" s="119">
        <v>330</v>
      </c>
      <c r="M138" s="119">
        <v>328</v>
      </c>
      <c r="N138" s="119">
        <v>810</v>
      </c>
      <c r="O138" s="62">
        <f t="shared" si="29"/>
        <v>5015</v>
      </c>
    </row>
    <row r="139" spans="1:15" s="7" customFormat="1" ht="12" thickBot="1">
      <c r="A139" s="341"/>
      <c r="B139" s="270" t="s">
        <v>187</v>
      </c>
      <c r="C139" s="63">
        <v>111</v>
      </c>
      <c r="D139" s="63">
        <v>0</v>
      </c>
      <c r="E139" s="63">
        <v>0</v>
      </c>
      <c r="F139" s="63">
        <v>144</v>
      </c>
      <c r="G139" s="63">
        <v>0</v>
      </c>
      <c r="H139" s="63">
        <v>127</v>
      </c>
      <c r="I139" s="120">
        <v>0</v>
      </c>
      <c r="J139" s="120">
        <v>0</v>
      </c>
      <c r="K139" s="120">
        <v>0</v>
      </c>
      <c r="L139" s="120">
        <v>12</v>
      </c>
      <c r="M139" s="120">
        <v>0</v>
      </c>
      <c r="N139" s="120">
        <v>30</v>
      </c>
      <c r="O139" s="64">
        <f t="shared" si="29"/>
        <v>424</v>
      </c>
    </row>
    <row r="140" spans="1:15" s="7" customFormat="1" ht="11.25" thickBot="1">
      <c r="A140" s="341"/>
      <c r="B140" s="55" t="s">
        <v>77</v>
      </c>
      <c r="C140" s="65">
        <f aca="true" t="shared" si="30" ref="C140:O140">SUM(C133:C139)</f>
        <v>5207</v>
      </c>
      <c r="D140" s="65">
        <f t="shared" si="30"/>
        <v>2183</v>
      </c>
      <c r="E140" s="65">
        <f t="shared" si="30"/>
        <v>2380</v>
      </c>
      <c r="F140" s="65">
        <f t="shared" si="30"/>
        <v>3772</v>
      </c>
      <c r="G140" s="65">
        <f t="shared" si="30"/>
        <v>4667</v>
      </c>
      <c r="H140" s="65">
        <f t="shared" si="30"/>
        <v>2829</v>
      </c>
      <c r="I140" s="65">
        <f t="shared" si="30"/>
        <v>2438</v>
      </c>
      <c r="J140" s="65">
        <f t="shared" si="30"/>
        <v>2345</v>
      </c>
      <c r="K140" s="65">
        <f t="shared" si="30"/>
        <v>2514</v>
      </c>
      <c r="L140" s="65">
        <f t="shared" si="30"/>
        <v>2659</v>
      </c>
      <c r="M140" s="65">
        <f t="shared" si="30"/>
        <v>1940</v>
      </c>
      <c r="N140" s="65">
        <f t="shared" si="30"/>
        <v>4013</v>
      </c>
      <c r="O140" s="65">
        <f t="shared" si="30"/>
        <v>36947</v>
      </c>
    </row>
    <row r="141" spans="1:15" s="7" customFormat="1" ht="14.25" thickBot="1">
      <c r="A141" s="341"/>
      <c r="B141" s="345" t="s">
        <v>319</v>
      </c>
      <c r="C141" s="346"/>
      <c r="D141" s="346"/>
      <c r="E141" s="346"/>
      <c r="F141" s="346"/>
      <c r="G141" s="346"/>
      <c r="H141" s="346"/>
      <c r="I141" s="346"/>
      <c r="J141" s="346"/>
      <c r="K141" s="346"/>
      <c r="L141" s="346"/>
      <c r="M141" s="346"/>
      <c r="N141" s="346"/>
      <c r="O141" s="346"/>
    </row>
    <row r="142" spans="1:15" s="7" customFormat="1" ht="11.25">
      <c r="A142" s="341"/>
      <c r="B142" s="269" t="s">
        <v>327</v>
      </c>
      <c r="C142" s="61">
        <v>1683</v>
      </c>
      <c r="D142" s="61">
        <v>420</v>
      </c>
      <c r="E142" s="61">
        <v>962</v>
      </c>
      <c r="F142" s="61">
        <v>805</v>
      </c>
      <c r="G142" s="61">
        <v>735</v>
      </c>
      <c r="H142" s="61">
        <v>1366</v>
      </c>
      <c r="I142" s="119">
        <v>770</v>
      </c>
      <c r="J142" s="119">
        <v>821</v>
      </c>
      <c r="K142" s="119">
        <v>706</v>
      </c>
      <c r="L142" s="119">
        <v>576</v>
      </c>
      <c r="M142" s="119">
        <v>494</v>
      </c>
      <c r="N142" s="119">
        <v>1014</v>
      </c>
      <c r="O142" s="62">
        <f aca="true" t="shared" si="31" ref="O142:O148">SUM(C142:N142)</f>
        <v>10352</v>
      </c>
    </row>
    <row r="143" spans="1:15" s="7" customFormat="1" ht="11.25">
      <c r="A143" s="341"/>
      <c r="B143" s="269" t="s">
        <v>335</v>
      </c>
      <c r="C143" s="61">
        <v>643</v>
      </c>
      <c r="D143" s="61">
        <v>911</v>
      </c>
      <c r="E143" s="61">
        <v>640</v>
      </c>
      <c r="F143" s="61">
        <v>546</v>
      </c>
      <c r="G143" s="61">
        <v>553</v>
      </c>
      <c r="H143" s="61">
        <v>490</v>
      </c>
      <c r="I143" s="119">
        <v>134</v>
      </c>
      <c r="J143" s="119">
        <v>358</v>
      </c>
      <c r="K143" s="119">
        <v>277</v>
      </c>
      <c r="L143" s="119">
        <v>378</v>
      </c>
      <c r="M143" s="119">
        <v>329</v>
      </c>
      <c r="N143" s="119">
        <v>473</v>
      </c>
      <c r="O143" s="62">
        <f t="shared" si="31"/>
        <v>5732</v>
      </c>
    </row>
    <row r="144" spans="1:15" s="7" customFormat="1" ht="11.25">
      <c r="A144" s="341"/>
      <c r="B144" s="269" t="s">
        <v>336</v>
      </c>
      <c r="C144" s="61">
        <v>0</v>
      </c>
      <c r="D144" s="61">
        <v>0</v>
      </c>
      <c r="E144" s="61">
        <v>0</v>
      </c>
      <c r="F144" s="61">
        <v>0</v>
      </c>
      <c r="G144" s="61">
        <v>1</v>
      </c>
      <c r="H144" s="61">
        <v>24</v>
      </c>
      <c r="I144" s="119">
        <v>3</v>
      </c>
      <c r="J144" s="119">
        <v>10</v>
      </c>
      <c r="K144" s="119">
        <v>0</v>
      </c>
      <c r="L144" s="119">
        <v>0</v>
      </c>
      <c r="M144" s="119">
        <v>0</v>
      </c>
      <c r="N144" s="119">
        <v>0</v>
      </c>
      <c r="O144" s="62">
        <f t="shared" si="31"/>
        <v>38</v>
      </c>
    </row>
    <row r="145" spans="1:15" s="7" customFormat="1" ht="11.25">
      <c r="A145" s="341"/>
      <c r="B145" s="269" t="s">
        <v>334</v>
      </c>
      <c r="C145" s="61">
        <v>27</v>
      </c>
      <c r="D145" s="61">
        <v>54</v>
      </c>
      <c r="E145" s="61">
        <v>37</v>
      </c>
      <c r="F145" s="61">
        <v>76</v>
      </c>
      <c r="G145" s="61">
        <v>48</v>
      </c>
      <c r="H145" s="61">
        <v>300</v>
      </c>
      <c r="I145" s="119">
        <v>1115</v>
      </c>
      <c r="J145" s="119">
        <v>185</v>
      </c>
      <c r="K145" s="119">
        <v>324</v>
      </c>
      <c r="L145" s="119">
        <v>546</v>
      </c>
      <c r="M145" s="119">
        <v>156</v>
      </c>
      <c r="N145" s="119">
        <v>210</v>
      </c>
      <c r="O145" s="62">
        <f t="shared" si="31"/>
        <v>3078</v>
      </c>
    </row>
    <row r="146" spans="1:15" s="7" customFormat="1" ht="11.25">
      <c r="A146" s="341"/>
      <c r="B146" s="269" t="s">
        <v>332</v>
      </c>
      <c r="C146" s="61">
        <v>113</v>
      </c>
      <c r="D146" s="61">
        <v>73</v>
      </c>
      <c r="E146" s="61">
        <v>24</v>
      </c>
      <c r="F146" s="61">
        <v>2</v>
      </c>
      <c r="G146" s="61">
        <v>128</v>
      </c>
      <c r="H146" s="61">
        <v>109</v>
      </c>
      <c r="I146" s="119">
        <v>19</v>
      </c>
      <c r="J146" s="119">
        <v>147</v>
      </c>
      <c r="K146" s="119">
        <v>119</v>
      </c>
      <c r="L146" s="119">
        <v>67</v>
      </c>
      <c r="M146" s="119">
        <v>100</v>
      </c>
      <c r="N146" s="119">
        <v>58</v>
      </c>
      <c r="O146" s="62">
        <f t="shared" si="31"/>
        <v>959</v>
      </c>
    </row>
    <row r="147" spans="1:15" s="7" customFormat="1" ht="11.25">
      <c r="A147" s="341"/>
      <c r="B147" s="269" t="s">
        <v>387</v>
      </c>
      <c r="C147" s="61">
        <v>120</v>
      </c>
      <c r="D147" s="61">
        <v>231</v>
      </c>
      <c r="E147" s="61">
        <v>102</v>
      </c>
      <c r="F147" s="61">
        <v>116</v>
      </c>
      <c r="G147" s="61">
        <v>135</v>
      </c>
      <c r="H147" s="61">
        <v>183</v>
      </c>
      <c r="I147" s="119">
        <v>294</v>
      </c>
      <c r="J147" s="119">
        <v>129</v>
      </c>
      <c r="K147" s="119">
        <v>203</v>
      </c>
      <c r="L147" s="119">
        <v>127</v>
      </c>
      <c r="M147" s="119">
        <v>104</v>
      </c>
      <c r="N147" s="119">
        <v>240</v>
      </c>
      <c r="O147" s="62">
        <f t="shared" si="31"/>
        <v>1984</v>
      </c>
    </row>
    <row r="148" spans="1:15" s="7" customFormat="1" ht="12" thickBot="1">
      <c r="A148" s="341"/>
      <c r="B148" s="270" t="s">
        <v>187</v>
      </c>
      <c r="C148" s="63">
        <v>53</v>
      </c>
      <c r="D148" s="63">
        <v>1</v>
      </c>
      <c r="E148" s="63">
        <v>0</v>
      </c>
      <c r="F148" s="63">
        <v>0</v>
      </c>
      <c r="G148" s="63">
        <v>6</v>
      </c>
      <c r="H148" s="63">
        <v>1</v>
      </c>
      <c r="I148" s="120">
        <v>23</v>
      </c>
      <c r="J148" s="120">
        <v>0</v>
      </c>
      <c r="K148" s="120">
        <v>16</v>
      </c>
      <c r="L148" s="120">
        <v>33</v>
      </c>
      <c r="M148" s="120">
        <v>0</v>
      </c>
      <c r="N148" s="120">
        <v>20</v>
      </c>
      <c r="O148" s="64">
        <f t="shared" si="31"/>
        <v>153</v>
      </c>
    </row>
    <row r="149" spans="1:15" s="7" customFormat="1" ht="11.25" thickBot="1">
      <c r="A149" s="341"/>
      <c r="B149" s="55" t="s">
        <v>77</v>
      </c>
      <c r="C149" s="65">
        <f aca="true" t="shared" si="32" ref="C149:O149">SUM(C142:C148)</f>
        <v>2639</v>
      </c>
      <c r="D149" s="65">
        <f t="shared" si="32"/>
        <v>1690</v>
      </c>
      <c r="E149" s="65">
        <f t="shared" si="32"/>
        <v>1765</v>
      </c>
      <c r="F149" s="65">
        <f t="shared" si="32"/>
        <v>1545</v>
      </c>
      <c r="G149" s="65">
        <f t="shared" si="32"/>
        <v>1606</v>
      </c>
      <c r="H149" s="65">
        <f t="shared" si="32"/>
        <v>2473</v>
      </c>
      <c r="I149" s="65">
        <f t="shared" si="32"/>
        <v>2358</v>
      </c>
      <c r="J149" s="65">
        <f t="shared" si="32"/>
        <v>1650</v>
      </c>
      <c r="K149" s="65">
        <f t="shared" si="32"/>
        <v>1645</v>
      </c>
      <c r="L149" s="65">
        <f t="shared" si="32"/>
        <v>1727</v>
      </c>
      <c r="M149" s="65">
        <f t="shared" si="32"/>
        <v>1183</v>
      </c>
      <c r="N149" s="65">
        <f t="shared" si="32"/>
        <v>2015</v>
      </c>
      <c r="O149" s="65">
        <f t="shared" si="32"/>
        <v>22296</v>
      </c>
    </row>
    <row r="150" spans="1:15" s="7" customFormat="1" ht="14.25" thickBot="1">
      <c r="A150" s="341"/>
      <c r="B150" s="345" t="s">
        <v>315</v>
      </c>
      <c r="C150" s="346"/>
      <c r="D150" s="346"/>
      <c r="E150" s="346"/>
      <c r="F150" s="346"/>
      <c r="G150" s="346"/>
      <c r="H150" s="346"/>
      <c r="I150" s="346"/>
      <c r="J150" s="346"/>
      <c r="K150" s="346"/>
      <c r="L150" s="346"/>
      <c r="M150" s="346"/>
      <c r="N150" s="346"/>
      <c r="O150" s="346"/>
    </row>
    <row r="151" spans="1:15" s="7" customFormat="1" ht="11.25">
      <c r="A151" s="341"/>
      <c r="B151" s="269" t="s">
        <v>327</v>
      </c>
      <c r="C151" s="61">
        <v>0</v>
      </c>
      <c r="D151" s="61">
        <v>15</v>
      </c>
      <c r="E151" s="61">
        <v>7</v>
      </c>
      <c r="F151" s="61">
        <v>11</v>
      </c>
      <c r="G151" s="61">
        <v>29</v>
      </c>
      <c r="H151" s="61">
        <v>0</v>
      </c>
      <c r="I151" s="119">
        <v>4</v>
      </c>
      <c r="J151" s="119">
        <v>3</v>
      </c>
      <c r="K151" s="119">
        <v>11</v>
      </c>
      <c r="L151" s="119">
        <v>55</v>
      </c>
      <c r="M151" s="119">
        <v>65</v>
      </c>
      <c r="N151" s="119">
        <v>200</v>
      </c>
      <c r="O151" s="62">
        <f aca="true" t="shared" si="33" ref="O151:O157">SUM(C151:N151)</f>
        <v>400</v>
      </c>
    </row>
    <row r="152" spans="1:15" s="7" customFormat="1" ht="11.25">
      <c r="A152" s="341"/>
      <c r="B152" s="269" t="s">
        <v>335</v>
      </c>
      <c r="C152" s="61">
        <v>0</v>
      </c>
      <c r="D152" s="61">
        <v>0</v>
      </c>
      <c r="E152" s="61">
        <v>0</v>
      </c>
      <c r="F152" s="61">
        <v>0</v>
      </c>
      <c r="G152" s="61">
        <v>0</v>
      </c>
      <c r="H152" s="61">
        <v>0</v>
      </c>
      <c r="I152" s="119">
        <v>0</v>
      </c>
      <c r="J152" s="119">
        <v>0</v>
      </c>
      <c r="K152" s="119">
        <v>0</v>
      </c>
      <c r="L152" s="119">
        <v>0</v>
      </c>
      <c r="M152" s="119">
        <v>0</v>
      </c>
      <c r="N152" s="119">
        <v>0</v>
      </c>
      <c r="O152" s="62">
        <f t="shared" si="33"/>
        <v>0</v>
      </c>
    </row>
    <row r="153" spans="1:15" s="7" customFormat="1" ht="11.25">
      <c r="A153" s="341"/>
      <c r="B153" s="269" t="s">
        <v>336</v>
      </c>
      <c r="C153" s="61">
        <v>0</v>
      </c>
      <c r="D153" s="61">
        <v>0</v>
      </c>
      <c r="E153" s="61">
        <v>0</v>
      </c>
      <c r="F153" s="61">
        <v>0</v>
      </c>
      <c r="G153" s="61">
        <v>0</v>
      </c>
      <c r="H153" s="61">
        <v>0</v>
      </c>
      <c r="I153" s="119">
        <v>0</v>
      </c>
      <c r="J153" s="119">
        <v>0</v>
      </c>
      <c r="K153" s="119">
        <v>0</v>
      </c>
      <c r="L153" s="119">
        <v>0</v>
      </c>
      <c r="M153" s="119">
        <v>0</v>
      </c>
      <c r="N153" s="119">
        <v>0</v>
      </c>
      <c r="O153" s="62">
        <f t="shared" si="33"/>
        <v>0</v>
      </c>
    </row>
    <row r="154" spans="1:15" s="7" customFormat="1" ht="11.25">
      <c r="A154" s="341"/>
      <c r="B154" s="269" t="s">
        <v>334</v>
      </c>
      <c r="C154" s="61">
        <v>0</v>
      </c>
      <c r="D154" s="61">
        <v>0</v>
      </c>
      <c r="E154" s="61">
        <v>73</v>
      </c>
      <c r="F154" s="61">
        <v>0</v>
      </c>
      <c r="G154" s="61">
        <v>0</v>
      </c>
      <c r="H154" s="61">
        <v>247</v>
      </c>
      <c r="I154" s="119">
        <v>0</v>
      </c>
      <c r="J154" s="119">
        <v>0</v>
      </c>
      <c r="K154" s="119">
        <v>0</v>
      </c>
      <c r="L154" s="119">
        <v>0</v>
      </c>
      <c r="M154" s="119">
        <v>0</v>
      </c>
      <c r="N154" s="119">
        <v>0</v>
      </c>
      <c r="O154" s="62">
        <f t="shared" si="33"/>
        <v>320</v>
      </c>
    </row>
    <row r="155" spans="1:15" s="7" customFormat="1" ht="11.25">
      <c r="A155" s="341"/>
      <c r="B155" s="269" t="s">
        <v>332</v>
      </c>
      <c r="C155" s="61">
        <v>0</v>
      </c>
      <c r="D155" s="61">
        <v>0</v>
      </c>
      <c r="E155" s="61">
        <v>0</v>
      </c>
      <c r="F155" s="61">
        <v>0</v>
      </c>
      <c r="G155" s="61">
        <v>0</v>
      </c>
      <c r="H155" s="61">
        <v>0</v>
      </c>
      <c r="I155" s="119">
        <v>0</v>
      </c>
      <c r="J155" s="119">
        <v>0</v>
      </c>
      <c r="K155" s="119">
        <v>0</v>
      </c>
      <c r="L155" s="119">
        <v>0</v>
      </c>
      <c r="M155" s="119">
        <v>0</v>
      </c>
      <c r="N155" s="119">
        <v>0</v>
      </c>
      <c r="O155" s="62">
        <f t="shared" si="33"/>
        <v>0</v>
      </c>
    </row>
    <row r="156" spans="1:15" s="7" customFormat="1" ht="11.25">
      <c r="A156" s="341"/>
      <c r="B156" s="269" t="s">
        <v>387</v>
      </c>
      <c r="C156" s="61">
        <v>0</v>
      </c>
      <c r="D156" s="61">
        <v>0</v>
      </c>
      <c r="E156" s="61">
        <v>3</v>
      </c>
      <c r="F156" s="61">
        <v>0</v>
      </c>
      <c r="G156" s="61">
        <v>0</v>
      </c>
      <c r="H156" s="61">
        <v>0</v>
      </c>
      <c r="I156" s="119">
        <v>0</v>
      </c>
      <c r="J156" s="119">
        <v>0</v>
      </c>
      <c r="K156" s="119">
        <v>0</v>
      </c>
      <c r="L156" s="119">
        <v>0</v>
      </c>
      <c r="M156" s="119">
        <v>0</v>
      </c>
      <c r="N156" s="119">
        <v>0</v>
      </c>
      <c r="O156" s="62">
        <f t="shared" si="33"/>
        <v>3</v>
      </c>
    </row>
    <row r="157" spans="1:15" s="7" customFormat="1" ht="12" thickBot="1">
      <c r="A157" s="341"/>
      <c r="B157" s="270" t="s">
        <v>187</v>
      </c>
      <c r="C157" s="63">
        <v>0</v>
      </c>
      <c r="D157" s="63">
        <v>0</v>
      </c>
      <c r="E157" s="63">
        <v>0</v>
      </c>
      <c r="F157" s="63">
        <v>0</v>
      </c>
      <c r="G157" s="63">
        <v>0</v>
      </c>
      <c r="H157" s="63">
        <v>0</v>
      </c>
      <c r="I157" s="120">
        <v>0</v>
      </c>
      <c r="J157" s="120">
        <v>0</v>
      </c>
      <c r="K157" s="120">
        <v>0</v>
      </c>
      <c r="L157" s="120">
        <v>0</v>
      </c>
      <c r="M157" s="120">
        <v>0</v>
      </c>
      <c r="N157" s="120">
        <v>0</v>
      </c>
      <c r="O157" s="64">
        <f t="shared" si="33"/>
        <v>0</v>
      </c>
    </row>
    <row r="158" spans="1:15" s="7" customFormat="1" ht="11.25" thickBot="1">
      <c r="A158" s="341"/>
      <c r="B158" s="55" t="s">
        <v>77</v>
      </c>
      <c r="C158" s="65">
        <f aca="true" t="shared" si="34" ref="C158:O158">SUM(C151:C157)</f>
        <v>0</v>
      </c>
      <c r="D158" s="65">
        <f t="shared" si="34"/>
        <v>15</v>
      </c>
      <c r="E158" s="65">
        <f t="shared" si="34"/>
        <v>83</v>
      </c>
      <c r="F158" s="65">
        <f t="shared" si="34"/>
        <v>11</v>
      </c>
      <c r="G158" s="65">
        <f t="shared" si="34"/>
        <v>29</v>
      </c>
      <c r="H158" s="65">
        <f t="shared" si="34"/>
        <v>247</v>
      </c>
      <c r="I158" s="65">
        <f t="shared" si="34"/>
        <v>4</v>
      </c>
      <c r="J158" s="65">
        <f t="shared" si="34"/>
        <v>3</v>
      </c>
      <c r="K158" s="65">
        <f t="shared" si="34"/>
        <v>11</v>
      </c>
      <c r="L158" s="65">
        <f t="shared" si="34"/>
        <v>55</v>
      </c>
      <c r="M158" s="65">
        <f t="shared" si="34"/>
        <v>65</v>
      </c>
      <c r="N158" s="65">
        <f t="shared" si="34"/>
        <v>200</v>
      </c>
      <c r="O158" s="65">
        <f t="shared" si="34"/>
        <v>723</v>
      </c>
    </row>
    <row r="159" spans="1:15" s="7" customFormat="1" ht="14.25" thickBot="1">
      <c r="A159" s="341"/>
      <c r="B159" s="345" t="s">
        <v>323</v>
      </c>
      <c r="C159" s="346"/>
      <c r="D159" s="346"/>
      <c r="E159" s="346"/>
      <c r="F159" s="346"/>
      <c r="G159" s="346"/>
      <c r="H159" s="346"/>
      <c r="I159" s="346"/>
      <c r="J159" s="346"/>
      <c r="K159" s="346"/>
      <c r="L159" s="346"/>
      <c r="M159" s="346"/>
      <c r="N159" s="346"/>
      <c r="O159" s="346"/>
    </row>
    <row r="160" spans="1:15" s="7" customFormat="1" ht="11.25">
      <c r="A160" s="341"/>
      <c r="B160" s="269" t="s">
        <v>327</v>
      </c>
      <c r="C160" s="61">
        <v>5963</v>
      </c>
      <c r="D160" s="61">
        <v>5023</v>
      </c>
      <c r="E160" s="61">
        <v>5262</v>
      </c>
      <c r="F160" s="61">
        <v>3180</v>
      </c>
      <c r="G160" s="61">
        <v>5004</v>
      </c>
      <c r="H160" s="61">
        <v>3014</v>
      </c>
      <c r="I160" s="119">
        <v>3533</v>
      </c>
      <c r="J160" s="119">
        <v>4469</v>
      </c>
      <c r="K160" s="119">
        <v>4074</v>
      </c>
      <c r="L160" s="119">
        <v>4859</v>
      </c>
      <c r="M160" s="119">
        <v>4770</v>
      </c>
      <c r="N160" s="119">
        <v>5011</v>
      </c>
      <c r="O160" s="62">
        <f aca="true" t="shared" si="35" ref="O160:O166">SUM(C160:N160)</f>
        <v>54162</v>
      </c>
    </row>
    <row r="161" spans="1:15" s="7" customFormat="1" ht="11.25">
      <c r="A161" s="341"/>
      <c r="B161" s="269" t="s">
        <v>335</v>
      </c>
      <c r="C161" s="61">
        <v>367</v>
      </c>
      <c r="D161" s="61">
        <v>432</v>
      </c>
      <c r="E161" s="61">
        <v>541</v>
      </c>
      <c r="F161" s="61">
        <v>540</v>
      </c>
      <c r="G161" s="61">
        <v>532</v>
      </c>
      <c r="H161" s="61">
        <v>343</v>
      </c>
      <c r="I161" s="119">
        <v>705</v>
      </c>
      <c r="J161" s="119">
        <v>389</v>
      </c>
      <c r="K161" s="119">
        <v>282</v>
      </c>
      <c r="L161" s="119">
        <v>853</v>
      </c>
      <c r="M161" s="119">
        <v>502</v>
      </c>
      <c r="N161" s="119">
        <v>413</v>
      </c>
      <c r="O161" s="62">
        <f t="shared" si="35"/>
        <v>5899</v>
      </c>
    </row>
    <row r="162" spans="1:15" s="7" customFormat="1" ht="11.25">
      <c r="A162" s="341"/>
      <c r="B162" s="269" t="s">
        <v>336</v>
      </c>
      <c r="C162" s="61">
        <v>11</v>
      </c>
      <c r="D162" s="61">
        <v>15</v>
      </c>
      <c r="E162" s="61">
        <v>82</v>
      </c>
      <c r="F162" s="61">
        <v>2</v>
      </c>
      <c r="G162" s="61">
        <v>56</v>
      </c>
      <c r="H162" s="61">
        <v>59</v>
      </c>
      <c r="I162" s="119">
        <v>11</v>
      </c>
      <c r="J162" s="119">
        <v>14</v>
      </c>
      <c r="K162" s="119">
        <v>158</v>
      </c>
      <c r="L162" s="119">
        <v>422</v>
      </c>
      <c r="M162" s="119">
        <v>6</v>
      </c>
      <c r="N162" s="119">
        <v>170</v>
      </c>
      <c r="O162" s="62">
        <f t="shared" si="35"/>
        <v>1006</v>
      </c>
    </row>
    <row r="163" spans="1:15" s="7" customFormat="1" ht="11.25">
      <c r="A163" s="341"/>
      <c r="B163" s="269" t="s">
        <v>334</v>
      </c>
      <c r="C163" s="61">
        <v>488</v>
      </c>
      <c r="D163" s="61">
        <v>1152</v>
      </c>
      <c r="E163" s="61">
        <v>940</v>
      </c>
      <c r="F163" s="61">
        <v>251</v>
      </c>
      <c r="G163" s="61">
        <v>258</v>
      </c>
      <c r="H163" s="61">
        <v>274</v>
      </c>
      <c r="I163" s="119">
        <v>374</v>
      </c>
      <c r="J163" s="119">
        <v>351</v>
      </c>
      <c r="K163" s="119">
        <v>250</v>
      </c>
      <c r="L163" s="119">
        <v>184</v>
      </c>
      <c r="M163" s="119">
        <v>189</v>
      </c>
      <c r="N163" s="119">
        <v>7</v>
      </c>
      <c r="O163" s="62">
        <f t="shared" si="35"/>
        <v>4718</v>
      </c>
    </row>
    <row r="164" spans="1:15" s="7" customFormat="1" ht="11.25">
      <c r="A164" s="341"/>
      <c r="B164" s="269" t="s">
        <v>332</v>
      </c>
      <c r="C164" s="61">
        <v>445</v>
      </c>
      <c r="D164" s="61">
        <v>366</v>
      </c>
      <c r="E164" s="61">
        <v>761</v>
      </c>
      <c r="F164" s="61">
        <v>810</v>
      </c>
      <c r="G164" s="61">
        <v>851</v>
      </c>
      <c r="H164" s="61">
        <v>445</v>
      </c>
      <c r="I164" s="119">
        <v>266</v>
      </c>
      <c r="J164" s="119">
        <v>601</v>
      </c>
      <c r="K164" s="119">
        <v>273</v>
      </c>
      <c r="L164" s="119">
        <v>96</v>
      </c>
      <c r="M164" s="119">
        <v>475</v>
      </c>
      <c r="N164" s="119">
        <v>232</v>
      </c>
      <c r="O164" s="62">
        <f t="shared" si="35"/>
        <v>5621</v>
      </c>
    </row>
    <row r="165" spans="1:15" s="7" customFormat="1" ht="11.25">
      <c r="A165" s="341"/>
      <c r="B165" s="269" t="s">
        <v>387</v>
      </c>
      <c r="C165" s="61">
        <v>2532</v>
      </c>
      <c r="D165" s="61">
        <v>855</v>
      </c>
      <c r="E165" s="61">
        <v>2321</v>
      </c>
      <c r="F165" s="61">
        <v>1495</v>
      </c>
      <c r="G165" s="61">
        <v>1214</v>
      </c>
      <c r="H165" s="61">
        <v>1928</v>
      </c>
      <c r="I165" s="119">
        <v>2572</v>
      </c>
      <c r="J165" s="119">
        <v>3519</v>
      </c>
      <c r="K165" s="119">
        <v>1147</v>
      </c>
      <c r="L165" s="119">
        <v>1906</v>
      </c>
      <c r="M165" s="119">
        <v>2722</v>
      </c>
      <c r="N165" s="119">
        <v>1537</v>
      </c>
      <c r="O165" s="62">
        <f t="shared" si="35"/>
        <v>23748</v>
      </c>
    </row>
    <row r="166" spans="1:15" s="7" customFormat="1" ht="12" thickBot="1">
      <c r="A166" s="341"/>
      <c r="B166" s="270" t="s">
        <v>187</v>
      </c>
      <c r="C166" s="63">
        <v>16</v>
      </c>
      <c r="D166" s="63">
        <v>0</v>
      </c>
      <c r="E166" s="63">
        <v>0</v>
      </c>
      <c r="F166" s="63">
        <v>0</v>
      </c>
      <c r="G166" s="63">
        <v>34</v>
      </c>
      <c r="H166" s="63">
        <v>5</v>
      </c>
      <c r="I166" s="120">
        <v>10</v>
      </c>
      <c r="J166" s="120">
        <v>23</v>
      </c>
      <c r="K166" s="120">
        <v>11</v>
      </c>
      <c r="L166" s="120">
        <v>112</v>
      </c>
      <c r="M166" s="120">
        <v>4</v>
      </c>
      <c r="N166" s="120">
        <v>5</v>
      </c>
      <c r="O166" s="64">
        <f t="shared" si="35"/>
        <v>220</v>
      </c>
    </row>
    <row r="167" spans="1:15" s="7" customFormat="1" ht="11.25" thickBot="1">
      <c r="A167" s="342"/>
      <c r="B167" s="55" t="s">
        <v>77</v>
      </c>
      <c r="C167" s="65">
        <f>SUM(C160:C166)</f>
        <v>9822</v>
      </c>
      <c r="D167" s="65">
        <f aca="true" t="shared" si="36" ref="D167:O167">SUM(D160:D166)</f>
        <v>7843</v>
      </c>
      <c r="E167" s="65">
        <f t="shared" si="36"/>
        <v>9907</v>
      </c>
      <c r="F167" s="65">
        <f t="shared" si="36"/>
        <v>6278</v>
      </c>
      <c r="G167" s="65">
        <f t="shared" si="36"/>
        <v>7949</v>
      </c>
      <c r="H167" s="65">
        <f t="shared" si="36"/>
        <v>6068</v>
      </c>
      <c r="I167" s="65">
        <f t="shared" si="36"/>
        <v>7471</v>
      </c>
      <c r="J167" s="65">
        <f t="shared" si="36"/>
        <v>9366</v>
      </c>
      <c r="K167" s="65">
        <f t="shared" si="36"/>
        <v>6195</v>
      </c>
      <c r="L167" s="65">
        <f t="shared" si="36"/>
        <v>8432</v>
      </c>
      <c r="M167" s="65">
        <f t="shared" si="36"/>
        <v>8668</v>
      </c>
      <c r="N167" s="65">
        <f t="shared" si="36"/>
        <v>7375</v>
      </c>
      <c r="O167" s="65">
        <f t="shared" si="36"/>
        <v>95374</v>
      </c>
    </row>
    <row r="168" spans="1:15" ht="12.75">
      <c r="A168" s="2" t="s">
        <v>98</v>
      </c>
      <c r="B168" s="268"/>
      <c r="C168" s="17"/>
      <c r="D168" s="9"/>
      <c r="E168" s="2" t="s">
        <v>287</v>
      </c>
      <c r="F168" s="2"/>
      <c r="G168" s="2"/>
      <c r="H168" s="2"/>
      <c r="I168" s="99"/>
      <c r="J168" s="2"/>
      <c r="K168" s="2"/>
      <c r="L168" s="2"/>
      <c r="O168" s="12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spans="1:3" ht="12.75">
      <c r="A179" s="10"/>
      <c r="C179" s="60"/>
    </row>
    <row r="180" ht="12.75">
      <c r="C180" s="60"/>
    </row>
    <row r="181" ht="12.75">
      <c r="C181" s="60"/>
    </row>
    <row r="182" ht="12.75">
      <c r="C182" s="60"/>
    </row>
  </sheetData>
  <sheetProtection/>
  <mergeCells count="20">
    <mergeCell ref="B132:O132"/>
    <mergeCell ref="B141:O141"/>
    <mergeCell ref="B150:O150"/>
    <mergeCell ref="B159:O159"/>
    <mergeCell ref="B78:O78"/>
    <mergeCell ref="B87:O87"/>
    <mergeCell ref="B96:O96"/>
    <mergeCell ref="B105:O105"/>
    <mergeCell ref="B114:O114"/>
    <mergeCell ref="B123:O123"/>
    <mergeCell ref="C3:O3"/>
    <mergeCell ref="A5:A167"/>
    <mergeCell ref="B6:O6"/>
    <mergeCell ref="B15:O15"/>
    <mergeCell ref="B24:O24"/>
    <mergeCell ref="B33:O33"/>
    <mergeCell ref="B42:O42"/>
    <mergeCell ref="B51:O51"/>
    <mergeCell ref="B60:O60"/>
    <mergeCell ref="B69:O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7109375" style="33" customWidth="1"/>
    <col min="2" max="4" width="12.421875" style="93" customWidth="1"/>
    <col min="5" max="5" width="17.00390625" style="93" customWidth="1"/>
    <col min="6" max="7" width="12.421875" style="93" customWidth="1"/>
    <col min="8" max="8" width="18.8515625" style="116" customWidth="1"/>
    <col min="9" max="16384" width="9.140625" style="94" customWidth="1"/>
  </cols>
  <sheetData>
    <row r="1" spans="1:8" s="8" customFormat="1" ht="19.5" customHeight="1">
      <c r="A1" s="3" t="s">
        <v>470</v>
      </c>
      <c r="B1" s="90"/>
      <c r="C1" s="90"/>
      <c r="D1" s="99"/>
      <c r="E1" s="99"/>
      <c r="F1" s="99"/>
      <c r="G1" s="99"/>
      <c r="H1" s="90"/>
    </row>
    <row r="2" spans="1:8" s="8" customFormat="1" ht="6.75" customHeight="1" thickBot="1">
      <c r="A2" s="9"/>
      <c r="B2" s="90"/>
      <c r="C2" s="90"/>
      <c r="D2" s="99"/>
      <c r="E2" s="99"/>
      <c r="F2" s="99"/>
      <c r="G2" s="99"/>
      <c r="H2" s="90"/>
    </row>
    <row r="3" spans="1:8" s="8" customFormat="1" ht="13.5" thickBot="1">
      <c r="A3" s="312">
        <v>2011</v>
      </c>
      <c r="B3" s="312"/>
      <c r="C3" s="312"/>
      <c r="D3" s="312"/>
      <c r="E3" s="312"/>
      <c r="F3" s="312"/>
      <c r="G3" s="312"/>
      <c r="H3" s="312"/>
    </row>
    <row r="4" spans="1:8" s="8" customFormat="1" ht="13.5" thickBot="1">
      <c r="A4" s="339" t="s">
        <v>211</v>
      </c>
      <c r="B4" s="339"/>
      <c r="C4" s="339"/>
      <c r="D4" s="339"/>
      <c r="E4" s="339"/>
      <c r="F4" s="339"/>
      <c r="G4" s="339"/>
      <c r="H4" s="339"/>
    </row>
    <row r="5" spans="1:8" ht="23.25" thickBot="1">
      <c r="A5" s="98" t="s">
        <v>388</v>
      </c>
      <c r="B5" s="95" t="s">
        <v>327</v>
      </c>
      <c r="C5" s="100" t="s">
        <v>335</v>
      </c>
      <c r="D5" s="95" t="s">
        <v>336</v>
      </c>
      <c r="E5" s="100" t="s">
        <v>346</v>
      </c>
      <c r="F5" s="101" t="s">
        <v>332</v>
      </c>
      <c r="G5" s="95" t="s">
        <v>331</v>
      </c>
      <c r="H5" s="102" t="s">
        <v>370</v>
      </c>
    </row>
    <row r="6" spans="1:8" ht="12.75">
      <c r="A6" s="113" t="s">
        <v>194</v>
      </c>
      <c r="B6" s="103">
        <v>8</v>
      </c>
      <c r="C6" s="103">
        <v>23</v>
      </c>
      <c r="D6" s="103">
        <v>1</v>
      </c>
      <c r="E6" s="103">
        <v>16</v>
      </c>
      <c r="F6" s="103">
        <v>16</v>
      </c>
      <c r="G6" s="103">
        <v>27</v>
      </c>
      <c r="H6" s="104">
        <f>SUM(B6:G6)</f>
        <v>91</v>
      </c>
    </row>
    <row r="7" spans="1:8" ht="12.75">
      <c r="A7" s="114" t="s">
        <v>195</v>
      </c>
      <c r="B7" s="105">
        <v>3</v>
      </c>
      <c r="C7" s="105">
        <v>9</v>
      </c>
      <c r="D7" s="105">
        <v>1</v>
      </c>
      <c r="E7" s="105">
        <v>3</v>
      </c>
      <c r="F7" s="105">
        <v>1</v>
      </c>
      <c r="G7" s="105">
        <v>7</v>
      </c>
      <c r="H7" s="107">
        <f>SUM(B7:G7)</f>
        <v>24</v>
      </c>
    </row>
    <row r="8" spans="1:8" ht="12.75">
      <c r="A8" s="114" t="s">
        <v>196</v>
      </c>
      <c r="B8" s="105">
        <v>2</v>
      </c>
      <c r="C8" s="105">
        <v>0</v>
      </c>
      <c r="D8" s="105">
        <v>0</v>
      </c>
      <c r="E8" s="105">
        <v>0</v>
      </c>
      <c r="F8" s="105">
        <v>0</v>
      </c>
      <c r="G8" s="105">
        <v>1</v>
      </c>
      <c r="H8" s="107">
        <f>SUM(B8:G8)</f>
        <v>3</v>
      </c>
    </row>
    <row r="9" spans="1:8" ht="12.75">
      <c r="A9" s="114" t="s">
        <v>197</v>
      </c>
      <c r="B9" s="105">
        <v>2</v>
      </c>
      <c r="C9" s="105">
        <v>1</v>
      </c>
      <c r="D9" s="105">
        <v>0</v>
      </c>
      <c r="E9" s="105">
        <v>0</v>
      </c>
      <c r="F9" s="105">
        <v>0</v>
      </c>
      <c r="G9" s="105">
        <v>0</v>
      </c>
      <c r="H9" s="107">
        <f>SUM(B9:G9)</f>
        <v>3</v>
      </c>
    </row>
    <row r="10" spans="1:8" ht="13.5" thickBot="1">
      <c r="A10" s="114" t="s">
        <v>198</v>
      </c>
      <c r="B10" s="105">
        <v>3</v>
      </c>
      <c r="C10" s="105">
        <v>0</v>
      </c>
      <c r="D10" s="105">
        <v>0</v>
      </c>
      <c r="E10" s="105">
        <v>1</v>
      </c>
      <c r="F10" s="105">
        <v>0</v>
      </c>
      <c r="G10" s="105">
        <v>0</v>
      </c>
      <c r="H10" s="107">
        <f>SUM(B10:G10)</f>
        <v>4</v>
      </c>
    </row>
    <row r="11" spans="1:8" ht="13.5" thickBot="1">
      <c r="A11" s="45" t="s">
        <v>370</v>
      </c>
      <c r="B11" s="112">
        <f aca="true" t="shared" si="0" ref="B11:H11">SUM(B6:B10)</f>
        <v>18</v>
      </c>
      <c r="C11" s="112">
        <f t="shared" si="0"/>
        <v>33</v>
      </c>
      <c r="D11" s="112">
        <f t="shared" si="0"/>
        <v>2</v>
      </c>
      <c r="E11" s="112">
        <f t="shared" si="0"/>
        <v>20</v>
      </c>
      <c r="F11" s="112">
        <f t="shared" si="0"/>
        <v>17</v>
      </c>
      <c r="G11" s="112">
        <f t="shared" si="0"/>
        <v>35</v>
      </c>
      <c r="H11" s="112">
        <f t="shared" si="0"/>
        <v>125</v>
      </c>
    </row>
    <row r="12" spans="1:8" s="8" customFormat="1" ht="13.5" thickBot="1">
      <c r="A12" s="339" t="s">
        <v>212</v>
      </c>
      <c r="B12" s="339"/>
      <c r="C12" s="339"/>
      <c r="D12" s="339"/>
      <c r="E12" s="339"/>
      <c r="F12" s="339"/>
      <c r="G12" s="339"/>
      <c r="H12" s="339"/>
    </row>
    <row r="13" spans="1:8" ht="23.25" thickBot="1">
      <c r="A13" s="98" t="s">
        <v>388</v>
      </c>
      <c r="B13" s="95" t="s">
        <v>327</v>
      </c>
      <c r="C13" s="100" t="s">
        <v>335</v>
      </c>
      <c r="D13" s="95" t="s">
        <v>336</v>
      </c>
      <c r="E13" s="100" t="s">
        <v>346</v>
      </c>
      <c r="F13" s="101" t="s">
        <v>332</v>
      </c>
      <c r="G13" s="95" t="s">
        <v>331</v>
      </c>
      <c r="H13" s="102" t="s">
        <v>371</v>
      </c>
    </row>
    <row r="14" spans="1:8" ht="12.75">
      <c r="A14" s="113" t="s">
        <v>194</v>
      </c>
      <c r="B14" s="103">
        <v>7</v>
      </c>
      <c r="C14" s="103">
        <v>18</v>
      </c>
      <c r="D14" s="103">
        <v>1</v>
      </c>
      <c r="E14" s="103">
        <v>15</v>
      </c>
      <c r="F14" s="103">
        <v>13</v>
      </c>
      <c r="G14" s="103">
        <v>27</v>
      </c>
      <c r="H14" s="104">
        <f>SUM(B14:G14)</f>
        <v>81</v>
      </c>
    </row>
    <row r="15" spans="1:8" ht="12.75">
      <c r="A15" s="114" t="s">
        <v>195</v>
      </c>
      <c r="B15" s="105">
        <v>6</v>
      </c>
      <c r="C15" s="105">
        <v>10</v>
      </c>
      <c r="D15" s="105">
        <v>1</v>
      </c>
      <c r="E15" s="105">
        <v>5</v>
      </c>
      <c r="F15" s="105">
        <v>1</v>
      </c>
      <c r="G15" s="105">
        <v>8</v>
      </c>
      <c r="H15" s="107">
        <f>SUM(B15:G15)</f>
        <v>31</v>
      </c>
    </row>
    <row r="16" spans="1:8" ht="12.75">
      <c r="A16" s="114" t="s">
        <v>196</v>
      </c>
      <c r="B16" s="105">
        <v>1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7">
        <f>SUM(B16:G16)</f>
        <v>1</v>
      </c>
    </row>
    <row r="17" spans="1:8" ht="12.75">
      <c r="A17" s="114" t="s">
        <v>197</v>
      </c>
      <c r="B17" s="105">
        <v>1</v>
      </c>
      <c r="C17" s="105">
        <v>2</v>
      </c>
      <c r="D17" s="105">
        <v>0</v>
      </c>
      <c r="E17" s="105">
        <v>0</v>
      </c>
      <c r="F17" s="105">
        <v>0</v>
      </c>
      <c r="G17" s="105">
        <v>1</v>
      </c>
      <c r="H17" s="107">
        <f>SUM(B17:G17)</f>
        <v>4</v>
      </c>
    </row>
    <row r="18" spans="1:8" ht="13.5" thickBot="1">
      <c r="A18" s="114" t="s">
        <v>198</v>
      </c>
      <c r="B18" s="105">
        <v>3</v>
      </c>
      <c r="C18" s="105">
        <v>0</v>
      </c>
      <c r="D18" s="105">
        <v>0</v>
      </c>
      <c r="E18" s="105">
        <v>2</v>
      </c>
      <c r="F18" s="105">
        <v>0</v>
      </c>
      <c r="G18" s="105">
        <v>0</v>
      </c>
      <c r="H18" s="107">
        <f>SUM(B18:G18)</f>
        <v>5</v>
      </c>
    </row>
    <row r="19" spans="1:8" ht="13.5" thickBot="1">
      <c r="A19" s="45" t="s">
        <v>371</v>
      </c>
      <c r="B19" s="112">
        <f aca="true" t="shared" si="1" ref="B19:H19">SUM(B14:B18)</f>
        <v>18</v>
      </c>
      <c r="C19" s="112">
        <f t="shared" si="1"/>
        <v>30</v>
      </c>
      <c r="D19" s="112">
        <f t="shared" si="1"/>
        <v>2</v>
      </c>
      <c r="E19" s="112">
        <f t="shared" si="1"/>
        <v>22</v>
      </c>
      <c r="F19" s="112">
        <f t="shared" si="1"/>
        <v>14</v>
      </c>
      <c r="G19" s="112">
        <f t="shared" si="1"/>
        <v>36</v>
      </c>
      <c r="H19" s="112">
        <f t="shared" si="1"/>
        <v>122</v>
      </c>
    </row>
    <row r="20" spans="1:8" s="8" customFormat="1" ht="13.5" thickBot="1">
      <c r="A20" s="339" t="s">
        <v>213</v>
      </c>
      <c r="B20" s="339"/>
      <c r="C20" s="339"/>
      <c r="D20" s="339"/>
      <c r="E20" s="339"/>
      <c r="F20" s="339"/>
      <c r="G20" s="339"/>
      <c r="H20" s="339"/>
    </row>
    <row r="21" spans="1:8" ht="23.25" thickBot="1">
      <c r="A21" s="98" t="s">
        <v>388</v>
      </c>
      <c r="B21" s="95" t="s">
        <v>327</v>
      </c>
      <c r="C21" s="100" t="s">
        <v>335</v>
      </c>
      <c r="D21" s="95" t="s">
        <v>336</v>
      </c>
      <c r="E21" s="100" t="s">
        <v>346</v>
      </c>
      <c r="F21" s="101" t="s">
        <v>332</v>
      </c>
      <c r="G21" s="95" t="s">
        <v>331</v>
      </c>
      <c r="H21" s="102" t="s">
        <v>376</v>
      </c>
    </row>
    <row r="22" spans="1:8" ht="12.75">
      <c r="A22" s="113" t="s">
        <v>194</v>
      </c>
      <c r="B22" s="103">
        <v>4</v>
      </c>
      <c r="C22" s="103">
        <v>20</v>
      </c>
      <c r="D22" s="103">
        <v>1</v>
      </c>
      <c r="E22" s="103">
        <v>9</v>
      </c>
      <c r="F22" s="103">
        <v>15</v>
      </c>
      <c r="G22" s="103">
        <v>27</v>
      </c>
      <c r="H22" s="104">
        <f>SUM(B22:G22)</f>
        <v>76</v>
      </c>
    </row>
    <row r="23" spans="1:8" ht="12.75">
      <c r="A23" s="114" t="s">
        <v>195</v>
      </c>
      <c r="B23" s="105">
        <v>7</v>
      </c>
      <c r="C23" s="105">
        <v>7</v>
      </c>
      <c r="D23" s="105">
        <v>1</v>
      </c>
      <c r="E23" s="105">
        <v>7</v>
      </c>
      <c r="F23" s="105">
        <v>1</v>
      </c>
      <c r="G23" s="105">
        <v>9</v>
      </c>
      <c r="H23" s="107">
        <f>SUM(B23:G23)</f>
        <v>32</v>
      </c>
    </row>
    <row r="24" spans="1:8" ht="12.75">
      <c r="A24" s="114" t="s">
        <v>196</v>
      </c>
      <c r="B24" s="105">
        <v>2</v>
      </c>
      <c r="C24" s="105">
        <v>2</v>
      </c>
      <c r="D24" s="105">
        <v>0</v>
      </c>
      <c r="E24" s="105">
        <v>0</v>
      </c>
      <c r="F24" s="105">
        <v>1</v>
      </c>
      <c r="G24" s="105">
        <v>0</v>
      </c>
      <c r="H24" s="107">
        <f>SUM(B24:G24)</f>
        <v>5</v>
      </c>
    </row>
    <row r="25" spans="1:8" ht="12.75">
      <c r="A25" s="114" t="s">
        <v>197</v>
      </c>
      <c r="B25" s="105">
        <v>0</v>
      </c>
      <c r="C25" s="105">
        <v>2</v>
      </c>
      <c r="D25" s="105">
        <v>0</v>
      </c>
      <c r="E25" s="105">
        <v>0</v>
      </c>
      <c r="F25" s="105">
        <v>0</v>
      </c>
      <c r="G25" s="105">
        <v>0</v>
      </c>
      <c r="H25" s="107">
        <f>SUM(B25:G25)</f>
        <v>2</v>
      </c>
    </row>
    <row r="26" spans="1:8" ht="13.5" thickBot="1">
      <c r="A26" s="114" t="s">
        <v>198</v>
      </c>
      <c r="B26" s="105">
        <v>4</v>
      </c>
      <c r="C26" s="105">
        <v>0</v>
      </c>
      <c r="D26" s="105">
        <v>0</v>
      </c>
      <c r="E26" s="105">
        <v>1</v>
      </c>
      <c r="F26" s="105">
        <v>0</v>
      </c>
      <c r="G26" s="105">
        <v>1</v>
      </c>
      <c r="H26" s="107">
        <f>SUM(B26:G26)</f>
        <v>6</v>
      </c>
    </row>
    <row r="27" spans="1:8" ht="13.5" thickBot="1">
      <c r="A27" s="45" t="s">
        <v>376</v>
      </c>
      <c r="B27" s="112">
        <f aca="true" t="shared" si="2" ref="B27:H27">SUM(B22:B26)</f>
        <v>17</v>
      </c>
      <c r="C27" s="112">
        <f t="shared" si="2"/>
        <v>31</v>
      </c>
      <c r="D27" s="112">
        <f t="shared" si="2"/>
        <v>2</v>
      </c>
      <c r="E27" s="112">
        <f t="shared" si="2"/>
        <v>17</v>
      </c>
      <c r="F27" s="112">
        <f t="shared" si="2"/>
        <v>17</v>
      </c>
      <c r="G27" s="112">
        <f t="shared" si="2"/>
        <v>37</v>
      </c>
      <c r="H27" s="112">
        <f t="shared" si="2"/>
        <v>121</v>
      </c>
    </row>
    <row r="28" spans="1:8" ht="13.5" thickBot="1">
      <c r="A28" s="339" t="s">
        <v>214</v>
      </c>
      <c r="B28" s="339"/>
      <c r="C28" s="339"/>
      <c r="D28" s="339"/>
      <c r="E28" s="339"/>
      <c r="F28" s="339"/>
      <c r="G28" s="339"/>
      <c r="H28" s="339"/>
    </row>
    <row r="29" spans="1:8" ht="23.25" thickBot="1">
      <c r="A29" s="98" t="s">
        <v>388</v>
      </c>
      <c r="B29" s="95" t="s">
        <v>327</v>
      </c>
      <c r="C29" s="100" t="s">
        <v>335</v>
      </c>
      <c r="D29" s="95" t="s">
        <v>336</v>
      </c>
      <c r="E29" s="100" t="s">
        <v>346</v>
      </c>
      <c r="F29" s="101" t="s">
        <v>332</v>
      </c>
      <c r="G29" s="95" t="s">
        <v>331</v>
      </c>
      <c r="H29" s="102" t="s">
        <v>383</v>
      </c>
    </row>
    <row r="30" spans="1:8" ht="12.75">
      <c r="A30" s="113" t="s">
        <v>194</v>
      </c>
      <c r="B30" s="103">
        <v>6</v>
      </c>
      <c r="C30" s="103">
        <v>21</v>
      </c>
      <c r="D30" s="103">
        <v>2</v>
      </c>
      <c r="E30" s="103">
        <v>9</v>
      </c>
      <c r="F30" s="103">
        <v>12</v>
      </c>
      <c r="G30" s="103">
        <v>28</v>
      </c>
      <c r="H30" s="104">
        <f>SUM(B30:G30)</f>
        <v>78</v>
      </c>
    </row>
    <row r="31" spans="1:8" ht="12.75">
      <c r="A31" s="114" t="s">
        <v>195</v>
      </c>
      <c r="B31" s="105">
        <v>6</v>
      </c>
      <c r="C31" s="105">
        <v>10</v>
      </c>
      <c r="D31" s="105">
        <v>0</v>
      </c>
      <c r="E31" s="105">
        <v>8</v>
      </c>
      <c r="F31" s="105">
        <v>2</v>
      </c>
      <c r="G31" s="105">
        <v>7</v>
      </c>
      <c r="H31" s="107">
        <f>SUM(B31:G31)</f>
        <v>33</v>
      </c>
    </row>
    <row r="32" spans="1:8" ht="12.75">
      <c r="A32" s="114" t="s">
        <v>196</v>
      </c>
      <c r="B32" s="105">
        <v>2</v>
      </c>
      <c r="C32" s="105">
        <v>1</v>
      </c>
      <c r="D32" s="105">
        <v>0</v>
      </c>
      <c r="E32" s="105">
        <v>0</v>
      </c>
      <c r="F32" s="105">
        <v>0</v>
      </c>
      <c r="G32" s="105">
        <v>1</v>
      </c>
      <c r="H32" s="107">
        <f>SUM(B32:G32)</f>
        <v>4</v>
      </c>
    </row>
    <row r="33" spans="1:8" ht="12.75">
      <c r="A33" s="114" t="s">
        <v>197</v>
      </c>
      <c r="B33" s="105">
        <v>1</v>
      </c>
      <c r="C33" s="105">
        <v>0</v>
      </c>
      <c r="D33" s="105">
        <v>0</v>
      </c>
      <c r="E33" s="105">
        <v>0</v>
      </c>
      <c r="F33" s="105">
        <v>0</v>
      </c>
      <c r="G33" s="105">
        <v>0</v>
      </c>
      <c r="H33" s="107">
        <f>SUM(B33:G33)</f>
        <v>1</v>
      </c>
    </row>
    <row r="34" spans="1:8" ht="13.5" thickBot="1">
      <c r="A34" s="114" t="s">
        <v>198</v>
      </c>
      <c r="B34" s="105">
        <v>3</v>
      </c>
      <c r="C34" s="105">
        <v>1</v>
      </c>
      <c r="D34" s="105">
        <v>0</v>
      </c>
      <c r="E34" s="105">
        <v>2</v>
      </c>
      <c r="F34" s="105">
        <v>0</v>
      </c>
      <c r="G34" s="105">
        <v>1</v>
      </c>
      <c r="H34" s="107">
        <f>SUM(B34:G34)</f>
        <v>7</v>
      </c>
    </row>
    <row r="35" spans="1:8" ht="13.5" thickBot="1">
      <c r="A35" s="45" t="s">
        <v>383</v>
      </c>
      <c r="B35" s="112">
        <f aca="true" t="shared" si="3" ref="B35:H35">SUM(B30:B34)</f>
        <v>18</v>
      </c>
      <c r="C35" s="112">
        <f t="shared" si="3"/>
        <v>33</v>
      </c>
      <c r="D35" s="112">
        <f t="shared" si="3"/>
        <v>2</v>
      </c>
      <c r="E35" s="112">
        <f t="shared" si="3"/>
        <v>19</v>
      </c>
      <c r="F35" s="112">
        <f t="shared" si="3"/>
        <v>14</v>
      </c>
      <c r="G35" s="112">
        <f t="shared" si="3"/>
        <v>37</v>
      </c>
      <c r="H35" s="112">
        <f t="shared" si="3"/>
        <v>123</v>
      </c>
    </row>
    <row r="36" spans="1:8" ht="13.5" thickBot="1">
      <c r="A36" s="339" t="s">
        <v>215</v>
      </c>
      <c r="B36" s="339"/>
      <c r="C36" s="339"/>
      <c r="D36" s="339"/>
      <c r="E36" s="339"/>
      <c r="F36" s="339"/>
      <c r="G36" s="339"/>
      <c r="H36" s="339"/>
    </row>
    <row r="37" spans="1:8" ht="23.25" thickBot="1">
      <c r="A37" s="98" t="s">
        <v>388</v>
      </c>
      <c r="B37" s="95" t="s">
        <v>327</v>
      </c>
      <c r="C37" s="100" t="s">
        <v>335</v>
      </c>
      <c r="D37" s="95" t="s">
        <v>336</v>
      </c>
      <c r="E37" s="100" t="s">
        <v>346</v>
      </c>
      <c r="F37" s="101" t="s">
        <v>332</v>
      </c>
      <c r="G37" s="95" t="s">
        <v>331</v>
      </c>
      <c r="H37" s="102" t="s">
        <v>384</v>
      </c>
    </row>
    <row r="38" spans="1:8" ht="12.75">
      <c r="A38" s="113" t="s">
        <v>194</v>
      </c>
      <c r="B38" s="103">
        <v>5</v>
      </c>
      <c r="C38" s="103">
        <v>21</v>
      </c>
      <c r="D38" s="103">
        <v>1</v>
      </c>
      <c r="E38" s="103">
        <v>15</v>
      </c>
      <c r="F38" s="103">
        <v>12</v>
      </c>
      <c r="G38" s="103">
        <v>21</v>
      </c>
      <c r="H38" s="104">
        <f>SUM(B38:G38)</f>
        <v>75</v>
      </c>
    </row>
    <row r="39" spans="1:8" ht="12.75">
      <c r="A39" s="114" t="s">
        <v>195</v>
      </c>
      <c r="B39" s="105">
        <v>7</v>
      </c>
      <c r="C39" s="105">
        <v>5</v>
      </c>
      <c r="D39" s="105">
        <v>1</v>
      </c>
      <c r="E39" s="105">
        <v>5</v>
      </c>
      <c r="F39" s="105">
        <v>1</v>
      </c>
      <c r="G39" s="105">
        <v>8</v>
      </c>
      <c r="H39" s="107">
        <f>SUM(B39:G39)</f>
        <v>27</v>
      </c>
    </row>
    <row r="40" spans="1:8" ht="12.75">
      <c r="A40" s="114" t="s">
        <v>196</v>
      </c>
      <c r="B40" s="105">
        <v>2</v>
      </c>
      <c r="C40" s="105">
        <v>4</v>
      </c>
      <c r="D40" s="105">
        <v>0</v>
      </c>
      <c r="E40" s="105">
        <v>0</v>
      </c>
      <c r="F40" s="105">
        <v>1</v>
      </c>
      <c r="G40" s="105">
        <v>0</v>
      </c>
      <c r="H40" s="107">
        <f>SUM(B40:G40)</f>
        <v>7</v>
      </c>
    </row>
    <row r="41" spans="1:8" ht="12.75">
      <c r="A41" s="114" t="s">
        <v>197</v>
      </c>
      <c r="B41" s="105">
        <v>1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07">
        <f>SUM(B41:G41)</f>
        <v>1</v>
      </c>
    </row>
    <row r="42" spans="1:8" ht="13.5" thickBot="1">
      <c r="A42" s="114" t="s">
        <v>198</v>
      </c>
      <c r="B42" s="105">
        <v>3</v>
      </c>
      <c r="C42" s="105">
        <v>2</v>
      </c>
      <c r="D42" s="105">
        <v>0</v>
      </c>
      <c r="E42" s="105">
        <v>1</v>
      </c>
      <c r="F42" s="105">
        <v>0</v>
      </c>
      <c r="G42" s="105">
        <v>1</v>
      </c>
      <c r="H42" s="107">
        <f>SUM(B42:G42)</f>
        <v>7</v>
      </c>
    </row>
    <row r="43" spans="1:8" ht="13.5" thickBot="1">
      <c r="A43" s="45" t="s">
        <v>384</v>
      </c>
      <c r="B43" s="112">
        <f aca="true" t="shared" si="4" ref="B43:H43">SUM(B38:B42)</f>
        <v>18</v>
      </c>
      <c r="C43" s="112">
        <f t="shared" si="4"/>
        <v>32</v>
      </c>
      <c r="D43" s="112">
        <f t="shared" si="4"/>
        <v>2</v>
      </c>
      <c r="E43" s="112">
        <f t="shared" si="4"/>
        <v>21</v>
      </c>
      <c r="F43" s="112">
        <f t="shared" si="4"/>
        <v>14</v>
      </c>
      <c r="G43" s="112">
        <f t="shared" si="4"/>
        <v>30</v>
      </c>
      <c r="H43" s="112">
        <f t="shared" si="4"/>
        <v>117</v>
      </c>
    </row>
    <row r="44" spans="1:8" ht="13.5" thickBot="1">
      <c r="A44" s="339" t="s">
        <v>216</v>
      </c>
      <c r="B44" s="339"/>
      <c r="C44" s="339"/>
      <c r="D44" s="339"/>
      <c r="E44" s="339"/>
      <c r="F44" s="339"/>
      <c r="G44" s="339"/>
      <c r="H44" s="339"/>
    </row>
    <row r="45" spans="1:8" ht="23.25" thickBot="1">
      <c r="A45" s="98" t="s">
        <v>388</v>
      </c>
      <c r="B45" s="95" t="s">
        <v>327</v>
      </c>
      <c r="C45" s="100" t="s">
        <v>335</v>
      </c>
      <c r="D45" s="95" t="s">
        <v>336</v>
      </c>
      <c r="E45" s="100" t="s">
        <v>346</v>
      </c>
      <c r="F45" s="101" t="s">
        <v>332</v>
      </c>
      <c r="G45" s="95" t="s">
        <v>331</v>
      </c>
      <c r="H45" s="102" t="s">
        <v>385</v>
      </c>
    </row>
    <row r="46" spans="1:8" ht="12.75">
      <c r="A46" s="113" t="s">
        <v>194</v>
      </c>
      <c r="B46" s="103">
        <v>7</v>
      </c>
      <c r="C46" s="103">
        <v>18</v>
      </c>
      <c r="D46" s="103">
        <v>1</v>
      </c>
      <c r="E46" s="103">
        <v>14</v>
      </c>
      <c r="F46" s="103">
        <v>12</v>
      </c>
      <c r="G46" s="103">
        <v>29</v>
      </c>
      <c r="H46" s="104">
        <f>SUM(B46:G46)</f>
        <v>81</v>
      </c>
    </row>
    <row r="47" spans="1:8" ht="12.75">
      <c r="A47" s="114" t="s">
        <v>195</v>
      </c>
      <c r="B47" s="105">
        <v>2</v>
      </c>
      <c r="C47" s="105">
        <v>7</v>
      </c>
      <c r="D47" s="105">
        <v>1</v>
      </c>
      <c r="E47" s="105">
        <v>5</v>
      </c>
      <c r="F47" s="105">
        <v>1</v>
      </c>
      <c r="G47" s="105">
        <v>7</v>
      </c>
      <c r="H47" s="107">
        <f>SUM(B47:G47)</f>
        <v>23</v>
      </c>
    </row>
    <row r="48" spans="1:8" ht="12.75">
      <c r="A48" s="114" t="s">
        <v>196</v>
      </c>
      <c r="B48" s="105">
        <v>4</v>
      </c>
      <c r="C48" s="105">
        <v>2</v>
      </c>
      <c r="D48" s="105">
        <v>0</v>
      </c>
      <c r="E48" s="105">
        <v>1</v>
      </c>
      <c r="F48" s="105">
        <v>1</v>
      </c>
      <c r="G48" s="105">
        <v>0</v>
      </c>
      <c r="H48" s="107">
        <f>SUM(B48:G48)</f>
        <v>8</v>
      </c>
    </row>
    <row r="49" spans="1:8" ht="12.75">
      <c r="A49" s="114" t="s">
        <v>197</v>
      </c>
      <c r="B49" s="105">
        <v>0</v>
      </c>
      <c r="C49" s="105">
        <v>1</v>
      </c>
      <c r="D49" s="105">
        <v>0</v>
      </c>
      <c r="E49" s="105">
        <v>1</v>
      </c>
      <c r="F49" s="105">
        <v>0</v>
      </c>
      <c r="G49" s="105">
        <v>0</v>
      </c>
      <c r="H49" s="107">
        <f>SUM(B49:G49)</f>
        <v>2</v>
      </c>
    </row>
    <row r="50" spans="1:8" ht="13.5" thickBot="1">
      <c r="A50" s="114" t="s">
        <v>198</v>
      </c>
      <c r="B50" s="105">
        <v>4</v>
      </c>
      <c r="C50" s="105">
        <v>1</v>
      </c>
      <c r="D50" s="105">
        <v>0</v>
      </c>
      <c r="E50" s="105">
        <v>1</v>
      </c>
      <c r="F50" s="105">
        <v>0</v>
      </c>
      <c r="G50" s="105">
        <v>1</v>
      </c>
      <c r="H50" s="107">
        <f>SUM(B50:G50)</f>
        <v>7</v>
      </c>
    </row>
    <row r="51" spans="1:8" ht="13.5" thickBot="1">
      <c r="A51" s="45" t="s">
        <v>385</v>
      </c>
      <c r="B51" s="112">
        <f aca="true" t="shared" si="5" ref="B51:H51">SUM(B46:B50)</f>
        <v>17</v>
      </c>
      <c r="C51" s="112">
        <f t="shared" si="5"/>
        <v>29</v>
      </c>
      <c r="D51" s="112">
        <f t="shared" si="5"/>
        <v>2</v>
      </c>
      <c r="E51" s="112">
        <f t="shared" si="5"/>
        <v>22</v>
      </c>
      <c r="F51" s="112">
        <f t="shared" si="5"/>
        <v>14</v>
      </c>
      <c r="G51" s="112">
        <f t="shared" si="5"/>
        <v>37</v>
      </c>
      <c r="H51" s="112">
        <f t="shared" si="5"/>
        <v>121</v>
      </c>
    </row>
    <row r="52" spans="1:8" ht="13.5" thickBot="1">
      <c r="A52" s="339" t="s">
        <v>222</v>
      </c>
      <c r="B52" s="339"/>
      <c r="C52" s="339"/>
      <c r="D52" s="339"/>
      <c r="E52" s="339"/>
      <c r="F52" s="339"/>
      <c r="G52" s="339"/>
      <c r="H52" s="339"/>
    </row>
    <row r="53" spans="1:8" ht="23.25" thickBot="1">
      <c r="A53" s="98" t="s">
        <v>388</v>
      </c>
      <c r="B53" s="95" t="s">
        <v>327</v>
      </c>
      <c r="C53" s="100" t="s">
        <v>335</v>
      </c>
      <c r="D53" s="95" t="s">
        <v>336</v>
      </c>
      <c r="E53" s="100" t="s">
        <v>346</v>
      </c>
      <c r="F53" s="101" t="s">
        <v>332</v>
      </c>
      <c r="G53" s="95" t="s">
        <v>331</v>
      </c>
      <c r="H53" s="102" t="s">
        <v>386</v>
      </c>
    </row>
    <row r="54" spans="1:8" ht="12.75">
      <c r="A54" s="113" t="s">
        <v>194</v>
      </c>
      <c r="B54" s="103">
        <v>5</v>
      </c>
      <c r="C54" s="103">
        <v>19</v>
      </c>
      <c r="D54" s="103">
        <v>2</v>
      </c>
      <c r="E54" s="103">
        <v>16</v>
      </c>
      <c r="F54" s="103">
        <v>9</v>
      </c>
      <c r="G54" s="103">
        <v>25</v>
      </c>
      <c r="H54" s="104">
        <f>SUM(B54:G54)</f>
        <v>76</v>
      </c>
    </row>
    <row r="55" spans="1:8" ht="12.75">
      <c r="A55" s="114" t="s">
        <v>195</v>
      </c>
      <c r="B55" s="105">
        <v>6</v>
      </c>
      <c r="C55" s="105">
        <v>8</v>
      </c>
      <c r="D55" s="105">
        <v>0</v>
      </c>
      <c r="E55" s="105">
        <v>3</v>
      </c>
      <c r="F55" s="105">
        <v>1</v>
      </c>
      <c r="G55" s="105">
        <v>9</v>
      </c>
      <c r="H55" s="107">
        <f>SUM(B55:G55)</f>
        <v>27</v>
      </c>
    </row>
    <row r="56" spans="1:8" ht="12.75">
      <c r="A56" s="114" t="s">
        <v>196</v>
      </c>
      <c r="B56" s="105">
        <v>2</v>
      </c>
      <c r="C56" s="105">
        <v>3</v>
      </c>
      <c r="D56" s="105">
        <v>0</v>
      </c>
      <c r="E56" s="105">
        <v>1</v>
      </c>
      <c r="F56" s="105">
        <v>0</v>
      </c>
      <c r="G56" s="105">
        <v>0</v>
      </c>
      <c r="H56" s="107">
        <f>SUM(B56:G56)</f>
        <v>6</v>
      </c>
    </row>
    <row r="57" spans="1:8" ht="12.75">
      <c r="A57" s="114" t="s">
        <v>197</v>
      </c>
      <c r="B57" s="105">
        <v>2</v>
      </c>
      <c r="C57" s="105">
        <v>1</v>
      </c>
      <c r="D57" s="105">
        <v>0</v>
      </c>
      <c r="E57" s="105">
        <v>0</v>
      </c>
      <c r="F57" s="105">
        <v>0</v>
      </c>
      <c r="G57" s="105">
        <v>0</v>
      </c>
      <c r="H57" s="107">
        <f>SUM(B57:G57)</f>
        <v>3</v>
      </c>
    </row>
    <row r="58" spans="1:8" ht="13.5" thickBot="1">
      <c r="A58" s="114" t="s">
        <v>198</v>
      </c>
      <c r="B58" s="105">
        <v>3</v>
      </c>
      <c r="C58" s="105">
        <v>1</v>
      </c>
      <c r="D58" s="105">
        <v>0</v>
      </c>
      <c r="E58" s="105">
        <v>1</v>
      </c>
      <c r="F58" s="105">
        <v>0</v>
      </c>
      <c r="G58" s="105">
        <v>1</v>
      </c>
      <c r="H58" s="107">
        <f>SUM(B58:G58)</f>
        <v>6</v>
      </c>
    </row>
    <row r="59" spans="1:8" ht="13.5" thickBot="1">
      <c r="A59" s="45" t="s">
        <v>386</v>
      </c>
      <c r="B59" s="112">
        <f aca="true" t="shared" si="6" ref="B59:H59">SUM(B54:B58)</f>
        <v>18</v>
      </c>
      <c r="C59" s="112">
        <f t="shared" si="6"/>
        <v>32</v>
      </c>
      <c r="D59" s="112">
        <f t="shared" si="6"/>
        <v>2</v>
      </c>
      <c r="E59" s="112">
        <f t="shared" si="6"/>
        <v>21</v>
      </c>
      <c r="F59" s="112">
        <f t="shared" si="6"/>
        <v>10</v>
      </c>
      <c r="G59" s="112">
        <f t="shared" si="6"/>
        <v>35</v>
      </c>
      <c r="H59" s="112">
        <f t="shared" si="6"/>
        <v>118</v>
      </c>
    </row>
    <row r="60" spans="1:8" ht="13.5" thickBot="1">
      <c r="A60" s="339" t="s">
        <v>223</v>
      </c>
      <c r="B60" s="339"/>
      <c r="C60" s="339"/>
      <c r="D60" s="339"/>
      <c r="E60" s="339"/>
      <c r="F60" s="339"/>
      <c r="G60" s="339"/>
      <c r="H60" s="339"/>
    </row>
    <row r="61" spans="1:8" ht="23.25" thickBot="1">
      <c r="A61" s="98" t="s">
        <v>388</v>
      </c>
      <c r="B61" s="95" t="s">
        <v>327</v>
      </c>
      <c r="C61" s="100" t="s">
        <v>335</v>
      </c>
      <c r="D61" s="95" t="s">
        <v>336</v>
      </c>
      <c r="E61" s="100" t="s">
        <v>346</v>
      </c>
      <c r="F61" s="101" t="s">
        <v>332</v>
      </c>
      <c r="G61" s="95" t="s">
        <v>331</v>
      </c>
      <c r="H61" s="102" t="s">
        <v>382</v>
      </c>
    </row>
    <row r="62" spans="1:8" ht="12.75">
      <c r="A62" s="113" t="s">
        <v>194</v>
      </c>
      <c r="B62" s="103">
        <v>5</v>
      </c>
      <c r="C62" s="103">
        <v>19</v>
      </c>
      <c r="D62" s="103">
        <v>1</v>
      </c>
      <c r="E62" s="103">
        <v>14</v>
      </c>
      <c r="F62" s="103">
        <v>11</v>
      </c>
      <c r="G62" s="103">
        <v>23</v>
      </c>
      <c r="H62" s="104">
        <f>SUM(B62:G62)</f>
        <v>73</v>
      </c>
    </row>
    <row r="63" spans="1:8" ht="12.75">
      <c r="A63" s="114" t="s">
        <v>195</v>
      </c>
      <c r="B63" s="105">
        <v>6</v>
      </c>
      <c r="C63" s="105">
        <v>6</v>
      </c>
      <c r="D63" s="105">
        <v>0</v>
      </c>
      <c r="E63" s="105">
        <v>4</v>
      </c>
      <c r="F63" s="105">
        <v>1</v>
      </c>
      <c r="G63" s="105">
        <v>7</v>
      </c>
      <c r="H63" s="107">
        <f>SUM(B63:G63)</f>
        <v>24</v>
      </c>
    </row>
    <row r="64" spans="1:8" ht="12.75">
      <c r="A64" s="114" t="s">
        <v>196</v>
      </c>
      <c r="B64" s="105">
        <v>3</v>
      </c>
      <c r="C64" s="105">
        <v>2</v>
      </c>
      <c r="D64" s="105">
        <v>0</v>
      </c>
      <c r="E64" s="105">
        <v>1</v>
      </c>
      <c r="F64" s="105">
        <v>1</v>
      </c>
      <c r="G64" s="105">
        <v>1</v>
      </c>
      <c r="H64" s="107">
        <f>SUM(B64:G64)</f>
        <v>8</v>
      </c>
    </row>
    <row r="65" spans="1:8" ht="12.75">
      <c r="A65" s="114" t="s">
        <v>197</v>
      </c>
      <c r="B65" s="105">
        <v>2</v>
      </c>
      <c r="C65" s="105">
        <v>1</v>
      </c>
      <c r="D65" s="105">
        <v>0</v>
      </c>
      <c r="E65" s="105">
        <v>0</v>
      </c>
      <c r="F65" s="105">
        <v>0</v>
      </c>
      <c r="G65" s="105">
        <v>0</v>
      </c>
      <c r="H65" s="107">
        <f>SUM(B65:G65)</f>
        <v>3</v>
      </c>
    </row>
    <row r="66" spans="1:8" ht="13.5" thickBot="1">
      <c r="A66" s="114" t="s">
        <v>198</v>
      </c>
      <c r="B66" s="105">
        <v>2</v>
      </c>
      <c r="C66" s="105">
        <v>1</v>
      </c>
      <c r="D66" s="105">
        <v>0</v>
      </c>
      <c r="E66" s="105">
        <v>2</v>
      </c>
      <c r="F66" s="105">
        <v>0</v>
      </c>
      <c r="G66" s="105">
        <v>1</v>
      </c>
      <c r="H66" s="107">
        <f>SUM(B66:G66)</f>
        <v>6</v>
      </c>
    </row>
    <row r="67" spans="1:8" ht="25.5" customHeight="1" thickBot="1">
      <c r="A67" s="45" t="s">
        <v>382</v>
      </c>
      <c r="B67" s="112">
        <f aca="true" t="shared" si="7" ref="B67:H67">SUM(B62:B66)</f>
        <v>18</v>
      </c>
      <c r="C67" s="112">
        <f t="shared" si="7"/>
        <v>29</v>
      </c>
      <c r="D67" s="112">
        <f t="shared" si="7"/>
        <v>1</v>
      </c>
      <c r="E67" s="112">
        <f t="shared" si="7"/>
        <v>21</v>
      </c>
      <c r="F67" s="112">
        <f t="shared" si="7"/>
        <v>13</v>
      </c>
      <c r="G67" s="112">
        <f t="shared" si="7"/>
        <v>32</v>
      </c>
      <c r="H67" s="112">
        <f t="shared" si="7"/>
        <v>114</v>
      </c>
    </row>
    <row r="68" spans="1:8" ht="13.5" thickBot="1">
      <c r="A68" s="339" t="s">
        <v>381</v>
      </c>
      <c r="B68" s="339"/>
      <c r="C68" s="339"/>
      <c r="D68" s="339"/>
      <c r="E68" s="339"/>
      <c r="F68" s="339"/>
      <c r="G68" s="339"/>
      <c r="H68" s="339"/>
    </row>
    <row r="69" spans="1:8" ht="23.25" thickBot="1">
      <c r="A69" s="98" t="s">
        <v>388</v>
      </c>
      <c r="B69" s="95" t="s">
        <v>327</v>
      </c>
      <c r="C69" s="100" t="s">
        <v>335</v>
      </c>
      <c r="D69" s="95" t="s">
        <v>336</v>
      </c>
      <c r="E69" s="100" t="s">
        <v>346</v>
      </c>
      <c r="F69" s="101" t="s">
        <v>332</v>
      </c>
      <c r="G69" s="95" t="s">
        <v>331</v>
      </c>
      <c r="H69" s="102" t="s">
        <v>380</v>
      </c>
    </row>
    <row r="70" spans="1:8" ht="12.75">
      <c r="A70" s="113" t="s">
        <v>194</v>
      </c>
      <c r="B70" s="103">
        <v>8</v>
      </c>
      <c r="C70" s="103">
        <v>21</v>
      </c>
      <c r="D70" s="103">
        <v>2</v>
      </c>
      <c r="E70" s="103">
        <v>15</v>
      </c>
      <c r="F70" s="103">
        <v>14</v>
      </c>
      <c r="G70" s="103">
        <v>21</v>
      </c>
      <c r="H70" s="104">
        <f>SUM(B70:G70)</f>
        <v>81</v>
      </c>
    </row>
    <row r="71" spans="1:8" ht="12.75">
      <c r="A71" s="114" t="s">
        <v>195</v>
      </c>
      <c r="B71" s="105">
        <v>3</v>
      </c>
      <c r="C71" s="105">
        <v>7</v>
      </c>
      <c r="D71" s="105">
        <v>0</v>
      </c>
      <c r="E71" s="105">
        <v>5</v>
      </c>
      <c r="F71" s="105">
        <v>1</v>
      </c>
      <c r="G71" s="105">
        <v>10</v>
      </c>
      <c r="H71" s="107">
        <f>SUM(B71:G71)</f>
        <v>26</v>
      </c>
    </row>
    <row r="72" spans="1:8" ht="12.75">
      <c r="A72" s="114" t="s">
        <v>196</v>
      </c>
      <c r="B72" s="105">
        <v>3</v>
      </c>
      <c r="C72" s="105">
        <v>1</v>
      </c>
      <c r="D72" s="105">
        <v>0</v>
      </c>
      <c r="E72" s="105">
        <v>0</v>
      </c>
      <c r="F72" s="105">
        <v>1</v>
      </c>
      <c r="G72" s="105">
        <v>0</v>
      </c>
      <c r="H72" s="107">
        <f>SUM(B72:G72)</f>
        <v>5</v>
      </c>
    </row>
    <row r="73" spans="1:8" ht="12.75">
      <c r="A73" s="114" t="s">
        <v>197</v>
      </c>
      <c r="B73" s="105">
        <v>2</v>
      </c>
      <c r="C73" s="105">
        <v>0</v>
      </c>
      <c r="D73" s="105">
        <v>0</v>
      </c>
      <c r="E73" s="105">
        <v>0</v>
      </c>
      <c r="F73" s="105">
        <v>0</v>
      </c>
      <c r="G73" s="105">
        <v>1</v>
      </c>
      <c r="H73" s="107">
        <f>SUM(B73:G73)</f>
        <v>3</v>
      </c>
    </row>
    <row r="74" spans="1:8" ht="13.5" thickBot="1">
      <c r="A74" s="114" t="s">
        <v>198</v>
      </c>
      <c r="B74" s="105">
        <v>2</v>
      </c>
      <c r="C74" s="105">
        <v>1</v>
      </c>
      <c r="D74" s="105">
        <v>0</v>
      </c>
      <c r="E74" s="105">
        <v>1</v>
      </c>
      <c r="F74" s="105">
        <v>0</v>
      </c>
      <c r="G74" s="105">
        <v>0</v>
      </c>
      <c r="H74" s="107">
        <f>SUM(B74:G74)</f>
        <v>4</v>
      </c>
    </row>
    <row r="75" spans="1:8" ht="25.5" customHeight="1" thickBot="1">
      <c r="A75" s="45" t="s">
        <v>380</v>
      </c>
      <c r="B75" s="112">
        <f aca="true" t="shared" si="8" ref="B75:H75">SUM(B70:B74)</f>
        <v>18</v>
      </c>
      <c r="C75" s="112">
        <f t="shared" si="8"/>
        <v>30</v>
      </c>
      <c r="D75" s="112">
        <f t="shared" si="8"/>
        <v>2</v>
      </c>
      <c r="E75" s="112">
        <f t="shared" si="8"/>
        <v>21</v>
      </c>
      <c r="F75" s="112">
        <f t="shared" si="8"/>
        <v>16</v>
      </c>
      <c r="G75" s="112">
        <f t="shared" si="8"/>
        <v>32</v>
      </c>
      <c r="H75" s="112">
        <f t="shared" si="8"/>
        <v>119</v>
      </c>
    </row>
    <row r="76" spans="1:8" ht="13.5" thickBot="1">
      <c r="A76" s="339" t="s">
        <v>225</v>
      </c>
      <c r="B76" s="339"/>
      <c r="C76" s="339"/>
      <c r="D76" s="339"/>
      <c r="E76" s="339"/>
      <c r="F76" s="339"/>
      <c r="G76" s="339"/>
      <c r="H76" s="339"/>
    </row>
    <row r="77" spans="1:8" ht="23.25" thickBot="1">
      <c r="A77" s="98" t="s">
        <v>388</v>
      </c>
      <c r="B77" s="95" t="s">
        <v>327</v>
      </c>
      <c r="C77" s="100" t="s">
        <v>335</v>
      </c>
      <c r="D77" s="95" t="s">
        <v>336</v>
      </c>
      <c r="E77" s="100" t="s">
        <v>346</v>
      </c>
      <c r="F77" s="101" t="s">
        <v>332</v>
      </c>
      <c r="G77" s="95" t="s">
        <v>331</v>
      </c>
      <c r="H77" s="102" t="s">
        <v>379</v>
      </c>
    </row>
    <row r="78" spans="1:8" ht="12.75">
      <c r="A78" s="113" t="s">
        <v>194</v>
      </c>
      <c r="B78" s="103">
        <v>6</v>
      </c>
      <c r="C78" s="103">
        <v>21</v>
      </c>
      <c r="D78" s="103">
        <v>1</v>
      </c>
      <c r="E78" s="103">
        <v>16</v>
      </c>
      <c r="F78" s="103">
        <v>16</v>
      </c>
      <c r="G78" s="103">
        <v>20</v>
      </c>
      <c r="H78" s="104">
        <f>SUM(B78:G78)</f>
        <v>80</v>
      </c>
    </row>
    <row r="79" spans="1:8" ht="12.75">
      <c r="A79" s="114" t="s">
        <v>195</v>
      </c>
      <c r="B79" s="105">
        <v>4</v>
      </c>
      <c r="C79" s="105">
        <v>8</v>
      </c>
      <c r="D79" s="105">
        <v>1</v>
      </c>
      <c r="E79" s="105">
        <v>4</v>
      </c>
      <c r="F79" s="105">
        <v>1</v>
      </c>
      <c r="G79" s="105">
        <v>8</v>
      </c>
      <c r="H79" s="107">
        <f>SUM(B79:G79)</f>
        <v>26</v>
      </c>
    </row>
    <row r="80" spans="1:8" ht="12.75">
      <c r="A80" s="114" t="s">
        <v>196</v>
      </c>
      <c r="B80" s="105">
        <v>3</v>
      </c>
      <c r="C80" s="105">
        <v>0</v>
      </c>
      <c r="D80" s="105">
        <v>0</v>
      </c>
      <c r="E80" s="105">
        <v>0</v>
      </c>
      <c r="F80" s="105">
        <v>1</v>
      </c>
      <c r="G80" s="105">
        <v>1</v>
      </c>
      <c r="H80" s="107">
        <f>SUM(B80:G80)</f>
        <v>5</v>
      </c>
    </row>
    <row r="81" spans="1:8" ht="12.75">
      <c r="A81" s="114" t="s">
        <v>197</v>
      </c>
      <c r="B81" s="105">
        <v>2</v>
      </c>
      <c r="C81" s="105">
        <v>2</v>
      </c>
      <c r="D81" s="105">
        <v>0</v>
      </c>
      <c r="E81" s="105">
        <v>0</v>
      </c>
      <c r="F81" s="105">
        <v>0</v>
      </c>
      <c r="G81" s="105">
        <v>0</v>
      </c>
      <c r="H81" s="107">
        <f>SUM(B81:G81)</f>
        <v>4</v>
      </c>
    </row>
    <row r="82" spans="1:8" ht="13.5" thickBot="1">
      <c r="A82" s="114" t="s">
        <v>198</v>
      </c>
      <c r="B82" s="105">
        <v>3</v>
      </c>
      <c r="C82" s="105">
        <v>0</v>
      </c>
      <c r="D82" s="105">
        <v>0</v>
      </c>
      <c r="E82" s="105">
        <v>2</v>
      </c>
      <c r="F82" s="105">
        <v>0</v>
      </c>
      <c r="G82" s="105">
        <v>1</v>
      </c>
      <c r="H82" s="107">
        <f>SUM(B82:G82)</f>
        <v>6</v>
      </c>
    </row>
    <row r="83" spans="1:8" ht="13.5" thickBot="1">
      <c r="A83" s="45" t="s">
        <v>379</v>
      </c>
      <c r="B83" s="112">
        <f aca="true" t="shared" si="9" ref="B83:H83">SUM(B78:B82)</f>
        <v>18</v>
      </c>
      <c r="C83" s="112">
        <f t="shared" si="9"/>
        <v>31</v>
      </c>
      <c r="D83" s="112">
        <f t="shared" si="9"/>
        <v>2</v>
      </c>
      <c r="E83" s="112">
        <f t="shared" si="9"/>
        <v>22</v>
      </c>
      <c r="F83" s="112">
        <f t="shared" si="9"/>
        <v>18</v>
      </c>
      <c r="G83" s="112">
        <f t="shared" si="9"/>
        <v>30</v>
      </c>
      <c r="H83" s="112">
        <f t="shared" si="9"/>
        <v>121</v>
      </c>
    </row>
    <row r="84" spans="1:8" ht="13.5" thickBot="1">
      <c r="A84" s="339" t="s">
        <v>226</v>
      </c>
      <c r="B84" s="339"/>
      <c r="C84" s="339"/>
      <c r="D84" s="339"/>
      <c r="E84" s="339"/>
      <c r="F84" s="339"/>
      <c r="G84" s="339"/>
      <c r="H84" s="339"/>
    </row>
    <row r="85" spans="1:8" ht="23.25" thickBot="1">
      <c r="A85" s="98" t="s">
        <v>388</v>
      </c>
      <c r="B85" s="95" t="s">
        <v>327</v>
      </c>
      <c r="C85" s="100" t="s">
        <v>335</v>
      </c>
      <c r="D85" s="95" t="s">
        <v>336</v>
      </c>
      <c r="E85" s="100" t="s">
        <v>346</v>
      </c>
      <c r="F85" s="101" t="s">
        <v>332</v>
      </c>
      <c r="G85" s="95" t="s">
        <v>331</v>
      </c>
      <c r="H85" s="102" t="s">
        <v>377</v>
      </c>
    </row>
    <row r="86" spans="1:8" ht="12.75">
      <c r="A86" s="113" t="s">
        <v>194</v>
      </c>
      <c r="B86" s="103">
        <v>6</v>
      </c>
      <c r="C86" s="103">
        <v>26</v>
      </c>
      <c r="D86" s="103">
        <v>1</v>
      </c>
      <c r="E86" s="103">
        <v>19</v>
      </c>
      <c r="F86" s="103">
        <v>15</v>
      </c>
      <c r="G86" s="103">
        <v>25</v>
      </c>
      <c r="H86" s="104">
        <f>SUM(B86:G86)</f>
        <v>92</v>
      </c>
    </row>
    <row r="87" spans="1:8" ht="12.75">
      <c r="A87" s="114" t="s">
        <v>195</v>
      </c>
      <c r="B87" s="105">
        <v>7</v>
      </c>
      <c r="C87" s="105">
        <v>4</v>
      </c>
      <c r="D87" s="105">
        <v>1</v>
      </c>
      <c r="E87" s="105">
        <v>4</v>
      </c>
      <c r="F87" s="105">
        <v>2</v>
      </c>
      <c r="G87" s="105">
        <v>8</v>
      </c>
      <c r="H87" s="107">
        <f>SUM(B87:G87)</f>
        <v>26</v>
      </c>
    </row>
    <row r="88" spans="1:8" ht="12.75">
      <c r="A88" s="114" t="s">
        <v>196</v>
      </c>
      <c r="B88" s="105">
        <v>2</v>
      </c>
      <c r="C88" s="105">
        <v>2</v>
      </c>
      <c r="D88" s="105">
        <v>0</v>
      </c>
      <c r="E88" s="105">
        <v>0</v>
      </c>
      <c r="F88" s="105">
        <v>0</v>
      </c>
      <c r="G88" s="105">
        <v>1</v>
      </c>
      <c r="H88" s="107">
        <f>SUM(B88:G88)</f>
        <v>5</v>
      </c>
    </row>
    <row r="89" spans="1:8" ht="12.75">
      <c r="A89" s="114" t="s">
        <v>197</v>
      </c>
      <c r="B89" s="105">
        <v>1</v>
      </c>
      <c r="C89" s="105">
        <v>1</v>
      </c>
      <c r="D89" s="105">
        <v>0</v>
      </c>
      <c r="E89" s="105">
        <v>1</v>
      </c>
      <c r="F89" s="105">
        <v>0</v>
      </c>
      <c r="G89" s="105">
        <v>0</v>
      </c>
      <c r="H89" s="107">
        <f>SUM(B89:G89)</f>
        <v>3</v>
      </c>
    </row>
    <row r="90" spans="1:8" ht="13.5" thickBot="1">
      <c r="A90" s="114" t="s">
        <v>198</v>
      </c>
      <c r="B90" s="105">
        <v>2</v>
      </c>
      <c r="C90" s="105">
        <v>1</v>
      </c>
      <c r="D90" s="105">
        <v>0</v>
      </c>
      <c r="E90" s="105">
        <v>1</v>
      </c>
      <c r="F90" s="105">
        <v>0</v>
      </c>
      <c r="G90" s="105">
        <v>1</v>
      </c>
      <c r="H90" s="107">
        <f>SUM(B90:G90)</f>
        <v>5</v>
      </c>
    </row>
    <row r="91" spans="1:8" ht="13.5" thickBot="1">
      <c r="A91" s="45" t="s">
        <v>377</v>
      </c>
      <c r="B91" s="112">
        <f aca="true" t="shared" si="10" ref="B91:H91">SUM(B86:B90)</f>
        <v>18</v>
      </c>
      <c r="C91" s="112">
        <f t="shared" si="10"/>
        <v>34</v>
      </c>
      <c r="D91" s="112">
        <f t="shared" si="10"/>
        <v>2</v>
      </c>
      <c r="E91" s="112">
        <f t="shared" si="10"/>
        <v>25</v>
      </c>
      <c r="F91" s="112">
        <f t="shared" si="10"/>
        <v>17</v>
      </c>
      <c r="G91" s="112">
        <f t="shared" si="10"/>
        <v>35</v>
      </c>
      <c r="H91" s="112">
        <f t="shared" si="10"/>
        <v>131</v>
      </c>
    </row>
    <row r="92" spans="1:8" ht="13.5" thickBot="1">
      <c r="A92" s="339" t="s">
        <v>227</v>
      </c>
      <c r="B92" s="339"/>
      <c r="C92" s="339"/>
      <c r="D92" s="339"/>
      <c r="E92" s="339"/>
      <c r="F92" s="339"/>
      <c r="G92" s="339"/>
      <c r="H92" s="339"/>
    </row>
    <row r="93" spans="1:8" ht="23.25" thickBot="1">
      <c r="A93" s="98" t="s">
        <v>388</v>
      </c>
      <c r="B93" s="95" t="s">
        <v>327</v>
      </c>
      <c r="C93" s="100" t="s">
        <v>335</v>
      </c>
      <c r="D93" s="95" t="s">
        <v>336</v>
      </c>
      <c r="E93" s="100" t="s">
        <v>346</v>
      </c>
      <c r="F93" s="101" t="s">
        <v>332</v>
      </c>
      <c r="G93" s="95" t="s">
        <v>331</v>
      </c>
      <c r="H93" s="102" t="s">
        <v>378</v>
      </c>
    </row>
    <row r="94" spans="1:8" ht="12.75">
      <c r="A94" s="113" t="s">
        <v>194</v>
      </c>
      <c r="B94" s="103">
        <v>4</v>
      </c>
      <c r="C94" s="103">
        <v>19</v>
      </c>
      <c r="D94" s="103">
        <v>1</v>
      </c>
      <c r="E94" s="103">
        <v>14</v>
      </c>
      <c r="F94" s="103">
        <v>15</v>
      </c>
      <c r="G94" s="103">
        <v>21</v>
      </c>
      <c r="H94" s="104">
        <f>SUM(B94:G94)</f>
        <v>74</v>
      </c>
    </row>
    <row r="95" spans="1:8" ht="12.75">
      <c r="A95" s="114" t="s">
        <v>195</v>
      </c>
      <c r="B95" s="105">
        <v>6</v>
      </c>
      <c r="C95" s="105">
        <v>7</v>
      </c>
      <c r="D95" s="105">
        <v>1</v>
      </c>
      <c r="E95" s="105">
        <v>4</v>
      </c>
      <c r="F95" s="105">
        <v>1</v>
      </c>
      <c r="G95" s="105">
        <v>7</v>
      </c>
      <c r="H95" s="107">
        <f>SUM(B95:G95)</f>
        <v>26</v>
      </c>
    </row>
    <row r="96" spans="1:8" ht="12.75">
      <c r="A96" s="114" t="s">
        <v>196</v>
      </c>
      <c r="B96" s="105">
        <v>3</v>
      </c>
      <c r="C96" s="105">
        <v>2</v>
      </c>
      <c r="D96" s="105">
        <v>0</v>
      </c>
      <c r="E96" s="105">
        <v>0</v>
      </c>
      <c r="F96" s="105">
        <v>1</v>
      </c>
      <c r="G96" s="105">
        <v>2</v>
      </c>
      <c r="H96" s="107">
        <f>SUM(B96:G96)</f>
        <v>8</v>
      </c>
    </row>
    <row r="97" spans="1:8" ht="12.75">
      <c r="A97" s="114" t="s">
        <v>197</v>
      </c>
      <c r="B97" s="105">
        <v>2</v>
      </c>
      <c r="C97" s="105">
        <v>0</v>
      </c>
      <c r="D97" s="105">
        <v>0</v>
      </c>
      <c r="E97" s="105">
        <v>0</v>
      </c>
      <c r="F97" s="105">
        <v>0</v>
      </c>
      <c r="G97" s="105">
        <v>0</v>
      </c>
      <c r="H97" s="107">
        <f>SUM(B97:G97)</f>
        <v>2</v>
      </c>
    </row>
    <row r="98" spans="1:8" ht="13.5" thickBot="1">
      <c r="A98" s="114" t="s">
        <v>198</v>
      </c>
      <c r="B98" s="105">
        <v>3</v>
      </c>
      <c r="C98" s="105">
        <v>1</v>
      </c>
      <c r="D98" s="105">
        <v>0</v>
      </c>
      <c r="E98" s="105">
        <v>1</v>
      </c>
      <c r="F98" s="105">
        <v>0</v>
      </c>
      <c r="G98" s="105">
        <v>1</v>
      </c>
      <c r="H98" s="107">
        <f>SUM(B98:G98)</f>
        <v>6</v>
      </c>
    </row>
    <row r="99" spans="1:8" ht="13.5" thickBot="1">
      <c r="A99" s="45" t="s">
        <v>378</v>
      </c>
      <c r="B99" s="112">
        <f aca="true" t="shared" si="11" ref="B99:H99">SUM(B94:B98)</f>
        <v>18</v>
      </c>
      <c r="C99" s="112">
        <f t="shared" si="11"/>
        <v>29</v>
      </c>
      <c r="D99" s="112">
        <f t="shared" si="11"/>
        <v>2</v>
      </c>
      <c r="E99" s="112">
        <f t="shared" si="11"/>
        <v>19</v>
      </c>
      <c r="F99" s="112">
        <f t="shared" si="11"/>
        <v>17</v>
      </c>
      <c r="G99" s="112">
        <f t="shared" si="11"/>
        <v>31</v>
      </c>
      <c r="H99" s="112">
        <f t="shared" si="11"/>
        <v>116</v>
      </c>
    </row>
    <row r="100" spans="1:8" ht="13.5" thickBot="1">
      <c r="A100" s="339">
        <v>2011</v>
      </c>
      <c r="B100" s="339"/>
      <c r="C100" s="339"/>
      <c r="D100" s="339"/>
      <c r="E100" s="339"/>
      <c r="F100" s="339"/>
      <c r="G100" s="339"/>
      <c r="H100" s="339"/>
    </row>
    <row r="101" spans="1:8" ht="23.25" thickBot="1">
      <c r="A101" s="98" t="s">
        <v>388</v>
      </c>
      <c r="B101" s="95" t="s">
        <v>327</v>
      </c>
      <c r="C101" s="100" t="s">
        <v>335</v>
      </c>
      <c r="D101" s="95" t="s">
        <v>336</v>
      </c>
      <c r="E101" s="100" t="s">
        <v>346</v>
      </c>
      <c r="F101" s="101" t="s">
        <v>332</v>
      </c>
      <c r="G101" s="95" t="s">
        <v>331</v>
      </c>
      <c r="H101" s="102" t="s">
        <v>97</v>
      </c>
    </row>
    <row r="102" spans="1:8" ht="12.75">
      <c r="A102" s="113" t="s">
        <v>194</v>
      </c>
      <c r="B102" s="104">
        <f aca="true" t="shared" si="12" ref="B102:G106">B6+B14+B22+B30+B38+B46+B54+B62+B70+B78+B86+B94</f>
        <v>71</v>
      </c>
      <c r="C102" s="104">
        <f t="shared" si="12"/>
        <v>246</v>
      </c>
      <c r="D102" s="104">
        <f t="shared" si="12"/>
        <v>15</v>
      </c>
      <c r="E102" s="104">
        <f t="shared" si="12"/>
        <v>172</v>
      </c>
      <c r="F102" s="104">
        <f t="shared" si="12"/>
        <v>160</v>
      </c>
      <c r="G102" s="104">
        <f t="shared" si="12"/>
        <v>294</v>
      </c>
      <c r="H102" s="104">
        <f>SUM(B102:G102)</f>
        <v>958</v>
      </c>
    </row>
    <row r="103" spans="1:8" ht="12.75">
      <c r="A103" s="114" t="s">
        <v>195</v>
      </c>
      <c r="B103" s="107">
        <f t="shared" si="12"/>
        <v>63</v>
      </c>
      <c r="C103" s="107">
        <f t="shared" si="12"/>
        <v>88</v>
      </c>
      <c r="D103" s="107">
        <f t="shared" si="12"/>
        <v>8</v>
      </c>
      <c r="E103" s="107">
        <f t="shared" si="12"/>
        <v>57</v>
      </c>
      <c r="F103" s="107">
        <f t="shared" si="12"/>
        <v>14</v>
      </c>
      <c r="G103" s="107">
        <f t="shared" si="12"/>
        <v>95</v>
      </c>
      <c r="H103" s="107">
        <f>SUM(B103:G103)</f>
        <v>325</v>
      </c>
    </row>
    <row r="104" spans="1:8" ht="12.75">
      <c r="A104" s="114" t="s">
        <v>196</v>
      </c>
      <c r="B104" s="107">
        <f t="shared" si="12"/>
        <v>29</v>
      </c>
      <c r="C104" s="107">
        <f t="shared" si="12"/>
        <v>19</v>
      </c>
      <c r="D104" s="107">
        <f t="shared" si="12"/>
        <v>0</v>
      </c>
      <c r="E104" s="107">
        <f t="shared" si="12"/>
        <v>3</v>
      </c>
      <c r="F104" s="107">
        <f t="shared" si="12"/>
        <v>7</v>
      </c>
      <c r="G104" s="107">
        <f t="shared" si="12"/>
        <v>7</v>
      </c>
      <c r="H104" s="107">
        <f>SUM(B104:G104)</f>
        <v>65</v>
      </c>
    </row>
    <row r="105" spans="1:8" ht="12.75">
      <c r="A105" s="114" t="s">
        <v>197</v>
      </c>
      <c r="B105" s="107">
        <f t="shared" si="12"/>
        <v>16</v>
      </c>
      <c r="C105" s="107">
        <f t="shared" si="12"/>
        <v>11</v>
      </c>
      <c r="D105" s="107">
        <f t="shared" si="12"/>
        <v>0</v>
      </c>
      <c r="E105" s="107">
        <f t="shared" si="12"/>
        <v>2</v>
      </c>
      <c r="F105" s="107">
        <f t="shared" si="12"/>
        <v>0</v>
      </c>
      <c r="G105" s="107">
        <f t="shared" si="12"/>
        <v>2</v>
      </c>
      <c r="H105" s="107">
        <f>SUM(B105:G105)</f>
        <v>31</v>
      </c>
    </row>
    <row r="106" spans="1:8" ht="13.5" thickBot="1">
      <c r="A106" s="114" t="s">
        <v>198</v>
      </c>
      <c r="B106" s="107">
        <f t="shared" si="12"/>
        <v>35</v>
      </c>
      <c r="C106" s="107">
        <f t="shared" si="12"/>
        <v>9</v>
      </c>
      <c r="D106" s="107">
        <f t="shared" si="12"/>
        <v>0</v>
      </c>
      <c r="E106" s="107">
        <f t="shared" si="12"/>
        <v>16</v>
      </c>
      <c r="F106" s="107">
        <f t="shared" si="12"/>
        <v>0</v>
      </c>
      <c r="G106" s="107">
        <f t="shared" si="12"/>
        <v>9</v>
      </c>
      <c r="H106" s="107">
        <f>SUM(B106:G106)</f>
        <v>69</v>
      </c>
    </row>
    <row r="107" spans="1:8" ht="13.5" thickBot="1">
      <c r="A107" s="45" t="s">
        <v>97</v>
      </c>
      <c r="B107" s="112">
        <f aca="true" t="shared" si="13" ref="B107:H107">SUM(B102:B106)</f>
        <v>214</v>
      </c>
      <c r="C107" s="112">
        <f t="shared" si="13"/>
        <v>373</v>
      </c>
      <c r="D107" s="112">
        <f t="shared" si="13"/>
        <v>23</v>
      </c>
      <c r="E107" s="112">
        <f t="shared" si="13"/>
        <v>250</v>
      </c>
      <c r="F107" s="112">
        <f t="shared" si="13"/>
        <v>181</v>
      </c>
      <c r="G107" s="112">
        <f t="shared" si="13"/>
        <v>407</v>
      </c>
      <c r="H107" s="112">
        <f t="shared" si="13"/>
        <v>1448</v>
      </c>
    </row>
    <row r="108" spans="1:15" s="2" customFormat="1" ht="12.75">
      <c r="A108" s="2" t="s">
        <v>98</v>
      </c>
      <c r="B108" s="268"/>
      <c r="C108" s="17"/>
      <c r="D108" s="9"/>
      <c r="E108" s="2" t="s">
        <v>287</v>
      </c>
      <c r="I108" s="99"/>
      <c r="O108" s="12"/>
    </row>
  </sheetData>
  <sheetProtection/>
  <mergeCells count="14">
    <mergeCell ref="A3:H3"/>
    <mergeCell ref="A4:H4"/>
    <mergeCell ref="A12:H12"/>
    <mergeCell ref="A20:H20"/>
    <mergeCell ref="A28:H28"/>
    <mergeCell ref="A36:H36"/>
    <mergeCell ref="A92:H92"/>
    <mergeCell ref="A100:H100"/>
    <mergeCell ref="A44:H44"/>
    <mergeCell ref="A52:H52"/>
    <mergeCell ref="A60:H60"/>
    <mergeCell ref="A68:H68"/>
    <mergeCell ref="A76:H76"/>
    <mergeCell ref="A84:H8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1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28125" style="33" customWidth="1"/>
    <col min="2" max="2" width="11.8515625" style="93" customWidth="1"/>
    <col min="3" max="3" width="13.57421875" style="93" customWidth="1"/>
    <col min="4" max="4" width="14.140625" style="93" customWidth="1"/>
    <col min="5" max="5" width="16.7109375" style="93" customWidth="1"/>
    <col min="6" max="6" width="18.28125" style="93" customWidth="1"/>
    <col min="7" max="7" width="11.57421875" style="93" customWidth="1"/>
    <col min="8" max="8" width="9.140625" style="93" customWidth="1"/>
    <col min="9" max="9" width="14.8515625" style="93" customWidth="1"/>
    <col min="10" max="10" width="17.140625" style="93" customWidth="1"/>
    <col min="11" max="11" width="10.8515625" style="93" customWidth="1"/>
    <col min="12" max="16384" width="9.140625" style="33" customWidth="1"/>
  </cols>
  <sheetData>
    <row r="1" spans="1:11" s="2" customFormat="1" ht="19.5" customHeight="1">
      <c r="A1" s="3" t="s">
        <v>471</v>
      </c>
      <c r="B1" s="91"/>
      <c r="C1" s="99"/>
      <c r="D1" s="99"/>
      <c r="E1" s="99"/>
      <c r="F1" s="99"/>
      <c r="G1" s="99"/>
      <c r="H1" s="99"/>
      <c r="I1" s="99"/>
      <c r="J1" s="99"/>
      <c r="K1" s="99"/>
    </row>
    <row r="2" spans="2:11" s="2" customFormat="1" ht="6.75" customHeight="1" thickBot="1">
      <c r="B2" s="91"/>
      <c r="C2" s="99"/>
      <c r="D2" s="99"/>
      <c r="E2" s="99"/>
      <c r="F2" s="99"/>
      <c r="G2" s="99"/>
      <c r="H2" s="99"/>
      <c r="I2" s="99"/>
      <c r="J2" s="99"/>
      <c r="K2" s="99"/>
    </row>
    <row r="3" spans="1:11" s="2" customFormat="1" ht="13.5" customHeight="1" thickBot="1">
      <c r="A3" s="312">
        <v>2011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s="2" customFormat="1" ht="64.5" thickBot="1">
      <c r="A4" s="122" t="s">
        <v>389</v>
      </c>
      <c r="B4" s="124" t="s">
        <v>390</v>
      </c>
      <c r="C4" s="124" t="s">
        <v>391</v>
      </c>
      <c r="D4" s="124" t="s">
        <v>392</v>
      </c>
      <c r="E4" s="124" t="s">
        <v>393</v>
      </c>
      <c r="F4" s="124" t="s">
        <v>394</v>
      </c>
      <c r="G4" s="124" t="s">
        <v>395</v>
      </c>
      <c r="H4" s="124" t="s">
        <v>396</v>
      </c>
      <c r="I4" s="124" t="s">
        <v>398</v>
      </c>
      <c r="J4" s="124" t="s">
        <v>397</v>
      </c>
      <c r="K4" s="124" t="s">
        <v>77</v>
      </c>
    </row>
    <row r="5" spans="1:11" ht="12.75">
      <c r="A5" s="125">
        <v>1</v>
      </c>
      <c r="B5" s="126">
        <v>0</v>
      </c>
      <c r="C5" s="126">
        <v>0</v>
      </c>
      <c r="D5" s="126">
        <v>0</v>
      </c>
      <c r="E5" s="126">
        <v>0</v>
      </c>
      <c r="F5" s="126">
        <v>0</v>
      </c>
      <c r="G5" s="126">
        <v>0</v>
      </c>
      <c r="H5" s="126">
        <v>0</v>
      </c>
      <c r="I5" s="126">
        <v>0</v>
      </c>
      <c r="J5" s="126">
        <v>0</v>
      </c>
      <c r="K5" s="127">
        <f aca="true" t="shared" si="0" ref="K5:K10">SUM(B5:J5)</f>
        <v>0</v>
      </c>
    </row>
    <row r="6" spans="1:11" ht="12.75">
      <c r="A6" s="128">
        <v>2</v>
      </c>
      <c r="B6" s="129">
        <v>23</v>
      </c>
      <c r="C6" s="129">
        <v>0</v>
      </c>
      <c r="D6" s="129">
        <v>13</v>
      </c>
      <c r="E6" s="129">
        <v>0</v>
      </c>
      <c r="F6" s="129">
        <v>5</v>
      </c>
      <c r="G6" s="129">
        <v>2</v>
      </c>
      <c r="H6" s="129">
        <v>16</v>
      </c>
      <c r="I6" s="129">
        <v>9</v>
      </c>
      <c r="J6" s="129">
        <v>14</v>
      </c>
      <c r="K6" s="130">
        <f t="shared" si="0"/>
        <v>82</v>
      </c>
    </row>
    <row r="7" spans="1:11" ht="12.75">
      <c r="A7" s="128">
        <v>3</v>
      </c>
      <c r="B7" s="129">
        <v>33</v>
      </c>
      <c r="C7" s="129">
        <v>5</v>
      </c>
      <c r="D7" s="129">
        <v>11</v>
      </c>
      <c r="E7" s="129">
        <v>2</v>
      </c>
      <c r="F7" s="129">
        <v>31</v>
      </c>
      <c r="G7" s="129">
        <v>8</v>
      </c>
      <c r="H7" s="129">
        <v>24</v>
      </c>
      <c r="I7" s="129">
        <v>12</v>
      </c>
      <c r="J7" s="129">
        <v>15</v>
      </c>
      <c r="K7" s="130">
        <f t="shared" si="0"/>
        <v>141</v>
      </c>
    </row>
    <row r="8" spans="1:11" ht="12.75">
      <c r="A8" s="128">
        <v>4</v>
      </c>
      <c r="B8" s="129">
        <v>24</v>
      </c>
      <c r="C8" s="129">
        <v>6</v>
      </c>
      <c r="D8" s="129">
        <v>2</v>
      </c>
      <c r="E8" s="129">
        <v>0</v>
      </c>
      <c r="F8" s="129">
        <v>65</v>
      </c>
      <c r="G8" s="129">
        <v>3</v>
      </c>
      <c r="H8" s="129">
        <v>15</v>
      </c>
      <c r="I8" s="129">
        <v>4</v>
      </c>
      <c r="J8" s="129">
        <v>5</v>
      </c>
      <c r="K8" s="130">
        <f t="shared" si="0"/>
        <v>124</v>
      </c>
    </row>
    <row r="9" spans="1:11" ht="13.5" thickBot="1">
      <c r="A9" s="131">
        <v>5</v>
      </c>
      <c r="B9" s="132">
        <v>3</v>
      </c>
      <c r="C9" s="132">
        <v>0</v>
      </c>
      <c r="D9" s="132">
        <v>1</v>
      </c>
      <c r="E9" s="132">
        <v>1</v>
      </c>
      <c r="F9" s="132">
        <v>18</v>
      </c>
      <c r="G9" s="132">
        <v>0</v>
      </c>
      <c r="H9" s="132">
        <v>4</v>
      </c>
      <c r="I9" s="132">
        <v>1</v>
      </c>
      <c r="J9" s="132">
        <v>0</v>
      </c>
      <c r="K9" s="133">
        <f t="shared" si="0"/>
        <v>28</v>
      </c>
    </row>
    <row r="10" spans="1:11" ht="13.5" thickBot="1">
      <c r="A10" s="134" t="s">
        <v>77</v>
      </c>
      <c r="B10" s="135">
        <f>SUM(B5:B9)</f>
        <v>83</v>
      </c>
      <c r="C10" s="135">
        <f aca="true" t="shared" si="1" ref="C10:J10">SUM(C5:C9)</f>
        <v>11</v>
      </c>
      <c r="D10" s="135">
        <f t="shared" si="1"/>
        <v>27</v>
      </c>
      <c r="E10" s="135">
        <f t="shared" si="1"/>
        <v>3</v>
      </c>
      <c r="F10" s="135">
        <f t="shared" si="1"/>
        <v>119</v>
      </c>
      <c r="G10" s="135">
        <f t="shared" si="1"/>
        <v>13</v>
      </c>
      <c r="H10" s="135">
        <f t="shared" si="1"/>
        <v>59</v>
      </c>
      <c r="I10" s="135">
        <f t="shared" si="1"/>
        <v>26</v>
      </c>
      <c r="J10" s="135">
        <f t="shared" si="1"/>
        <v>34</v>
      </c>
      <c r="K10" s="135">
        <f t="shared" si="0"/>
        <v>375</v>
      </c>
    </row>
    <row r="11" spans="1:15" s="2" customFormat="1" ht="12.75">
      <c r="A11" s="2" t="s">
        <v>98</v>
      </c>
      <c r="B11" s="268"/>
      <c r="C11" s="17"/>
      <c r="D11" s="9"/>
      <c r="E11" s="2" t="s">
        <v>287</v>
      </c>
      <c r="I11" s="99"/>
      <c r="O11" s="12"/>
    </row>
    <row r="12" ht="12.75">
      <c r="K12" s="116"/>
    </row>
    <row r="13" spans="1:11" s="2" customFormat="1" ht="19.5" customHeight="1">
      <c r="A13" s="3" t="s">
        <v>472</v>
      </c>
      <c r="B13" s="91"/>
      <c r="C13" s="99"/>
      <c r="D13" s="99"/>
      <c r="E13" s="99"/>
      <c r="F13" s="99"/>
      <c r="G13" s="99"/>
      <c r="H13" s="99"/>
      <c r="I13" s="99"/>
      <c r="J13" s="99"/>
      <c r="K13" s="99"/>
    </row>
    <row r="14" spans="2:11" s="2" customFormat="1" ht="6.75" customHeight="1" thickBot="1">
      <c r="B14" s="91"/>
      <c r="C14" s="99"/>
      <c r="D14" s="99"/>
      <c r="E14" s="99"/>
      <c r="F14" s="99"/>
      <c r="G14" s="99"/>
      <c r="H14" s="99"/>
      <c r="I14" s="99"/>
      <c r="J14" s="99"/>
      <c r="K14" s="99"/>
    </row>
    <row r="15" spans="1:11" s="2" customFormat="1" ht="13.5" customHeight="1" thickBot="1">
      <c r="A15" s="312">
        <v>2011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</row>
    <row r="16" spans="1:11" s="2" customFormat="1" ht="64.5" thickBot="1">
      <c r="A16" s="123" t="s">
        <v>399</v>
      </c>
      <c r="B16" s="124" t="s">
        <v>390</v>
      </c>
      <c r="C16" s="124" t="s">
        <v>391</v>
      </c>
      <c r="D16" s="124" t="s">
        <v>392</v>
      </c>
      <c r="E16" s="124" t="s">
        <v>393</v>
      </c>
      <c r="F16" s="124" t="s">
        <v>394</v>
      </c>
      <c r="G16" s="124" t="s">
        <v>395</v>
      </c>
      <c r="H16" s="124" t="s">
        <v>396</v>
      </c>
      <c r="I16" s="124" t="s">
        <v>398</v>
      </c>
      <c r="J16" s="124" t="s">
        <v>397</v>
      </c>
      <c r="K16" s="124" t="s">
        <v>77</v>
      </c>
    </row>
    <row r="17" spans="1:11" ht="12.75">
      <c r="A17" s="113" t="s">
        <v>400</v>
      </c>
      <c r="B17" s="126">
        <v>23</v>
      </c>
      <c r="C17" s="126">
        <v>3</v>
      </c>
      <c r="D17" s="126">
        <v>0</v>
      </c>
      <c r="E17" s="126">
        <v>1</v>
      </c>
      <c r="F17" s="126">
        <v>10</v>
      </c>
      <c r="G17" s="126">
        <v>1</v>
      </c>
      <c r="H17" s="126">
        <v>6</v>
      </c>
      <c r="I17" s="126">
        <v>1</v>
      </c>
      <c r="J17" s="126">
        <v>5</v>
      </c>
      <c r="K17" s="127">
        <f aca="true" t="shared" si="2" ref="K17:K22">SUM(B17:J17)</f>
        <v>50</v>
      </c>
    </row>
    <row r="18" spans="1:11" ht="12.75">
      <c r="A18" s="136" t="s">
        <v>401</v>
      </c>
      <c r="B18" s="137">
        <v>5</v>
      </c>
      <c r="C18" s="137">
        <v>0</v>
      </c>
      <c r="D18" s="137">
        <v>9</v>
      </c>
      <c r="E18" s="137">
        <v>0</v>
      </c>
      <c r="F18" s="137">
        <v>3</v>
      </c>
      <c r="G18" s="137">
        <v>0</v>
      </c>
      <c r="H18" s="137">
        <v>2</v>
      </c>
      <c r="I18" s="137">
        <v>2</v>
      </c>
      <c r="J18" s="137">
        <v>3</v>
      </c>
      <c r="K18" s="130">
        <f t="shared" si="2"/>
        <v>24</v>
      </c>
    </row>
    <row r="19" spans="1:11" ht="12.75">
      <c r="A19" s="136" t="s">
        <v>402</v>
      </c>
      <c r="B19" s="137">
        <v>0</v>
      </c>
      <c r="C19" s="137">
        <v>0</v>
      </c>
      <c r="D19" s="137">
        <v>0</v>
      </c>
      <c r="E19" s="137">
        <v>0</v>
      </c>
      <c r="F19" s="137">
        <v>10</v>
      </c>
      <c r="G19" s="137">
        <v>0</v>
      </c>
      <c r="H19" s="137">
        <v>2</v>
      </c>
      <c r="I19" s="137">
        <v>0</v>
      </c>
      <c r="J19" s="137">
        <v>0</v>
      </c>
      <c r="K19" s="130">
        <f t="shared" si="2"/>
        <v>12</v>
      </c>
    </row>
    <row r="20" spans="1:11" ht="12.75">
      <c r="A20" s="136" t="s">
        <v>403</v>
      </c>
      <c r="B20" s="137">
        <v>38</v>
      </c>
      <c r="C20" s="137">
        <v>6</v>
      </c>
      <c r="D20" s="137">
        <v>6</v>
      </c>
      <c r="E20" s="137">
        <v>1</v>
      </c>
      <c r="F20" s="137">
        <v>89</v>
      </c>
      <c r="G20" s="137">
        <v>11</v>
      </c>
      <c r="H20" s="137">
        <v>38</v>
      </c>
      <c r="I20" s="137">
        <v>9</v>
      </c>
      <c r="J20" s="137">
        <v>17</v>
      </c>
      <c r="K20" s="130">
        <f t="shared" si="2"/>
        <v>215</v>
      </c>
    </row>
    <row r="21" spans="1:11" ht="12.75">
      <c r="A21" s="114" t="s">
        <v>404</v>
      </c>
      <c r="B21" s="129">
        <v>7</v>
      </c>
      <c r="C21" s="129">
        <v>0</v>
      </c>
      <c r="D21" s="129">
        <v>3</v>
      </c>
      <c r="E21" s="129">
        <v>1</v>
      </c>
      <c r="F21" s="129">
        <v>4</v>
      </c>
      <c r="G21" s="129">
        <v>0</v>
      </c>
      <c r="H21" s="129">
        <v>3</v>
      </c>
      <c r="I21" s="129">
        <v>5</v>
      </c>
      <c r="J21" s="129">
        <v>3</v>
      </c>
      <c r="K21" s="130">
        <f t="shared" si="2"/>
        <v>26</v>
      </c>
    </row>
    <row r="22" spans="1:11" ht="13.5" thickBot="1">
      <c r="A22" s="138" t="s">
        <v>405</v>
      </c>
      <c r="B22" s="129">
        <v>10</v>
      </c>
      <c r="C22" s="129">
        <v>2</v>
      </c>
      <c r="D22" s="129">
        <v>9</v>
      </c>
      <c r="E22" s="129">
        <v>0</v>
      </c>
      <c r="F22" s="129">
        <v>3</v>
      </c>
      <c r="G22" s="129">
        <v>1</v>
      </c>
      <c r="H22" s="129">
        <v>8</v>
      </c>
      <c r="I22" s="129">
        <v>9</v>
      </c>
      <c r="J22" s="129">
        <v>6</v>
      </c>
      <c r="K22" s="130">
        <f t="shared" si="2"/>
        <v>48</v>
      </c>
    </row>
    <row r="23" spans="1:11" ht="13.5" thickBot="1">
      <c r="A23" s="45" t="s">
        <v>77</v>
      </c>
      <c r="B23" s="135">
        <f>SUM(B17:B22)</f>
        <v>83</v>
      </c>
      <c r="C23" s="135">
        <f aca="true" t="shared" si="3" ref="C23:K23">SUM(C17:C22)</f>
        <v>11</v>
      </c>
      <c r="D23" s="135">
        <f t="shared" si="3"/>
        <v>27</v>
      </c>
      <c r="E23" s="135">
        <f t="shared" si="3"/>
        <v>3</v>
      </c>
      <c r="F23" s="135">
        <f t="shared" si="3"/>
        <v>119</v>
      </c>
      <c r="G23" s="135">
        <f t="shared" si="3"/>
        <v>13</v>
      </c>
      <c r="H23" s="135">
        <f t="shared" si="3"/>
        <v>59</v>
      </c>
      <c r="I23" s="135">
        <f t="shared" si="3"/>
        <v>26</v>
      </c>
      <c r="J23" s="135">
        <f t="shared" si="3"/>
        <v>34</v>
      </c>
      <c r="K23" s="135">
        <f t="shared" si="3"/>
        <v>375</v>
      </c>
    </row>
    <row r="24" spans="1:15" s="2" customFormat="1" ht="12.75">
      <c r="A24" s="2" t="s">
        <v>98</v>
      </c>
      <c r="B24" s="268"/>
      <c r="C24" s="17"/>
      <c r="D24" s="9"/>
      <c r="E24" s="2" t="s">
        <v>287</v>
      </c>
      <c r="I24" s="99"/>
      <c r="O24" s="12"/>
    </row>
    <row r="26" spans="1:11" s="2" customFormat="1" ht="19.5" customHeight="1">
      <c r="A26" s="3" t="s">
        <v>473</v>
      </c>
      <c r="B26" s="91"/>
      <c r="C26" s="99"/>
      <c r="D26" s="99"/>
      <c r="E26" s="99"/>
      <c r="F26" s="99"/>
      <c r="G26" s="99"/>
      <c r="H26" s="99"/>
      <c r="I26" s="99"/>
      <c r="J26" s="99"/>
      <c r="K26" s="99"/>
    </row>
    <row r="27" spans="2:11" s="2" customFormat="1" ht="6.75" customHeight="1" thickBot="1">
      <c r="B27" s="91"/>
      <c r="C27" s="99"/>
      <c r="D27" s="99"/>
      <c r="E27" s="99"/>
      <c r="F27" s="99"/>
      <c r="G27" s="99"/>
      <c r="H27" s="99"/>
      <c r="I27" s="99"/>
      <c r="J27" s="99"/>
      <c r="K27" s="99"/>
    </row>
    <row r="28" spans="1:11" s="2" customFormat="1" ht="13.5" customHeight="1" thickBot="1">
      <c r="A28" s="312">
        <v>2011</v>
      </c>
      <c r="B28" s="312"/>
      <c r="C28" s="312"/>
      <c r="D28" s="312"/>
      <c r="E28" s="312"/>
      <c r="F28" s="312"/>
      <c r="G28" s="312"/>
      <c r="H28" s="17"/>
      <c r="I28" s="17"/>
      <c r="J28" s="17"/>
      <c r="K28" s="17"/>
    </row>
    <row r="29" spans="1:10" s="2" customFormat="1" ht="13.5" thickBot="1">
      <c r="A29" s="123" t="s">
        <v>389</v>
      </c>
      <c r="B29" s="124">
        <v>1</v>
      </c>
      <c r="C29" s="124">
        <v>2</v>
      </c>
      <c r="D29" s="124">
        <v>3</v>
      </c>
      <c r="E29" s="124">
        <v>4</v>
      </c>
      <c r="F29" s="124">
        <v>5</v>
      </c>
      <c r="G29" s="124" t="s">
        <v>77</v>
      </c>
      <c r="H29" s="139"/>
      <c r="I29" s="139"/>
      <c r="J29" s="139"/>
    </row>
    <row r="30" spans="1:7" ht="12.75">
      <c r="A30" s="113" t="s">
        <v>400</v>
      </c>
      <c r="B30" s="126">
        <v>0</v>
      </c>
      <c r="C30" s="126">
        <v>11</v>
      </c>
      <c r="D30" s="126">
        <v>18</v>
      </c>
      <c r="E30" s="126">
        <v>18</v>
      </c>
      <c r="F30" s="126">
        <v>3</v>
      </c>
      <c r="G30" s="127">
        <f aca="true" t="shared" si="4" ref="G30:G35">SUM(B30:F30)</f>
        <v>50</v>
      </c>
    </row>
    <row r="31" spans="1:7" ht="12.75">
      <c r="A31" s="136" t="s">
        <v>401</v>
      </c>
      <c r="B31" s="129">
        <v>0</v>
      </c>
      <c r="C31" s="129">
        <v>9</v>
      </c>
      <c r="D31" s="129">
        <v>10</v>
      </c>
      <c r="E31" s="129">
        <v>5</v>
      </c>
      <c r="F31" s="129">
        <v>0</v>
      </c>
      <c r="G31" s="130">
        <f t="shared" si="4"/>
        <v>24</v>
      </c>
    </row>
    <row r="32" spans="1:7" ht="12.75">
      <c r="A32" s="136" t="s">
        <v>402</v>
      </c>
      <c r="B32" s="129">
        <v>0</v>
      </c>
      <c r="C32" s="129">
        <v>0</v>
      </c>
      <c r="D32" s="129">
        <v>1</v>
      </c>
      <c r="E32" s="129">
        <v>7</v>
      </c>
      <c r="F32" s="129">
        <v>4</v>
      </c>
      <c r="G32" s="130">
        <f t="shared" si="4"/>
        <v>12</v>
      </c>
    </row>
    <row r="33" spans="1:7" ht="12.75">
      <c r="A33" s="136" t="s">
        <v>403</v>
      </c>
      <c r="B33" s="129">
        <v>0</v>
      </c>
      <c r="C33" s="129">
        <v>39</v>
      </c>
      <c r="D33" s="129">
        <v>79</v>
      </c>
      <c r="E33" s="129">
        <v>78</v>
      </c>
      <c r="F33" s="129">
        <v>19</v>
      </c>
      <c r="G33" s="130">
        <f t="shared" si="4"/>
        <v>215</v>
      </c>
    </row>
    <row r="34" spans="1:7" ht="12.75">
      <c r="A34" s="114" t="s">
        <v>404</v>
      </c>
      <c r="B34" s="129">
        <v>0</v>
      </c>
      <c r="C34" s="129">
        <v>10</v>
      </c>
      <c r="D34" s="129">
        <v>9</v>
      </c>
      <c r="E34" s="129">
        <v>6</v>
      </c>
      <c r="F34" s="129">
        <v>1</v>
      </c>
      <c r="G34" s="130">
        <f t="shared" si="4"/>
        <v>26</v>
      </c>
    </row>
    <row r="35" spans="1:7" ht="13.5" thickBot="1">
      <c r="A35" s="138" t="s">
        <v>405</v>
      </c>
      <c r="B35" s="132">
        <v>0</v>
      </c>
      <c r="C35" s="132">
        <v>13</v>
      </c>
      <c r="D35" s="132">
        <v>24</v>
      </c>
      <c r="E35" s="132">
        <v>10</v>
      </c>
      <c r="F35" s="132">
        <v>1</v>
      </c>
      <c r="G35" s="133">
        <f t="shared" si="4"/>
        <v>48</v>
      </c>
    </row>
    <row r="36" spans="1:7" ht="13.5" thickBot="1">
      <c r="A36" s="45" t="s">
        <v>77</v>
      </c>
      <c r="B36" s="135">
        <f aca="true" t="shared" si="5" ref="B36:G36">SUM(B30:B35)</f>
        <v>0</v>
      </c>
      <c r="C36" s="135">
        <f t="shared" si="5"/>
        <v>82</v>
      </c>
      <c r="D36" s="135">
        <f t="shared" si="5"/>
        <v>141</v>
      </c>
      <c r="E36" s="135">
        <f t="shared" si="5"/>
        <v>124</v>
      </c>
      <c r="F36" s="135">
        <f t="shared" si="5"/>
        <v>28</v>
      </c>
      <c r="G36" s="135">
        <f t="shared" si="5"/>
        <v>375</v>
      </c>
    </row>
    <row r="37" spans="1:15" s="2" customFormat="1" ht="12.75">
      <c r="A37" s="2" t="s">
        <v>98</v>
      </c>
      <c r="B37" s="268"/>
      <c r="C37" s="17"/>
      <c r="D37" s="9"/>
      <c r="E37" s="2" t="s">
        <v>287</v>
      </c>
      <c r="I37" s="99"/>
      <c r="O37" s="12"/>
    </row>
    <row r="39" spans="1:11" s="2" customFormat="1" ht="19.5" customHeight="1">
      <c r="A39" s="3" t="s">
        <v>474</v>
      </c>
      <c r="B39" s="91"/>
      <c r="C39" s="99"/>
      <c r="D39" s="99"/>
      <c r="E39" s="99"/>
      <c r="F39" s="99"/>
      <c r="G39" s="99"/>
      <c r="H39" s="99"/>
      <c r="I39" s="99"/>
      <c r="J39" s="99"/>
      <c r="K39" s="99"/>
    </row>
    <row r="40" spans="2:11" s="2" customFormat="1" ht="6.75" customHeight="1" thickBot="1">
      <c r="B40" s="91"/>
      <c r="C40" s="99"/>
      <c r="D40" s="99"/>
      <c r="E40" s="99"/>
      <c r="F40" s="99"/>
      <c r="G40" s="99"/>
      <c r="H40" s="99"/>
      <c r="I40" s="99"/>
      <c r="J40" s="99"/>
      <c r="K40" s="99"/>
    </row>
    <row r="41" spans="2:14" ht="13.5" thickBot="1">
      <c r="B41" s="312">
        <v>2011</v>
      </c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</row>
    <row r="42" spans="1:14" ht="13.5" thickBot="1">
      <c r="A42" s="123" t="s">
        <v>399</v>
      </c>
      <c r="B42" s="236" t="s">
        <v>261</v>
      </c>
      <c r="C42" s="236" t="s">
        <v>262</v>
      </c>
      <c r="D42" s="236" t="s">
        <v>101</v>
      </c>
      <c r="E42" s="236" t="s">
        <v>102</v>
      </c>
      <c r="F42" s="236" t="s">
        <v>103</v>
      </c>
      <c r="G42" s="236" t="s">
        <v>104</v>
      </c>
      <c r="H42" s="236" t="s">
        <v>105</v>
      </c>
      <c r="I42" s="236" t="s">
        <v>263</v>
      </c>
      <c r="J42" s="236" t="s">
        <v>264</v>
      </c>
      <c r="K42" s="236" t="s">
        <v>265</v>
      </c>
      <c r="L42" s="236" t="s">
        <v>266</v>
      </c>
      <c r="M42" s="236" t="s">
        <v>267</v>
      </c>
      <c r="N42" s="95" t="s">
        <v>97</v>
      </c>
    </row>
    <row r="43" spans="1:14" ht="12.75">
      <c r="A43" s="113" t="s">
        <v>400</v>
      </c>
      <c r="B43" s="126">
        <v>3</v>
      </c>
      <c r="C43" s="126">
        <v>4</v>
      </c>
      <c r="D43" s="126">
        <v>9</v>
      </c>
      <c r="E43" s="126">
        <v>3</v>
      </c>
      <c r="F43" s="126">
        <v>4</v>
      </c>
      <c r="G43" s="126">
        <v>4</v>
      </c>
      <c r="H43" s="126">
        <v>2</v>
      </c>
      <c r="I43" s="126">
        <v>1</v>
      </c>
      <c r="J43" s="126">
        <v>4</v>
      </c>
      <c r="K43" s="126">
        <v>7</v>
      </c>
      <c r="L43" s="140">
        <v>0</v>
      </c>
      <c r="M43" s="140">
        <v>9</v>
      </c>
      <c r="N43" s="141">
        <f aca="true" t="shared" si="6" ref="N43:N48">SUM(B43:M43)</f>
        <v>50</v>
      </c>
    </row>
    <row r="44" spans="1:14" ht="12.75">
      <c r="A44" s="136" t="s">
        <v>401</v>
      </c>
      <c r="B44" s="129">
        <v>5</v>
      </c>
      <c r="C44" s="129">
        <v>0</v>
      </c>
      <c r="D44" s="129">
        <v>6</v>
      </c>
      <c r="E44" s="129">
        <v>1</v>
      </c>
      <c r="F44" s="129">
        <v>1</v>
      </c>
      <c r="G44" s="129">
        <v>2</v>
      </c>
      <c r="H44" s="129">
        <v>2</v>
      </c>
      <c r="I44" s="129">
        <v>0</v>
      </c>
      <c r="J44" s="129">
        <v>0</v>
      </c>
      <c r="K44" s="129">
        <v>2</v>
      </c>
      <c r="L44" s="89">
        <v>0</v>
      </c>
      <c r="M44" s="89">
        <v>5</v>
      </c>
      <c r="N44" s="142">
        <f t="shared" si="6"/>
        <v>24</v>
      </c>
    </row>
    <row r="45" spans="1:14" ht="12.75">
      <c r="A45" s="136" t="s">
        <v>402</v>
      </c>
      <c r="B45" s="129">
        <v>1</v>
      </c>
      <c r="C45" s="129">
        <v>1</v>
      </c>
      <c r="D45" s="129">
        <v>2</v>
      </c>
      <c r="E45" s="129">
        <v>2</v>
      </c>
      <c r="F45" s="129">
        <v>0</v>
      </c>
      <c r="G45" s="129">
        <v>1</v>
      </c>
      <c r="H45" s="129">
        <v>0</v>
      </c>
      <c r="I45" s="129">
        <v>2</v>
      </c>
      <c r="J45" s="129">
        <v>2</v>
      </c>
      <c r="K45" s="129">
        <v>0</v>
      </c>
      <c r="L45" s="89">
        <v>0</v>
      </c>
      <c r="M45" s="89">
        <v>1</v>
      </c>
      <c r="N45" s="142">
        <f t="shared" si="6"/>
        <v>12</v>
      </c>
    </row>
    <row r="46" spans="1:14" ht="12.75">
      <c r="A46" s="136" t="s">
        <v>403</v>
      </c>
      <c r="B46" s="129">
        <v>19</v>
      </c>
      <c r="C46" s="129">
        <v>19</v>
      </c>
      <c r="D46" s="129">
        <v>26</v>
      </c>
      <c r="E46" s="129">
        <v>20</v>
      </c>
      <c r="F46" s="129">
        <v>15</v>
      </c>
      <c r="G46" s="129">
        <v>7</v>
      </c>
      <c r="H46" s="129">
        <v>14</v>
      </c>
      <c r="I46" s="129">
        <v>15</v>
      </c>
      <c r="J46" s="129">
        <v>28</v>
      </c>
      <c r="K46" s="129">
        <v>12</v>
      </c>
      <c r="L46" s="89">
        <v>15</v>
      </c>
      <c r="M46" s="89">
        <v>25</v>
      </c>
      <c r="N46" s="142">
        <f t="shared" si="6"/>
        <v>215</v>
      </c>
    </row>
    <row r="47" spans="1:14" ht="12.75">
      <c r="A47" s="114" t="s">
        <v>404</v>
      </c>
      <c r="B47" s="129">
        <v>6</v>
      </c>
      <c r="C47" s="129">
        <v>4</v>
      </c>
      <c r="D47" s="129">
        <v>1</v>
      </c>
      <c r="E47" s="129">
        <v>0</v>
      </c>
      <c r="F47" s="129">
        <v>2</v>
      </c>
      <c r="G47" s="129">
        <v>4</v>
      </c>
      <c r="H47" s="129">
        <v>2</v>
      </c>
      <c r="I47" s="129">
        <v>0</v>
      </c>
      <c r="J47" s="129">
        <v>3</v>
      </c>
      <c r="K47" s="129">
        <v>2</v>
      </c>
      <c r="L47" s="89">
        <v>1</v>
      </c>
      <c r="M47" s="89">
        <v>1</v>
      </c>
      <c r="N47" s="142">
        <f t="shared" si="6"/>
        <v>26</v>
      </c>
    </row>
    <row r="48" spans="1:14" ht="13.5" thickBot="1">
      <c r="A48" s="138" t="s">
        <v>405</v>
      </c>
      <c r="B48" s="132">
        <v>10</v>
      </c>
      <c r="C48" s="132">
        <v>8</v>
      </c>
      <c r="D48" s="132">
        <v>7</v>
      </c>
      <c r="E48" s="132">
        <v>3</v>
      </c>
      <c r="F48" s="132">
        <v>3</v>
      </c>
      <c r="G48" s="132">
        <v>3</v>
      </c>
      <c r="H48" s="132">
        <v>3</v>
      </c>
      <c r="I48" s="132">
        <v>0</v>
      </c>
      <c r="J48" s="132">
        <v>2</v>
      </c>
      <c r="K48" s="132">
        <v>1</v>
      </c>
      <c r="L48" s="143">
        <v>3</v>
      </c>
      <c r="M48" s="143">
        <v>5</v>
      </c>
      <c r="N48" s="144">
        <f t="shared" si="6"/>
        <v>48</v>
      </c>
    </row>
    <row r="49" spans="1:14" ht="13.5" thickBot="1">
      <c r="A49" s="45" t="s">
        <v>77</v>
      </c>
      <c r="B49" s="135">
        <f>SUM(B43:B48)</f>
        <v>44</v>
      </c>
      <c r="C49" s="135">
        <f aca="true" t="shared" si="7" ref="C49:N49">SUM(C43:C48)</f>
        <v>36</v>
      </c>
      <c r="D49" s="135">
        <f t="shared" si="7"/>
        <v>51</v>
      </c>
      <c r="E49" s="135">
        <f t="shared" si="7"/>
        <v>29</v>
      </c>
      <c r="F49" s="135">
        <f t="shared" si="7"/>
        <v>25</v>
      </c>
      <c r="G49" s="135">
        <f t="shared" si="7"/>
        <v>21</v>
      </c>
      <c r="H49" s="135">
        <f t="shared" si="7"/>
        <v>23</v>
      </c>
      <c r="I49" s="135">
        <f t="shared" si="7"/>
        <v>18</v>
      </c>
      <c r="J49" s="135">
        <f t="shared" si="7"/>
        <v>39</v>
      </c>
      <c r="K49" s="135">
        <f t="shared" si="7"/>
        <v>24</v>
      </c>
      <c r="L49" s="135">
        <f t="shared" si="7"/>
        <v>19</v>
      </c>
      <c r="M49" s="135">
        <f t="shared" si="7"/>
        <v>46</v>
      </c>
      <c r="N49" s="135">
        <f t="shared" si="7"/>
        <v>375</v>
      </c>
    </row>
    <row r="50" spans="1:15" s="2" customFormat="1" ht="12.75">
      <c r="A50" s="2" t="s">
        <v>98</v>
      </c>
      <c r="B50" s="268"/>
      <c r="C50" s="17"/>
      <c r="D50" s="9"/>
      <c r="E50" s="2" t="s">
        <v>287</v>
      </c>
      <c r="I50" s="99"/>
      <c r="O50" s="12"/>
    </row>
    <row r="51" spans="2:15" s="2" customFormat="1" ht="12.75">
      <c r="B51" s="17"/>
      <c r="C51" s="17"/>
      <c r="D51" s="9"/>
      <c r="I51" s="99"/>
      <c r="O51" s="12"/>
    </row>
    <row r="52" spans="1:11" s="2" customFormat="1" ht="19.5" customHeight="1">
      <c r="A52" s="3" t="s">
        <v>475</v>
      </c>
      <c r="B52" s="91"/>
      <c r="C52" s="99"/>
      <c r="D52" s="99"/>
      <c r="E52" s="99"/>
      <c r="F52" s="99"/>
      <c r="G52" s="99"/>
      <c r="H52" s="99"/>
      <c r="I52" s="99"/>
      <c r="J52" s="99"/>
      <c r="K52" s="99"/>
    </row>
    <row r="53" spans="2:11" s="2" customFormat="1" ht="6.75" customHeight="1" thickBot="1">
      <c r="B53" s="91"/>
      <c r="C53" s="99"/>
      <c r="D53" s="99"/>
      <c r="E53" s="99"/>
      <c r="F53" s="99"/>
      <c r="G53" s="99"/>
      <c r="H53" s="99"/>
      <c r="I53" s="99"/>
      <c r="J53" s="99"/>
      <c r="K53" s="99"/>
    </row>
    <row r="54" spans="1:11" s="2" customFormat="1" ht="13.5" customHeight="1" thickBot="1">
      <c r="A54" s="312">
        <v>2011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</row>
    <row r="55" spans="1:11" s="2" customFormat="1" ht="64.5" thickBot="1">
      <c r="A55" s="123" t="s">
        <v>406</v>
      </c>
      <c r="B55" s="124" t="s">
        <v>390</v>
      </c>
      <c r="C55" s="124" t="s">
        <v>391</v>
      </c>
      <c r="D55" s="124" t="s">
        <v>392</v>
      </c>
      <c r="E55" s="124" t="s">
        <v>393</v>
      </c>
      <c r="F55" s="124" t="s">
        <v>394</v>
      </c>
      <c r="G55" s="124" t="s">
        <v>395</v>
      </c>
      <c r="H55" s="124" t="s">
        <v>396</v>
      </c>
      <c r="I55" s="124" t="s">
        <v>398</v>
      </c>
      <c r="J55" s="124" t="s">
        <v>397</v>
      </c>
      <c r="K55" s="124" t="s">
        <v>77</v>
      </c>
    </row>
    <row r="56" spans="1:11" s="2" customFormat="1" ht="12.75">
      <c r="A56" s="113" t="s">
        <v>407</v>
      </c>
      <c r="B56" s="126">
        <v>1</v>
      </c>
      <c r="C56" s="126">
        <v>0</v>
      </c>
      <c r="D56" s="126">
        <v>1</v>
      </c>
      <c r="E56" s="126">
        <v>0</v>
      </c>
      <c r="F56" s="126">
        <v>8</v>
      </c>
      <c r="G56" s="126">
        <v>0</v>
      </c>
      <c r="H56" s="126">
        <v>5</v>
      </c>
      <c r="I56" s="126">
        <v>0</v>
      </c>
      <c r="J56" s="126">
        <v>3</v>
      </c>
      <c r="K56" s="127">
        <f aca="true" t="shared" si="8" ref="K56:K81">SUM(B56:J56)</f>
        <v>18</v>
      </c>
    </row>
    <row r="57" spans="1:11" ht="12.75">
      <c r="A57" s="136" t="s">
        <v>408</v>
      </c>
      <c r="B57" s="137">
        <v>0</v>
      </c>
      <c r="C57" s="137">
        <v>0</v>
      </c>
      <c r="D57" s="137">
        <v>0</v>
      </c>
      <c r="E57" s="137">
        <v>0</v>
      </c>
      <c r="F57" s="137">
        <v>11</v>
      </c>
      <c r="G57" s="137">
        <v>0</v>
      </c>
      <c r="H57" s="137">
        <v>4</v>
      </c>
      <c r="I57" s="137">
        <v>0</v>
      </c>
      <c r="J57" s="137">
        <v>1</v>
      </c>
      <c r="K57" s="145">
        <f t="shared" si="8"/>
        <v>16</v>
      </c>
    </row>
    <row r="58" spans="1:11" ht="12.75">
      <c r="A58" s="136" t="s">
        <v>409</v>
      </c>
      <c r="B58" s="137">
        <v>2</v>
      </c>
      <c r="C58" s="137">
        <v>1</v>
      </c>
      <c r="D58" s="137">
        <v>0</v>
      </c>
      <c r="E58" s="137">
        <v>0</v>
      </c>
      <c r="F58" s="137">
        <v>4</v>
      </c>
      <c r="G58" s="137">
        <v>2</v>
      </c>
      <c r="H58" s="137">
        <v>2</v>
      </c>
      <c r="I58" s="137">
        <v>1</v>
      </c>
      <c r="J58" s="137">
        <v>2</v>
      </c>
      <c r="K58" s="130">
        <f t="shared" si="8"/>
        <v>14</v>
      </c>
    </row>
    <row r="59" spans="1:11" ht="12.75">
      <c r="A59" s="114" t="s">
        <v>410</v>
      </c>
      <c r="B59" s="129">
        <v>2</v>
      </c>
      <c r="C59" s="129">
        <v>0</v>
      </c>
      <c r="D59" s="129">
        <v>1</v>
      </c>
      <c r="E59" s="129">
        <v>0</v>
      </c>
      <c r="F59" s="129">
        <v>4</v>
      </c>
      <c r="G59" s="129">
        <v>0</v>
      </c>
      <c r="H59" s="129">
        <v>2</v>
      </c>
      <c r="I59" s="129">
        <v>0</v>
      </c>
      <c r="J59" s="129">
        <v>0</v>
      </c>
      <c r="K59" s="130">
        <f t="shared" si="8"/>
        <v>9</v>
      </c>
    </row>
    <row r="60" spans="1:11" ht="12.75">
      <c r="A60" s="114" t="s">
        <v>411</v>
      </c>
      <c r="B60" s="129">
        <v>1</v>
      </c>
      <c r="C60" s="129">
        <v>0</v>
      </c>
      <c r="D60" s="129">
        <v>0</v>
      </c>
      <c r="E60" s="129">
        <v>0</v>
      </c>
      <c r="F60" s="129">
        <v>4</v>
      </c>
      <c r="G60" s="129">
        <v>0</v>
      </c>
      <c r="H60" s="129">
        <v>2</v>
      </c>
      <c r="I60" s="129">
        <v>0</v>
      </c>
      <c r="J60" s="129">
        <v>0</v>
      </c>
      <c r="K60" s="130">
        <f t="shared" si="8"/>
        <v>7</v>
      </c>
    </row>
    <row r="61" spans="1:11" ht="12.75">
      <c r="A61" s="114" t="s">
        <v>412</v>
      </c>
      <c r="B61" s="129">
        <v>2</v>
      </c>
      <c r="C61" s="129">
        <v>1</v>
      </c>
      <c r="D61" s="129">
        <v>0</v>
      </c>
      <c r="E61" s="129">
        <v>1</v>
      </c>
      <c r="F61" s="129">
        <v>1</v>
      </c>
      <c r="G61" s="129">
        <v>0</v>
      </c>
      <c r="H61" s="129">
        <v>0</v>
      </c>
      <c r="I61" s="129">
        <v>0</v>
      </c>
      <c r="J61" s="129">
        <v>1</v>
      </c>
      <c r="K61" s="130">
        <f t="shared" si="8"/>
        <v>6</v>
      </c>
    </row>
    <row r="62" spans="1:11" ht="12.75">
      <c r="A62" s="114" t="s">
        <v>413</v>
      </c>
      <c r="B62" s="129">
        <v>2</v>
      </c>
      <c r="C62" s="129">
        <v>1</v>
      </c>
      <c r="D62" s="129">
        <v>0</v>
      </c>
      <c r="E62" s="129"/>
      <c r="F62" s="129">
        <v>1</v>
      </c>
      <c r="G62" s="129">
        <v>1</v>
      </c>
      <c r="H62" s="129">
        <v>0</v>
      </c>
      <c r="I62" s="129">
        <v>0</v>
      </c>
      <c r="J62" s="129">
        <v>1</v>
      </c>
      <c r="K62" s="130">
        <f t="shared" si="8"/>
        <v>6</v>
      </c>
    </row>
    <row r="63" spans="1:11" ht="12.75">
      <c r="A63" s="114" t="s">
        <v>414</v>
      </c>
      <c r="B63" s="129">
        <v>2</v>
      </c>
      <c r="C63" s="129">
        <v>1</v>
      </c>
      <c r="D63" s="129">
        <v>0</v>
      </c>
      <c r="E63" s="129">
        <v>0</v>
      </c>
      <c r="F63" s="129">
        <v>2</v>
      </c>
      <c r="G63" s="129">
        <v>0</v>
      </c>
      <c r="H63" s="129">
        <v>0</v>
      </c>
      <c r="I63" s="129">
        <v>0</v>
      </c>
      <c r="J63" s="129">
        <v>0</v>
      </c>
      <c r="K63" s="130">
        <f t="shared" si="8"/>
        <v>5</v>
      </c>
    </row>
    <row r="64" spans="1:11" ht="12.75">
      <c r="A64" s="114" t="s">
        <v>415</v>
      </c>
      <c r="B64" s="129">
        <v>4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29">
        <v>0</v>
      </c>
      <c r="K64" s="130">
        <f t="shared" si="8"/>
        <v>4</v>
      </c>
    </row>
    <row r="65" spans="1:11" ht="12.75">
      <c r="A65" s="114" t="s">
        <v>416</v>
      </c>
      <c r="B65" s="129">
        <v>1</v>
      </c>
      <c r="C65" s="129">
        <v>1</v>
      </c>
      <c r="D65" s="129">
        <v>1</v>
      </c>
      <c r="E65" s="129">
        <v>0</v>
      </c>
      <c r="F65" s="129">
        <v>0</v>
      </c>
      <c r="G65" s="129">
        <v>0</v>
      </c>
      <c r="H65" s="129">
        <v>1</v>
      </c>
      <c r="I65" s="129">
        <v>0</v>
      </c>
      <c r="J65" s="129">
        <v>0</v>
      </c>
      <c r="K65" s="130">
        <f t="shared" si="8"/>
        <v>4</v>
      </c>
    </row>
    <row r="66" spans="1:11" ht="12.75">
      <c r="A66" s="114" t="s">
        <v>417</v>
      </c>
      <c r="B66" s="129">
        <v>0</v>
      </c>
      <c r="C66" s="129">
        <v>1</v>
      </c>
      <c r="D66" s="129">
        <v>1</v>
      </c>
      <c r="E66" s="129">
        <v>0</v>
      </c>
      <c r="F66" s="129">
        <v>0</v>
      </c>
      <c r="G66" s="129">
        <v>0</v>
      </c>
      <c r="H66" s="129">
        <v>0</v>
      </c>
      <c r="I66" s="129">
        <v>2</v>
      </c>
      <c r="J66" s="129">
        <v>0</v>
      </c>
      <c r="K66" s="130">
        <f t="shared" si="8"/>
        <v>4</v>
      </c>
    </row>
    <row r="67" spans="1:11" ht="12.75">
      <c r="A67" s="114" t="s">
        <v>418</v>
      </c>
      <c r="B67" s="129">
        <v>0</v>
      </c>
      <c r="C67" s="129">
        <v>0</v>
      </c>
      <c r="D67" s="129">
        <v>1</v>
      </c>
      <c r="E67" s="129">
        <v>0</v>
      </c>
      <c r="F67" s="129">
        <v>0</v>
      </c>
      <c r="G67" s="129">
        <v>0</v>
      </c>
      <c r="H67" s="129">
        <v>1</v>
      </c>
      <c r="I67" s="129">
        <v>0</v>
      </c>
      <c r="J67" s="129">
        <v>2</v>
      </c>
      <c r="K67" s="130">
        <f t="shared" si="8"/>
        <v>4</v>
      </c>
    </row>
    <row r="68" spans="1:11" ht="12.75">
      <c r="A68" s="44" t="s">
        <v>419</v>
      </c>
      <c r="B68" s="146">
        <v>0</v>
      </c>
      <c r="C68" s="146">
        <v>0</v>
      </c>
      <c r="D68" s="146">
        <v>0</v>
      </c>
      <c r="E68" s="146">
        <v>0</v>
      </c>
      <c r="F68" s="146">
        <v>3</v>
      </c>
      <c r="G68" s="146">
        <v>0</v>
      </c>
      <c r="H68" s="146">
        <v>0</v>
      </c>
      <c r="I68" s="146">
        <v>0</v>
      </c>
      <c r="J68" s="146">
        <v>0</v>
      </c>
      <c r="K68" s="147">
        <f t="shared" si="8"/>
        <v>3</v>
      </c>
    </row>
    <row r="69" spans="1:11" ht="12.75">
      <c r="A69" s="114" t="s">
        <v>420</v>
      </c>
      <c r="B69" s="129">
        <v>1</v>
      </c>
      <c r="C69" s="129">
        <v>0</v>
      </c>
      <c r="D69" s="129">
        <v>0</v>
      </c>
      <c r="E69" s="129">
        <v>0</v>
      </c>
      <c r="F69" s="129">
        <v>2</v>
      </c>
      <c r="G69" s="129">
        <v>0</v>
      </c>
      <c r="H69" s="129">
        <v>0</v>
      </c>
      <c r="I69" s="129">
        <v>0</v>
      </c>
      <c r="J69" s="129">
        <v>0</v>
      </c>
      <c r="K69" s="130">
        <f t="shared" si="8"/>
        <v>3</v>
      </c>
    </row>
    <row r="70" spans="1:11" ht="12.75">
      <c r="A70" s="114" t="s">
        <v>421</v>
      </c>
      <c r="B70" s="129">
        <v>0</v>
      </c>
      <c r="C70" s="129">
        <v>0</v>
      </c>
      <c r="D70" s="129">
        <v>1</v>
      </c>
      <c r="E70" s="129">
        <v>0</v>
      </c>
      <c r="F70" s="129">
        <v>1</v>
      </c>
      <c r="G70" s="129">
        <v>0</v>
      </c>
      <c r="H70" s="129">
        <v>1</v>
      </c>
      <c r="I70" s="129">
        <v>0</v>
      </c>
      <c r="J70" s="129">
        <v>0</v>
      </c>
      <c r="K70" s="130">
        <f t="shared" si="8"/>
        <v>3</v>
      </c>
    </row>
    <row r="71" spans="1:11" ht="12.75">
      <c r="A71" s="114" t="s">
        <v>422</v>
      </c>
      <c r="B71" s="129">
        <v>2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1</v>
      </c>
      <c r="I71" s="129">
        <v>0</v>
      </c>
      <c r="J71" s="129">
        <v>0</v>
      </c>
      <c r="K71" s="130">
        <f t="shared" si="8"/>
        <v>3</v>
      </c>
    </row>
    <row r="72" spans="1:11" ht="12.75">
      <c r="A72" s="114" t="s">
        <v>423</v>
      </c>
      <c r="B72" s="129">
        <v>1</v>
      </c>
      <c r="C72" s="129">
        <v>0</v>
      </c>
      <c r="D72" s="129">
        <v>2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29">
        <v>0</v>
      </c>
      <c r="K72" s="130">
        <f t="shared" si="8"/>
        <v>3</v>
      </c>
    </row>
    <row r="73" spans="1:11" ht="12.75">
      <c r="A73" s="114" t="s">
        <v>424</v>
      </c>
      <c r="B73" s="129">
        <v>0</v>
      </c>
      <c r="C73" s="129">
        <v>0</v>
      </c>
      <c r="D73" s="129">
        <v>0</v>
      </c>
      <c r="E73" s="129">
        <v>0</v>
      </c>
      <c r="F73" s="129">
        <v>3</v>
      </c>
      <c r="G73" s="129">
        <v>0</v>
      </c>
      <c r="H73" s="129">
        <v>0</v>
      </c>
      <c r="I73" s="129">
        <v>0</v>
      </c>
      <c r="J73" s="129">
        <v>0</v>
      </c>
      <c r="K73" s="130">
        <f t="shared" si="8"/>
        <v>3</v>
      </c>
    </row>
    <row r="74" spans="1:11" ht="12.75">
      <c r="A74" s="114" t="s">
        <v>425</v>
      </c>
      <c r="B74" s="129">
        <v>0</v>
      </c>
      <c r="C74" s="129">
        <v>0</v>
      </c>
      <c r="D74" s="129">
        <v>0</v>
      </c>
      <c r="E74" s="129">
        <v>0</v>
      </c>
      <c r="F74" s="129">
        <v>2</v>
      </c>
      <c r="G74" s="129">
        <v>0</v>
      </c>
      <c r="H74" s="129">
        <v>1</v>
      </c>
      <c r="I74" s="129">
        <v>0</v>
      </c>
      <c r="J74" s="129">
        <v>0</v>
      </c>
      <c r="K74" s="130">
        <f t="shared" si="8"/>
        <v>3</v>
      </c>
    </row>
    <row r="75" spans="1:11" ht="12.75">
      <c r="A75" s="114" t="s">
        <v>426</v>
      </c>
      <c r="B75" s="129">
        <v>2</v>
      </c>
      <c r="C75" s="129">
        <v>0</v>
      </c>
      <c r="D75" s="129">
        <v>0</v>
      </c>
      <c r="E75" s="129">
        <v>0</v>
      </c>
      <c r="F75" s="129">
        <v>1</v>
      </c>
      <c r="G75" s="129">
        <v>0</v>
      </c>
      <c r="H75" s="129">
        <v>0</v>
      </c>
      <c r="I75" s="129">
        <v>0</v>
      </c>
      <c r="J75" s="129">
        <v>0</v>
      </c>
      <c r="K75" s="130">
        <f t="shared" si="8"/>
        <v>3</v>
      </c>
    </row>
    <row r="76" spans="1:11" ht="12.75">
      <c r="A76" s="114" t="s">
        <v>427</v>
      </c>
      <c r="B76" s="129">
        <v>2</v>
      </c>
      <c r="C76" s="129">
        <v>0</v>
      </c>
      <c r="D76" s="129">
        <v>0</v>
      </c>
      <c r="E76" s="129">
        <v>0</v>
      </c>
      <c r="F76" s="129">
        <v>0</v>
      </c>
      <c r="G76" s="129">
        <v>0</v>
      </c>
      <c r="H76" s="129">
        <v>1</v>
      </c>
      <c r="I76" s="129">
        <v>0</v>
      </c>
      <c r="J76" s="129">
        <v>0</v>
      </c>
      <c r="K76" s="130">
        <f t="shared" si="8"/>
        <v>3</v>
      </c>
    </row>
    <row r="77" spans="1:11" ht="12.75">
      <c r="A77" s="114" t="s">
        <v>428</v>
      </c>
      <c r="B77" s="129">
        <v>1</v>
      </c>
      <c r="C77" s="129">
        <v>0</v>
      </c>
      <c r="D77" s="129">
        <v>0</v>
      </c>
      <c r="E77" s="129">
        <v>0</v>
      </c>
      <c r="F77" s="129">
        <v>1</v>
      </c>
      <c r="G77" s="129">
        <v>0</v>
      </c>
      <c r="H77" s="129">
        <v>1</v>
      </c>
      <c r="I77" s="129">
        <v>0</v>
      </c>
      <c r="J77" s="129">
        <v>0</v>
      </c>
      <c r="K77" s="130">
        <f t="shared" si="8"/>
        <v>3</v>
      </c>
    </row>
    <row r="78" spans="1:11" ht="12.75">
      <c r="A78" s="114" t="s">
        <v>429</v>
      </c>
      <c r="B78" s="129">
        <v>0</v>
      </c>
      <c r="C78" s="129">
        <v>0</v>
      </c>
      <c r="D78" s="129">
        <v>1</v>
      </c>
      <c r="E78" s="129">
        <v>0</v>
      </c>
      <c r="F78" s="129">
        <v>0</v>
      </c>
      <c r="G78" s="129">
        <v>0</v>
      </c>
      <c r="H78" s="129">
        <v>0</v>
      </c>
      <c r="I78" s="129">
        <v>0</v>
      </c>
      <c r="J78" s="129">
        <v>2</v>
      </c>
      <c r="K78" s="130">
        <f t="shared" si="8"/>
        <v>3</v>
      </c>
    </row>
    <row r="79" spans="1:11" ht="12.75">
      <c r="A79" s="138" t="s">
        <v>430</v>
      </c>
      <c r="B79" s="148">
        <v>1</v>
      </c>
      <c r="C79" s="148">
        <v>0</v>
      </c>
      <c r="D79" s="148">
        <v>0</v>
      </c>
      <c r="E79" s="148">
        <v>0</v>
      </c>
      <c r="F79" s="148">
        <v>1</v>
      </c>
      <c r="G79" s="148">
        <v>1</v>
      </c>
      <c r="H79" s="148">
        <v>0</v>
      </c>
      <c r="I79" s="148">
        <v>0</v>
      </c>
      <c r="J79" s="148">
        <v>0</v>
      </c>
      <c r="K79" s="149">
        <f t="shared" si="8"/>
        <v>3</v>
      </c>
    </row>
    <row r="80" spans="1:11" ht="13.5" thickBot="1">
      <c r="A80" s="115" t="s">
        <v>431</v>
      </c>
      <c r="B80" s="132">
        <v>0</v>
      </c>
      <c r="C80" s="132">
        <v>1</v>
      </c>
      <c r="D80" s="132">
        <v>0</v>
      </c>
      <c r="E80" s="132">
        <v>0</v>
      </c>
      <c r="F80" s="132">
        <v>1</v>
      </c>
      <c r="G80" s="132">
        <v>0</v>
      </c>
      <c r="H80" s="132">
        <v>0</v>
      </c>
      <c r="I80" s="132">
        <v>0</v>
      </c>
      <c r="J80" s="132">
        <v>1</v>
      </c>
      <c r="K80" s="133">
        <f t="shared" si="8"/>
        <v>3</v>
      </c>
    </row>
    <row r="81" spans="1:11" ht="13.5" thickBot="1">
      <c r="A81" s="134" t="s">
        <v>77</v>
      </c>
      <c r="B81" s="135">
        <f aca="true" t="shared" si="9" ref="B81:J81">SUM(B57:B80)</f>
        <v>26</v>
      </c>
      <c r="C81" s="135">
        <f t="shared" si="9"/>
        <v>7</v>
      </c>
      <c r="D81" s="135">
        <f t="shared" si="9"/>
        <v>8</v>
      </c>
      <c r="E81" s="135">
        <f t="shared" si="9"/>
        <v>1</v>
      </c>
      <c r="F81" s="135">
        <f t="shared" si="9"/>
        <v>42</v>
      </c>
      <c r="G81" s="135">
        <f t="shared" si="9"/>
        <v>4</v>
      </c>
      <c r="H81" s="135">
        <f t="shared" si="9"/>
        <v>17</v>
      </c>
      <c r="I81" s="135">
        <f t="shared" si="9"/>
        <v>3</v>
      </c>
      <c r="J81" s="135">
        <f t="shared" si="9"/>
        <v>10</v>
      </c>
      <c r="K81" s="135">
        <f t="shared" si="8"/>
        <v>118</v>
      </c>
    </row>
    <row r="82" spans="1:15" s="2" customFormat="1" ht="12.75">
      <c r="A82" s="2" t="s">
        <v>98</v>
      </c>
      <c r="B82" s="268"/>
      <c r="C82" s="17"/>
      <c r="D82" s="9"/>
      <c r="E82" s="2" t="s">
        <v>287</v>
      </c>
      <c r="I82" s="99"/>
      <c r="O82" s="12"/>
    </row>
    <row r="84" spans="1:11" ht="18.75">
      <c r="A84" s="3" t="s">
        <v>476</v>
      </c>
      <c r="B84" s="91"/>
      <c r="C84" s="99"/>
      <c r="D84" s="99"/>
      <c r="E84" s="99"/>
      <c r="F84" s="99"/>
      <c r="G84" s="99"/>
      <c r="H84" s="99"/>
      <c r="I84" s="99"/>
      <c r="J84" s="99"/>
      <c r="K84" s="99"/>
    </row>
    <row r="85" spans="1:11" ht="13.5" thickBot="1">
      <c r="A85" s="2"/>
      <c r="B85" s="91"/>
      <c r="C85" s="99"/>
      <c r="D85" s="99"/>
      <c r="E85" s="99"/>
      <c r="F85" s="99"/>
      <c r="G85" s="99"/>
      <c r="H85" s="99"/>
      <c r="I85" s="99"/>
      <c r="J85" s="99"/>
      <c r="K85" s="99"/>
    </row>
    <row r="86" spans="1:11" ht="13.5" thickBot="1">
      <c r="A86" s="312">
        <v>2011</v>
      </c>
      <c r="B86" s="312"/>
      <c r="C86" s="312"/>
      <c r="D86" s="312"/>
      <c r="E86" s="312"/>
      <c r="F86" s="312"/>
      <c r="G86" s="312"/>
      <c r="H86" s="17"/>
      <c r="I86" s="17"/>
      <c r="J86" s="17"/>
      <c r="K86" s="17"/>
    </row>
    <row r="87" spans="1:11" ht="13.5" thickBot="1">
      <c r="A87" s="150" t="s">
        <v>389</v>
      </c>
      <c r="B87" s="151">
        <v>1</v>
      </c>
      <c r="C87" s="151">
        <v>2</v>
      </c>
      <c r="D87" s="151">
        <v>3</v>
      </c>
      <c r="E87" s="151">
        <v>4</v>
      </c>
      <c r="F87" s="151">
        <v>5</v>
      </c>
      <c r="G87" s="151" t="s">
        <v>77</v>
      </c>
      <c r="H87" s="33"/>
      <c r="I87" s="33"/>
      <c r="J87" s="33"/>
      <c r="K87" s="33"/>
    </row>
    <row r="88" spans="1:11" ht="12.75">
      <c r="A88" s="113" t="s">
        <v>407</v>
      </c>
      <c r="B88" s="126">
        <v>0</v>
      </c>
      <c r="C88" s="126">
        <v>5</v>
      </c>
      <c r="D88" s="126">
        <v>7</v>
      </c>
      <c r="E88" s="126">
        <v>4</v>
      </c>
      <c r="F88" s="126">
        <v>2</v>
      </c>
      <c r="G88" s="127">
        <f aca="true" t="shared" si="10" ref="G88:G113">SUM(B88:F88)</f>
        <v>18</v>
      </c>
      <c r="H88" s="33"/>
      <c r="I88" s="33"/>
      <c r="J88" s="33"/>
      <c r="K88" s="33"/>
    </row>
    <row r="89" spans="1:11" ht="12.75">
      <c r="A89" s="136" t="s">
        <v>408</v>
      </c>
      <c r="B89" s="137">
        <v>0</v>
      </c>
      <c r="C89" s="137">
        <v>0</v>
      </c>
      <c r="D89" s="137">
        <v>7</v>
      </c>
      <c r="E89" s="137">
        <v>8</v>
      </c>
      <c r="F89" s="137">
        <v>1</v>
      </c>
      <c r="G89" s="130">
        <f t="shared" si="10"/>
        <v>16</v>
      </c>
      <c r="H89" s="33"/>
      <c r="I89" s="33"/>
      <c r="J89" s="33"/>
      <c r="K89" s="33"/>
    </row>
    <row r="90" spans="1:11" ht="12.75">
      <c r="A90" s="136" t="s">
        <v>409</v>
      </c>
      <c r="B90" s="137">
        <v>0</v>
      </c>
      <c r="C90" s="137">
        <v>2</v>
      </c>
      <c r="D90" s="137">
        <v>2</v>
      </c>
      <c r="E90" s="137">
        <v>10</v>
      </c>
      <c r="F90" s="137">
        <v>0</v>
      </c>
      <c r="G90" s="130">
        <f t="shared" si="10"/>
        <v>14</v>
      </c>
      <c r="H90" s="33"/>
      <c r="I90" s="33"/>
      <c r="J90" s="33"/>
      <c r="K90" s="33"/>
    </row>
    <row r="91" spans="1:11" ht="12.75">
      <c r="A91" s="114" t="s">
        <v>410</v>
      </c>
      <c r="B91" s="129">
        <v>0</v>
      </c>
      <c r="C91" s="129">
        <v>2</v>
      </c>
      <c r="D91" s="129">
        <v>3</v>
      </c>
      <c r="E91" s="129">
        <v>4</v>
      </c>
      <c r="F91" s="129">
        <v>0</v>
      </c>
      <c r="G91" s="130">
        <f t="shared" si="10"/>
        <v>9</v>
      </c>
      <c r="H91" s="33"/>
      <c r="I91" s="33"/>
      <c r="J91" s="33"/>
      <c r="K91" s="33"/>
    </row>
    <row r="92" spans="1:11" ht="12.75">
      <c r="A92" s="114" t="s">
        <v>411</v>
      </c>
      <c r="B92" s="129">
        <v>0</v>
      </c>
      <c r="C92" s="129">
        <v>4</v>
      </c>
      <c r="D92" s="129">
        <v>2</v>
      </c>
      <c r="E92" s="129">
        <v>0</v>
      </c>
      <c r="F92" s="129">
        <v>1</v>
      </c>
      <c r="G92" s="130">
        <f t="shared" si="10"/>
        <v>7</v>
      </c>
      <c r="H92" s="33"/>
      <c r="I92" s="33"/>
      <c r="J92" s="33"/>
      <c r="K92" s="33"/>
    </row>
    <row r="93" spans="1:11" ht="12.75">
      <c r="A93" s="114" t="s">
        <v>412</v>
      </c>
      <c r="B93" s="129">
        <v>0</v>
      </c>
      <c r="C93" s="129">
        <v>1</v>
      </c>
      <c r="D93" s="129">
        <v>4</v>
      </c>
      <c r="E93" s="129">
        <v>1</v>
      </c>
      <c r="F93" s="129">
        <v>0</v>
      </c>
      <c r="G93" s="130">
        <f t="shared" si="10"/>
        <v>6</v>
      </c>
      <c r="H93" s="33"/>
      <c r="I93" s="33"/>
      <c r="J93" s="33"/>
      <c r="K93" s="33"/>
    </row>
    <row r="94" spans="1:11" ht="12.75">
      <c r="A94" s="114" t="s">
        <v>413</v>
      </c>
      <c r="B94" s="129">
        <v>0</v>
      </c>
      <c r="C94" s="129">
        <v>0</v>
      </c>
      <c r="D94" s="129">
        <v>3</v>
      </c>
      <c r="E94" s="129">
        <v>3</v>
      </c>
      <c r="F94" s="129">
        <v>0</v>
      </c>
      <c r="G94" s="130">
        <f t="shared" si="10"/>
        <v>6</v>
      </c>
      <c r="H94" s="33"/>
      <c r="I94" s="33"/>
      <c r="J94" s="33"/>
      <c r="K94" s="33"/>
    </row>
    <row r="95" spans="1:11" ht="12.75">
      <c r="A95" s="114" t="s">
        <v>414</v>
      </c>
      <c r="B95" s="129">
        <v>0</v>
      </c>
      <c r="C95" s="129">
        <v>0</v>
      </c>
      <c r="D95" s="129">
        <v>2</v>
      </c>
      <c r="E95" s="129">
        <v>3</v>
      </c>
      <c r="F95" s="129">
        <v>0</v>
      </c>
      <c r="G95" s="130">
        <f t="shared" si="10"/>
        <v>5</v>
      </c>
      <c r="H95" s="33"/>
      <c r="I95" s="33"/>
      <c r="J95" s="33"/>
      <c r="K95" s="33"/>
    </row>
    <row r="96" spans="1:11" ht="12.75">
      <c r="A96" s="114" t="s">
        <v>415</v>
      </c>
      <c r="B96" s="129">
        <v>0</v>
      </c>
      <c r="C96" s="129">
        <v>0</v>
      </c>
      <c r="D96" s="129">
        <v>3</v>
      </c>
      <c r="E96" s="129">
        <v>1</v>
      </c>
      <c r="F96" s="129">
        <v>0</v>
      </c>
      <c r="G96" s="130">
        <f t="shared" si="10"/>
        <v>4</v>
      </c>
      <c r="H96" s="33"/>
      <c r="I96" s="33"/>
      <c r="J96" s="33"/>
      <c r="K96" s="33"/>
    </row>
    <row r="97" spans="1:11" ht="12.75">
      <c r="A97" s="114" t="s">
        <v>416</v>
      </c>
      <c r="B97" s="129">
        <v>0</v>
      </c>
      <c r="C97" s="129">
        <v>0</v>
      </c>
      <c r="D97" s="129">
        <v>1</v>
      </c>
      <c r="E97" s="129">
        <v>1</v>
      </c>
      <c r="F97" s="129">
        <v>2</v>
      </c>
      <c r="G97" s="130">
        <f t="shared" si="10"/>
        <v>4</v>
      </c>
      <c r="H97" s="33"/>
      <c r="I97" s="33"/>
      <c r="J97" s="33"/>
      <c r="K97" s="33"/>
    </row>
    <row r="98" spans="1:11" ht="12.75">
      <c r="A98" s="114" t="s">
        <v>417</v>
      </c>
      <c r="B98" s="129">
        <v>0</v>
      </c>
      <c r="C98" s="129">
        <v>2</v>
      </c>
      <c r="D98" s="129">
        <v>2</v>
      </c>
      <c r="E98" s="129">
        <v>0</v>
      </c>
      <c r="F98" s="129">
        <v>0</v>
      </c>
      <c r="G98" s="130">
        <f t="shared" si="10"/>
        <v>4</v>
      </c>
      <c r="H98" s="33"/>
      <c r="I98" s="33"/>
      <c r="J98" s="33"/>
      <c r="K98" s="33"/>
    </row>
    <row r="99" spans="1:11" ht="12.75">
      <c r="A99" s="114" t="s">
        <v>418</v>
      </c>
      <c r="B99" s="129">
        <v>0</v>
      </c>
      <c r="C99" s="129">
        <v>1</v>
      </c>
      <c r="D99" s="129">
        <v>2</v>
      </c>
      <c r="E99" s="129">
        <v>1</v>
      </c>
      <c r="F99" s="129">
        <v>0</v>
      </c>
      <c r="G99" s="130">
        <f t="shared" si="10"/>
        <v>4</v>
      </c>
      <c r="H99" s="33"/>
      <c r="I99" s="33"/>
      <c r="J99" s="33"/>
      <c r="K99" s="33"/>
    </row>
    <row r="100" spans="1:11" ht="12.75">
      <c r="A100" s="44" t="s">
        <v>419</v>
      </c>
      <c r="B100" s="146">
        <v>0</v>
      </c>
      <c r="C100" s="146">
        <v>0</v>
      </c>
      <c r="D100" s="146">
        <v>0</v>
      </c>
      <c r="E100" s="146">
        <v>3</v>
      </c>
      <c r="F100" s="146">
        <v>0</v>
      </c>
      <c r="G100" s="130">
        <f t="shared" si="10"/>
        <v>3</v>
      </c>
      <c r="H100" s="33"/>
      <c r="I100" s="33"/>
      <c r="J100" s="33"/>
      <c r="K100" s="33"/>
    </row>
    <row r="101" spans="1:11" ht="12.75">
      <c r="A101" s="114" t="s">
        <v>420</v>
      </c>
      <c r="B101" s="129">
        <v>0</v>
      </c>
      <c r="C101" s="129">
        <v>0</v>
      </c>
      <c r="D101" s="129">
        <v>3</v>
      </c>
      <c r="E101" s="129">
        <v>0</v>
      </c>
      <c r="F101" s="129">
        <v>0</v>
      </c>
      <c r="G101" s="130">
        <f t="shared" si="10"/>
        <v>3</v>
      </c>
      <c r="H101" s="33"/>
      <c r="I101" s="33"/>
      <c r="J101" s="33"/>
      <c r="K101" s="33"/>
    </row>
    <row r="102" spans="1:11" ht="12.75">
      <c r="A102" s="114" t="s">
        <v>421</v>
      </c>
      <c r="B102" s="129">
        <v>0</v>
      </c>
      <c r="C102" s="129">
        <v>0</v>
      </c>
      <c r="D102" s="129">
        <v>1</v>
      </c>
      <c r="E102" s="129">
        <v>2</v>
      </c>
      <c r="F102" s="129">
        <v>0</v>
      </c>
      <c r="G102" s="130">
        <f t="shared" si="10"/>
        <v>3</v>
      </c>
      <c r="H102" s="33"/>
      <c r="I102" s="33"/>
      <c r="J102" s="33"/>
      <c r="K102" s="33"/>
    </row>
    <row r="103" spans="1:11" ht="12.75">
      <c r="A103" s="114" t="s">
        <v>422</v>
      </c>
      <c r="B103" s="129">
        <v>0</v>
      </c>
      <c r="C103" s="129">
        <v>0</v>
      </c>
      <c r="D103" s="129">
        <v>2</v>
      </c>
      <c r="E103" s="129">
        <v>1</v>
      </c>
      <c r="F103" s="129">
        <v>0</v>
      </c>
      <c r="G103" s="130">
        <f t="shared" si="10"/>
        <v>3</v>
      </c>
      <c r="H103" s="33"/>
      <c r="I103" s="33"/>
      <c r="J103" s="33"/>
      <c r="K103" s="33"/>
    </row>
    <row r="104" spans="1:11" ht="12.75">
      <c r="A104" s="114" t="s">
        <v>423</v>
      </c>
      <c r="B104" s="129">
        <v>0</v>
      </c>
      <c r="C104" s="129">
        <v>2</v>
      </c>
      <c r="D104" s="129">
        <v>1</v>
      </c>
      <c r="E104" s="129">
        <v>0</v>
      </c>
      <c r="F104" s="129">
        <v>0</v>
      </c>
      <c r="G104" s="130">
        <f t="shared" si="10"/>
        <v>3</v>
      </c>
      <c r="H104" s="33"/>
      <c r="I104" s="33"/>
      <c r="J104" s="33"/>
      <c r="K104" s="33"/>
    </row>
    <row r="105" spans="1:11" ht="12.75">
      <c r="A105" s="114" t="s">
        <v>424</v>
      </c>
      <c r="B105" s="129">
        <v>0</v>
      </c>
      <c r="C105" s="129">
        <v>0</v>
      </c>
      <c r="D105" s="129">
        <v>0</v>
      </c>
      <c r="E105" s="129">
        <v>3</v>
      </c>
      <c r="F105" s="129">
        <v>0</v>
      </c>
      <c r="G105" s="130">
        <f t="shared" si="10"/>
        <v>3</v>
      </c>
      <c r="H105" s="33"/>
      <c r="I105" s="33"/>
      <c r="J105" s="33"/>
      <c r="K105" s="33"/>
    </row>
    <row r="106" spans="1:11" ht="12.75">
      <c r="A106" s="114" t="s">
        <v>425</v>
      </c>
      <c r="B106" s="129">
        <v>0</v>
      </c>
      <c r="C106" s="129">
        <v>0</v>
      </c>
      <c r="D106" s="129">
        <v>1</v>
      </c>
      <c r="E106" s="129">
        <v>2</v>
      </c>
      <c r="F106" s="129">
        <v>0</v>
      </c>
      <c r="G106" s="130">
        <f t="shared" si="10"/>
        <v>3</v>
      </c>
      <c r="H106" s="33"/>
      <c r="I106" s="33"/>
      <c r="J106" s="33"/>
      <c r="K106" s="33"/>
    </row>
    <row r="107" spans="1:11" ht="12.75">
      <c r="A107" s="114" t="s">
        <v>426</v>
      </c>
      <c r="B107" s="129">
        <v>0</v>
      </c>
      <c r="C107" s="129">
        <v>1</v>
      </c>
      <c r="D107" s="129">
        <v>2</v>
      </c>
      <c r="E107" s="129">
        <v>0</v>
      </c>
      <c r="F107" s="129">
        <v>0</v>
      </c>
      <c r="G107" s="130">
        <f t="shared" si="10"/>
        <v>3</v>
      </c>
      <c r="H107" s="33"/>
      <c r="I107" s="33"/>
      <c r="J107" s="33"/>
      <c r="K107" s="33"/>
    </row>
    <row r="108" spans="1:11" ht="12.75">
      <c r="A108" s="114" t="s">
        <v>427</v>
      </c>
      <c r="B108" s="129">
        <v>0</v>
      </c>
      <c r="C108" s="129">
        <v>2</v>
      </c>
      <c r="D108" s="129">
        <v>0</v>
      </c>
      <c r="E108" s="129">
        <v>1</v>
      </c>
      <c r="F108" s="129">
        <v>0</v>
      </c>
      <c r="G108" s="130">
        <f t="shared" si="10"/>
        <v>3</v>
      </c>
      <c r="H108" s="33"/>
      <c r="I108" s="33"/>
      <c r="J108" s="33"/>
      <c r="K108" s="33"/>
    </row>
    <row r="109" spans="1:11" ht="12.75">
      <c r="A109" s="114" t="s">
        <v>428</v>
      </c>
      <c r="B109" s="129">
        <v>0</v>
      </c>
      <c r="C109" s="129">
        <v>1</v>
      </c>
      <c r="D109" s="129">
        <v>0</v>
      </c>
      <c r="E109" s="129">
        <v>2</v>
      </c>
      <c r="F109" s="129">
        <v>0</v>
      </c>
      <c r="G109" s="130">
        <f t="shared" si="10"/>
        <v>3</v>
      </c>
      <c r="H109" s="33"/>
      <c r="I109" s="33"/>
      <c r="J109" s="33"/>
      <c r="K109" s="33"/>
    </row>
    <row r="110" spans="1:11" ht="12.75">
      <c r="A110" s="114" t="s">
        <v>429</v>
      </c>
      <c r="B110" s="129">
        <v>0</v>
      </c>
      <c r="C110" s="129">
        <v>1</v>
      </c>
      <c r="D110" s="129">
        <v>2</v>
      </c>
      <c r="E110" s="129">
        <v>0</v>
      </c>
      <c r="F110" s="129">
        <v>0</v>
      </c>
      <c r="G110" s="130">
        <f t="shared" si="10"/>
        <v>3</v>
      </c>
      <c r="H110" s="33"/>
      <c r="I110" s="33"/>
      <c r="J110" s="33"/>
      <c r="K110" s="33"/>
    </row>
    <row r="111" spans="1:11" ht="12.75">
      <c r="A111" s="138" t="s">
        <v>430</v>
      </c>
      <c r="B111" s="148">
        <v>0</v>
      </c>
      <c r="C111" s="148">
        <v>1</v>
      </c>
      <c r="D111" s="148">
        <v>1</v>
      </c>
      <c r="E111" s="148">
        <v>1</v>
      </c>
      <c r="F111" s="148">
        <v>0</v>
      </c>
      <c r="G111" s="130">
        <f t="shared" si="10"/>
        <v>3</v>
      </c>
      <c r="H111" s="33"/>
      <c r="I111" s="33"/>
      <c r="J111" s="33"/>
      <c r="K111" s="33"/>
    </row>
    <row r="112" spans="1:11" ht="13.5" thickBot="1">
      <c r="A112" s="115" t="s">
        <v>431</v>
      </c>
      <c r="B112" s="132">
        <v>0</v>
      </c>
      <c r="C112" s="132">
        <v>0</v>
      </c>
      <c r="D112" s="132">
        <v>1</v>
      </c>
      <c r="E112" s="132">
        <v>2</v>
      </c>
      <c r="F112" s="132">
        <v>0</v>
      </c>
      <c r="G112" s="133">
        <f t="shared" si="10"/>
        <v>3</v>
      </c>
      <c r="H112" s="33"/>
      <c r="I112" s="33"/>
      <c r="J112" s="33"/>
      <c r="K112" s="33"/>
    </row>
    <row r="113" spans="1:11" ht="13.5" thickBot="1">
      <c r="A113" s="134" t="s">
        <v>77</v>
      </c>
      <c r="B113" s="135">
        <f>SUM(B89:B112)</f>
        <v>0</v>
      </c>
      <c r="C113" s="135">
        <f>SUM(C89:C112)</f>
        <v>20</v>
      </c>
      <c r="D113" s="135">
        <f>SUM(D89:D112)</f>
        <v>45</v>
      </c>
      <c r="E113" s="135">
        <f>SUM(E89:E112)</f>
        <v>49</v>
      </c>
      <c r="F113" s="135">
        <f>SUM(F89:F112)</f>
        <v>4</v>
      </c>
      <c r="G113" s="135">
        <f t="shared" si="10"/>
        <v>118</v>
      </c>
      <c r="H113" s="33"/>
      <c r="I113" s="33"/>
      <c r="J113" s="33"/>
      <c r="K113" s="33"/>
    </row>
    <row r="114" spans="1:15" s="2" customFormat="1" ht="12.75">
      <c r="A114" s="2" t="s">
        <v>98</v>
      </c>
      <c r="B114" s="268"/>
      <c r="C114" s="17"/>
      <c r="D114" s="9"/>
      <c r="E114" s="2" t="s">
        <v>287</v>
      </c>
      <c r="I114" s="99"/>
      <c r="O114" s="12"/>
    </row>
    <row r="115" spans="8:11" ht="12.75">
      <c r="H115" s="33"/>
      <c r="I115" s="33"/>
      <c r="J115" s="33"/>
      <c r="K115" s="33"/>
    </row>
    <row r="116" spans="1:11" ht="18.75">
      <c r="A116" s="3" t="s">
        <v>477</v>
      </c>
      <c r="B116" s="91"/>
      <c r="C116" s="99"/>
      <c r="D116" s="99"/>
      <c r="E116" s="99"/>
      <c r="F116" s="99"/>
      <c r="G116" s="99"/>
      <c r="H116" s="99"/>
      <c r="I116" s="99"/>
      <c r="J116" s="99"/>
      <c r="K116" s="99"/>
    </row>
    <row r="117" spans="1:11" ht="13.5" thickBot="1">
      <c r="A117" s="2"/>
      <c r="B117" s="91"/>
      <c r="C117" s="99"/>
      <c r="D117" s="99"/>
      <c r="E117" s="99"/>
      <c r="F117" s="99"/>
      <c r="G117" s="99"/>
      <c r="H117" s="99"/>
      <c r="I117" s="99"/>
      <c r="J117" s="99"/>
      <c r="K117" s="99"/>
    </row>
    <row r="118" spans="1:11" ht="13.5" thickBot="1">
      <c r="A118" s="312">
        <v>2011</v>
      </c>
      <c r="B118" s="312"/>
      <c r="C118" s="312"/>
      <c r="D118" s="312"/>
      <c r="E118" s="312"/>
      <c r="F118" s="312"/>
      <c r="G118" s="312"/>
      <c r="H118" s="17"/>
      <c r="I118" s="17"/>
      <c r="J118" s="17"/>
      <c r="K118" s="17"/>
    </row>
    <row r="119" spans="1:11" ht="13.5" thickBot="1">
      <c r="A119" s="150" t="s">
        <v>389</v>
      </c>
      <c r="B119" s="151">
        <v>1</v>
      </c>
      <c r="C119" s="151">
        <v>2</v>
      </c>
      <c r="D119" s="151">
        <v>3</v>
      </c>
      <c r="E119" s="151">
        <v>4</v>
      </c>
      <c r="F119" s="151">
        <v>5</v>
      </c>
      <c r="G119" s="151" t="s">
        <v>77</v>
      </c>
      <c r="H119" s="33"/>
      <c r="I119" s="33"/>
      <c r="J119" s="33"/>
      <c r="K119" s="33"/>
    </row>
    <row r="120" spans="1:11" ht="12.75">
      <c r="A120" s="113" t="s">
        <v>432</v>
      </c>
      <c r="B120" s="126">
        <v>0</v>
      </c>
      <c r="C120" s="126">
        <v>5</v>
      </c>
      <c r="D120" s="126">
        <v>17</v>
      </c>
      <c r="E120" s="126">
        <v>54</v>
      </c>
      <c r="F120" s="126">
        <v>6</v>
      </c>
      <c r="G120" s="127">
        <f aca="true" t="shared" si="11" ref="G120:G136">SUM(B120:F120)</f>
        <v>82</v>
      </c>
      <c r="H120" s="33"/>
      <c r="I120" s="33"/>
      <c r="J120" s="33"/>
      <c r="K120" s="33"/>
    </row>
    <row r="121" spans="1:11" ht="12.75">
      <c r="A121" s="136" t="s">
        <v>433</v>
      </c>
      <c r="B121" s="137">
        <v>0</v>
      </c>
      <c r="C121" s="137">
        <v>20</v>
      </c>
      <c r="D121" s="137">
        <v>17</v>
      </c>
      <c r="E121" s="137">
        <v>0</v>
      </c>
      <c r="F121" s="137">
        <v>0</v>
      </c>
      <c r="G121" s="130">
        <f t="shared" si="11"/>
        <v>37</v>
      </c>
      <c r="H121" s="33"/>
      <c r="I121" s="33"/>
      <c r="J121" s="33"/>
      <c r="K121" s="33"/>
    </row>
    <row r="122" spans="1:11" ht="25.5">
      <c r="A122" s="136" t="s">
        <v>434</v>
      </c>
      <c r="B122" s="137">
        <v>0</v>
      </c>
      <c r="C122" s="137">
        <v>0</v>
      </c>
      <c r="D122" s="137">
        <v>17</v>
      </c>
      <c r="E122" s="137">
        <v>13</v>
      </c>
      <c r="F122" s="137">
        <v>0</v>
      </c>
      <c r="G122" s="130">
        <f t="shared" si="11"/>
        <v>30</v>
      </c>
      <c r="H122" s="33"/>
      <c r="I122" s="33"/>
      <c r="J122" s="33"/>
      <c r="K122" s="33"/>
    </row>
    <row r="123" spans="1:11" ht="25.5">
      <c r="A123" s="136" t="s">
        <v>435</v>
      </c>
      <c r="B123" s="137">
        <v>0</v>
      </c>
      <c r="C123" s="137">
        <v>0</v>
      </c>
      <c r="D123" s="137">
        <v>9</v>
      </c>
      <c r="E123" s="137">
        <v>17</v>
      </c>
      <c r="F123" s="137">
        <v>0</v>
      </c>
      <c r="G123" s="130">
        <f t="shared" si="11"/>
        <v>26</v>
      </c>
      <c r="H123" s="33"/>
      <c r="I123" s="33"/>
      <c r="J123" s="33"/>
      <c r="K123" s="33"/>
    </row>
    <row r="124" spans="1:11" ht="12.75">
      <c r="A124" s="114" t="s">
        <v>436</v>
      </c>
      <c r="B124" s="129">
        <v>0</v>
      </c>
      <c r="C124" s="129">
        <v>5</v>
      </c>
      <c r="D124" s="129">
        <v>15</v>
      </c>
      <c r="E124" s="129">
        <v>0</v>
      </c>
      <c r="F124" s="129">
        <v>0</v>
      </c>
      <c r="G124" s="130">
        <f t="shared" si="11"/>
        <v>20</v>
      </c>
      <c r="H124" s="33"/>
      <c r="I124" s="33"/>
      <c r="J124" s="33"/>
      <c r="K124" s="33"/>
    </row>
    <row r="125" spans="1:11" ht="12.75">
      <c r="A125" s="114" t="s">
        <v>437</v>
      </c>
      <c r="B125" s="129">
        <v>0</v>
      </c>
      <c r="C125" s="129">
        <v>2</v>
      </c>
      <c r="D125" s="129">
        <v>17</v>
      </c>
      <c r="E125" s="129">
        <v>0</v>
      </c>
      <c r="F125" s="129">
        <v>0</v>
      </c>
      <c r="G125" s="130">
        <f t="shared" si="11"/>
        <v>19</v>
      </c>
      <c r="H125" s="33"/>
      <c r="I125" s="33"/>
      <c r="J125" s="33"/>
      <c r="K125" s="33"/>
    </row>
    <row r="126" spans="1:11" ht="12.75">
      <c r="A126" s="114" t="s">
        <v>438</v>
      </c>
      <c r="B126" s="129">
        <v>0</v>
      </c>
      <c r="C126" s="129">
        <v>7</v>
      </c>
      <c r="D126" s="129">
        <v>2</v>
      </c>
      <c r="E126" s="129">
        <v>7</v>
      </c>
      <c r="F126" s="129">
        <v>0</v>
      </c>
      <c r="G126" s="130">
        <f t="shared" si="11"/>
        <v>16</v>
      </c>
      <c r="H126" s="33"/>
      <c r="I126" s="33"/>
      <c r="J126" s="33"/>
      <c r="K126" s="33"/>
    </row>
    <row r="127" spans="1:11" ht="25.5">
      <c r="A127" s="114" t="s">
        <v>439</v>
      </c>
      <c r="B127" s="129">
        <v>0</v>
      </c>
      <c r="C127" s="129">
        <v>0</v>
      </c>
      <c r="D127" s="129">
        <v>0</v>
      </c>
      <c r="E127" s="129">
        <v>2</v>
      </c>
      <c r="F127" s="129">
        <v>13</v>
      </c>
      <c r="G127" s="130">
        <f t="shared" si="11"/>
        <v>15</v>
      </c>
      <c r="H127" s="33"/>
      <c r="I127" s="33"/>
      <c r="J127" s="33"/>
      <c r="K127" s="33"/>
    </row>
    <row r="128" spans="1:11" ht="38.25">
      <c r="A128" s="114" t="s">
        <v>440</v>
      </c>
      <c r="B128" s="129">
        <v>0</v>
      </c>
      <c r="C128" s="129">
        <v>0</v>
      </c>
      <c r="D128" s="129">
        <v>1</v>
      </c>
      <c r="E128" s="129">
        <v>10</v>
      </c>
      <c r="F128" s="129">
        <v>1</v>
      </c>
      <c r="G128" s="130">
        <f t="shared" si="11"/>
        <v>12</v>
      </c>
      <c r="H128" s="33"/>
      <c r="I128" s="33"/>
      <c r="J128" s="33"/>
      <c r="K128" s="33"/>
    </row>
    <row r="129" spans="1:11" ht="25.5">
      <c r="A129" s="114" t="s">
        <v>441</v>
      </c>
      <c r="B129" s="129">
        <v>0</v>
      </c>
      <c r="C129" s="129">
        <v>0</v>
      </c>
      <c r="D129" s="129">
        <v>1</v>
      </c>
      <c r="E129" s="129">
        <v>6</v>
      </c>
      <c r="F129" s="129">
        <v>5</v>
      </c>
      <c r="G129" s="130">
        <f t="shared" si="11"/>
        <v>12</v>
      </c>
      <c r="H129" s="33"/>
      <c r="I129" s="33"/>
      <c r="J129" s="33"/>
      <c r="K129" s="33"/>
    </row>
    <row r="130" spans="1:11" ht="12.75">
      <c r="A130" s="114" t="s">
        <v>442</v>
      </c>
      <c r="B130" s="129">
        <v>0</v>
      </c>
      <c r="C130" s="129">
        <v>0</v>
      </c>
      <c r="D130" s="129">
        <v>6</v>
      </c>
      <c r="E130" s="129">
        <v>0</v>
      </c>
      <c r="F130" s="129">
        <v>0</v>
      </c>
      <c r="G130" s="130">
        <f t="shared" si="11"/>
        <v>6</v>
      </c>
      <c r="H130" s="33"/>
      <c r="I130" s="33"/>
      <c r="J130" s="33"/>
      <c r="K130" s="33"/>
    </row>
    <row r="131" spans="1:11" ht="38.25">
      <c r="A131" s="114" t="s">
        <v>443</v>
      </c>
      <c r="B131" s="129">
        <v>0</v>
      </c>
      <c r="C131" s="129">
        <v>0</v>
      </c>
      <c r="D131" s="129">
        <v>1</v>
      </c>
      <c r="E131" s="129">
        <v>4</v>
      </c>
      <c r="F131" s="129">
        <v>0</v>
      </c>
      <c r="G131" s="130">
        <f t="shared" si="11"/>
        <v>5</v>
      </c>
      <c r="H131" s="33"/>
      <c r="I131" s="33"/>
      <c r="J131" s="33"/>
      <c r="K131" s="33"/>
    </row>
    <row r="132" spans="1:11" ht="25.5">
      <c r="A132" s="114" t="s">
        <v>444</v>
      </c>
      <c r="B132" s="129">
        <v>0</v>
      </c>
      <c r="C132" s="129">
        <v>5</v>
      </c>
      <c r="D132" s="129">
        <v>0</v>
      </c>
      <c r="E132" s="129">
        <v>0</v>
      </c>
      <c r="F132" s="129">
        <v>0</v>
      </c>
      <c r="G132" s="130">
        <f t="shared" si="11"/>
        <v>5</v>
      </c>
      <c r="H132" s="33"/>
      <c r="I132" s="33"/>
      <c r="J132" s="33"/>
      <c r="K132" s="33"/>
    </row>
    <row r="133" spans="1:11" ht="12.75">
      <c r="A133" s="114" t="s">
        <v>445</v>
      </c>
      <c r="B133" s="129">
        <v>0</v>
      </c>
      <c r="C133" s="129">
        <v>0</v>
      </c>
      <c r="D133" s="129">
        <v>2</v>
      </c>
      <c r="E133" s="129">
        <v>1</v>
      </c>
      <c r="F133" s="129">
        <v>1</v>
      </c>
      <c r="G133" s="130">
        <f t="shared" si="11"/>
        <v>4</v>
      </c>
      <c r="H133" s="33"/>
      <c r="I133" s="33"/>
      <c r="J133" s="33"/>
      <c r="K133" s="33"/>
    </row>
    <row r="134" spans="1:11" ht="12.75">
      <c r="A134" s="114" t="s">
        <v>446</v>
      </c>
      <c r="B134" s="129">
        <v>0</v>
      </c>
      <c r="C134" s="129">
        <v>0</v>
      </c>
      <c r="D134" s="129">
        <v>1</v>
      </c>
      <c r="E134" s="129">
        <v>2</v>
      </c>
      <c r="F134" s="129">
        <v>0</v>
      </c>
      <c r="G134" s="130">
        <f t="shared" si="11"/>
        <v>3</v>
      </c>
      <c r="H134" s="33"/>
      <c r="I134" s="33"/>
      <c r="J134" s="33"/>
      <c r="K134" s="33"/>
    </row>
    <row r="135" spans="1:11" ht="25.5">
      <c r="A135" s="114" t="s">
        <v>447</v>
      </c>
      <c r="B135" s="129">
        <v>0</v>
      </c>
      <c r="C135" s="129">
        <v>0</v>
      </c>
      <c r="D135" s="129">
        <v>2</v>
      </c>
      <c r="E135" s="129">
        <v>0</v>
      </c>
      <c r="F135" s="129">
        <v>0</v>
      </c>
      <c r="G135" s="130">
        <f t="shared" si="11"/>
        <v>2</v>
      </c>
      <c r="H135" s="33"/>
      <c r="I135" s="33"/>
      <c r="J135" s="33"/>
      <c r="K135" s="33"/>
    </row>
    <row r="136" spans="1:11" ht="13.5" thickBot="1">
      <c r="A136" s="138" t="s">
        <v>448</v>
      </c>
      <c r="B136" s="148">
        <v>0</v>
      </c>
      <c r="C136" s="148">
        <v>0</v>
      </c>
      <c r="D136" s="148">
        <v>0</v>
      </c>
      <c r="E136" s="148">
        <v>2</v>
      </c>
      <c r="F136" s="148">
        <v>0</v>
      </c>
      <c r="G136" s="149">
        <f t="shared" si="11"/>
        <v>2</v>
      </c>
      <c r="H136" s="33"/>
      <c r="I136" s="33"/>
      <c r="J136" s="33"/>
      <c r="K136" s="33"/>
    </row>
    <row r="137" spans="1:7" s="152" customFormat="1" ht="13.5" thickBot="1">
      <c r="A137" s="45" t="s">
        <v>77</v>
      </c>
      <c r="B137" s="135">
        <f aca="true" t="shared" si="12" ref="B137:G137">SUM(B120:B136)</f>
        <v>0</v>
      </c>
      <c r="C137" s="135">
        <f t="shared" si="12"/>
        <v>44</v>
      </c>
      <c r="D137" s="135">
        <f t="shared" si="12"/>
        <v>108</v>
      </c>
      <c r="E137" s="135">
        <f t="shared" si="12"/>
        <v>118</v>
      </c>
      <c r="F137" s="135">
        <f t="shared" si="12"/>
        <v>26</v>
      </c>
      <c r="G137" s="135">
        <f t="shared" si="12"/>
        <v>296</v>
      </c>
    </row>
    <row r="138" spans="1:15" s="2" customFormat="1" ht="12.75">
      <c r="A138" s="2" t="s">
        <v>98</v>
      </c>
      <c r="B138" s="268"/>
      <c r="C138" s="17"/>
      <c r="D138" s="9"/>
      <c r="E138" s="2" t="s">
        <v>287</v>
      </c>
      <c r="I138" s="99"/>
      <c r="O138" s="12"/>
    </row>
    <row r="140" spans="1:11" ht="18.75">
      <c r="A140" s="3" t="s">
        <v>478</v>
      </c>
      <c r="B140" s="91"/>
      <c r="C140" s="99"/>
      <c r="D140" s="99"/>
      <c r="E140" s="99"/>
      <c r="F140" s="99"/>
      <c r="G140" s="99"/>
      <c r="H140" s="99"/>
      <c r="I140" s="99"/>
      <c r="J140" s="99"/>
      <c r="K140" s="99"/>
    </row>
    <row r="141" spans="1:11" ht="13.5" thickBot="1">
      <c r="A141" s="2"/>
      <c r="B141" s="91"/>
      <c r="C141" s="99"/>
      <c r="D141" s="99"/>
      <c r="E141" s="99"/>
      <c r="F141" s="99"/>
      <c r="G141" s="99"/>
      <c r="H141" s="99"/>
      <c r="I141" s="99"/>
      <c r="J141" s="99"/>
      <c r="K141" s="99"/>
    </row>
    <row r="142" spans="1:11" ht="13.5" thickBot="1">
      <c r="A142" s="312">
        <v>2011</v>
      </c>
      <c r="B142" s="312"/>
      <c r="C142" s="312"/>
      <c r="D142" s="312"/>
      <c r="E142" s="312"/>
      <c r="F142" s="312"/>
      <c r="G142" s="312"/>
      <c r="H142" s="312"/>
      <c r="I142" s="17"/>
      <c r="J142" s="17"/>
      <c r="K142" s="17"/>
    </row>
    <row r="143" spans="1:11" ht="26.25" thickBot="1">
      <c r="A143" s="150" t="s">
        <v>399</v>
      </c>
      <c r="B143" s="151" t="s">
        <v>400</v>
      </c>
      <c r="C143" s="151" t="s">
        <v>401</v>
      </c>
      <c r="D143" s="151" t="s">
        <v>402</v>
      </c>
      <c r="E143" s="151" t="s">
        <v>403</v>
      </c>
      <c r="F143" s="151" t="s">
        <v>404</v>
      </c>
      <c r="G143" s="151" t="s">
        <v>405</v>
      </c>
      <c r="H143" s="102" t="s">
        <v>77</v>
      </c>
      <c r="I143" s="33"/>
      <c r="J143" s="33"/>
      <c r="K143" s="33"/>
    </row>
    <row r="144" spans="1:11" ht="12.75">
      <c r="A144" s="113" t="s">
        <v>432</v>
      </c>
      <c r="B144" s="126">
        <v>24</v>
      </c>
      <c r="C144" s="126">
        <v>5</v>
      </c>
      <c r="D144" s="126">
        <v>4</v>
      </c>
      <c r="E144" s="126">
        <v>35</v>
      </c>
      <c r="F144" s="126">
        <v>2</v>
      </c>
      <c r="G144" s="126">
        <v>12</v>
      </c>
      <c r="H144" s="141">
        <f>SUM(B144:G144)</f>
        <v>82</v>
      </c>
      <c r="I144" s="33"/>
      <c r="J144" s="33"/>
      <c r="K144" s="33"/>
    </row>
    <row r="145" spans="1:11" ht="12.75">
      <c r="A145" s="136" t="s">
        <v>449</v>
      </c>
      <c r="B145" s="137">
        <v>3</v>
      </c>
      <c r="C145" s="137">
        <v>2</v>
      </c>
      <c r="D145" s="137">
        <v>0</v>
      </c>
      <c r="E145" s="137">
        <v>26</v>
      </c>
      <c r="F145" s="137">
        <v>4</v>
      </c>
      <c r="G145" s="129">
        <v>2</v>
      </c>
      <c r="H145" s="142">
        <f aca="true" t="shared" si="13" ref="H145:H161">SUM(B145:G145)</f>
        <v>37</v>
      </c>
      <c r="I145" s="33"/>
      <c r="J145" s="33"/>
      <c r="K145" s="33"/>
    </row>
    <row r="146" spans="1:11" ht="25.5">
      <c r="A146" s="136" t="s">
        <v>434</v>
      </c>
      <c r="B146" s="137">
        <v>4</v>
      </c>
      <c r="C146" s="137">
        <v>1</v>
      </c>
      <c r="D146" s="137">
        <v>1</v>
      </c>
      <c r="E146" s="137">
        <v>21</v>
      </c>
      <c r="F146" s="137">
        <v>0</v>
      </c>
      <c r="G146" s="129">
        <v>3</v>
      </c>
      <c r="H146" s="142">
        <f t="shared" si="13"/>
        <v>30</v>
      </c>
      <c r="I146" s="33"/>
      <c r="J146" s="33"/>
      <c r="K146" s="33"/>
    </row>
    <row r="147" spans="1:11" ht="25.5">
      <c r="A147" s="136" t="s">
        <v>435</v>
      </c>
      <c r="B147" s="137">
        <v>2</v>
      </c>
      <c r="C147" s="137">
        <v>1</v>
      </c>
      <c r="D147" s="137">
        <v>0</v>
      </c>
      <c r="E147" s="137">
        <v>17</v>
      </c>
      <c r="F147" s="137">
        <v>3</v>
      </c>
      <c r="G147" s="129">
        <v>3</v>
      </c>
      <c r="H147" s="142">
        <f t="shared" si="13"/>
        <v>26</v>
      </c>
      <c r="I147" s="33"/>
      <c r="J147" s="33"/>
      <c r="K147" s="33"/>
    </row>
    <row r="148" spans="1:11" ht="12.75">
      <c r="A148" s="114" t="s">
        <v>436</v>
      </c>
      <c r="B148" s="129">
        <v>1</v>
      </c>
      <c r="C148" s="129">
        <v>1</v>
      </c>
      <c r="D148" s="129">
        <v>0</v>
      </c>
      <c r="E148" s="129">
        <v>12</v>
      </c>
      <c r="F148" s="129">
        <v>3</v>
      </c>
      <c r="G148" s="129">
        <v>4</v>
      </c>
      <c r="H148" s="142">
        <f t="shared" si="13"/>
        <v>21</v>
      </c>
      <c r="I148" s="33"/>
      <c r="J148" s="33"/>
      <c r="K148" s="33"/>
    </row>
    <row r="149" spans="1:11" ht="12.75">
      <c r="A149" s="114" t="s">
        <v>437</v>
      </c>
      <c r="B149" s="129">
        <v>2</v>
      </c>
      <c r="C149" s="129">
        <v>0</v>
      </c>
      <c r="D149" s="129">
        <v>0</v>
      </c>
      <c r="E149" s="129">
        <v>14</v>
      </c>
      <c r="F149" s="129">
        <v>0</v>
      </c>
      <c r="G149" s="129">
        <v>3</v>
      </c>
      <c r="H149" s="142">
        <f t="shared" si="13"/>
        <v>19</v>
      </c>
      <c r="I149" s="33"/>
      <c r="J149" s="33"/>
      <c r="K149" s="33"/>
    </row>
    <row r="150" spans="1:11" ht="12.75">
      <c r="A150" s="114" t="s">
        <v>438</v>
      </c>
      <c r="B150" s="129">
        <v>1</v>
      </c>
      <c r="C150" s="129">
        <v>0</v>
      </c>
      <c r="D150" s="129">
        <v>0</v>
      </c>
      <c r="E150" s="129">
        <v>12</v>
      </c>
      <c r="F150" s="129">
        <v>1</v>
      </c>
      <c r="G150" s="129">
        <v>2</v>
      </c>
      <c r="H150" s="142">
        <f t="shared" si="13"/>
        <v>16</v>
      </c>
      <c r="I150" s="33"/>
      <c r="J150" s="33"/>
      <c r="K150" s="33"/>
    </row>
    <row r="151" spans="1:11" ht="25.5">
      <c r="A151" s="114" t="s">
        <v>439</v>
      </c>
      <c r="B151" s="129">
        <v>0</v>
      </c>
      <c r="C151" s="129">
        <v>1</v>
      </c>
      <c r="D151" s="129">
        <v>1</v>
      </c>
      <c r="E151" s="129">
        <v>13</v>
      </c>
      <c r="F151" s="129">
        <v>0</v>
      </c>
      <c r="G151" s="129">
        <v>0</v>
      </c>
      <c r="H151" s="142">
        <f t="shared" si="13"/>
        <v>15</v>
      </c>
      <c r="I151" s="33"/>
      <c r="J151" s="33"/>
      <c r="K151" s="33"/>
    </row>
    <row r="152" spans="1:11" ht="38.25">
      <c r="A152" s="114" t="s">
        <v>440</v>
      </c>
      <c r="B152" s="129">
        <v>0</v>
      </c>
      <c r="C152" s="129">
        <v>0</v>
      </c>
      <c r="D152" s="129">
        <v>2</v>
      </c>
      <c r="E152" s="129">
        <v>9</v>
      </c>
      <c r="F152" s="129">
        <v>0</v>
      </c>
      <c r="G152" s="129">
        <v>1</v>
      </c>
      <c r="H152" s="142">
        <f t="shared" si="13"/>
        <v>12</v>
      </c>
      <c r="I152" s="33"/>
      <c r="J152" s="33"/>
      <c r="K152" s="33"/>
    </row>
    <row r="153" spans="1:11" ht="25.5">
      <c r="A153" s="114" t="s">
        <v>441</v>
      </c>
      <c r="B153" s="129">
        <v>0</v>
      </c>
      <c r="C153" s="129">
        <v>0</v>
      </c>
      <c r="D153" s="129">
        <v>2</v>
      </c>
      <c r="E153" s="129">
        <v>9</v>
      </c>
      <c r="F153" s="129">
        <v>0</v>
      </c>
      <c r="G153" s="129">
        <v>1</v>
      </c>
      <c r="H153" s="142">
        <f t="shared" si="13"/>
        <v>12</v>
      </c>
      <c r="I153" s="33"/>
      <c r="J153" s="33"/>
      <c r="K153" s="33"/>
    </row>
    <row r="154" spans="1:11" ht="12.75">
      <c r="A154" s="114" t="s">
        <v>442</v>
      </c>
      <c r="B154" s="129">
        <v>0</v>
      </c>
      <c r="C154" s="129">
        <v>2</v>
      </c>
      <c r="D154" s="129">
        <v>0</v>
      </c>
      <c r="E154" s="129">
        <v>3</v>
      </c>
      <c r="F154" s="129">
        <v>1</v>
      </c>
      <c r="G154" s="129">
        <v>0</v>
      </c>
      <c r="H154" s="142">
        <f t="shared" si="13"/>
        <v>6</v>
      </c>
      <c r="I154" s="33"/>
      <c r="J154" s="33"/>
      <c r="K154" s="33"/>
    </row>
    <row r="155" spans="1:11" ht="38.25">
      <c r="A155" s="114" t="s">
        <v>443</v>
      </c>
      <c r="B155" s="129">
        <v>1</v>
      </c>
      <c r="C155" s="129">
        <v>0</v>
      </c>
      <c r="D155" s="129">
        <v>0</v>
      </c>
      <c r="E155" s="129">
        <v>3</v>
      </c>
      <c r="F155" s="129">
        <v>0</v>
      </c>
      <c r="G155" s="129">
        <v>0</v>
      </c>
      <c r="H155" s="142">
        <f t="shared" si="13"/>
        <v>4</v>
      </c>
      <c r="I155" s="33"/>
      <c r="J155" s="33"/>
      <c r="K155" s="33"/>
    </row>
    <row r="156" spans="1:11" ht="25.5">
      <c r="A156" s="114" t="s">
        <v>444</v>
      </c>
      <c r="B156" s="129">
        <v>1</v>
      </c>
      <c r="C156" s="129">
        <v>0</v>
      </c>
      <c r="D156" s="129">
        <v>0</v>
      </c>
      <c r="E156" s="129">
        <v>3</v>
      </c>
      <c r="F156" s="129">
        <v>1</v>
      </c>
      <c r="G156" s="129">
        <v>0</v>
      </c>
      <c r="H156" s="142">
        <f t="shared" si="13"/>
        <v>5</v>
      </c>
      <c r="I156" s="33"/>
      <c r="J156" s="33"/>
      <c r="K156" s="33"/>
    </row>
    <row r="157" spans="1:11" ht="12.75">
      <c r="A157" s="114" t="s">
        <v>445</v>
      </c>
      <c r="B157" s="129">
        <v>0</v>
      </c>
      <c r="C157" s="129">
        <v>0</v>
      </c>
      <c r="D157" s="129">
        <v>0</v>
      </c>
      <c r="E157" s="129">
        <v>4</v>
      </c>
      <c r="F157" s="129">
        <v>0</v>
      </c>
      <c r="G157" s="129">
        <v>0</v>
      </c>
      <c r="H157" s="142">
        <f t="shared" si="13"/>
        <v>4</v>
      </c>
      <c r="I157" s="33"/>
      <c r="J157" s="33"/>
      <c r="K157" s="33"/>
    </row>
    <row r="158" spans="1:11" ht="12.75">
      <c r="A158" s="114" t="s">
        <v>446</v>
      </c>
      <c r="B158" s="129">
        <v>0</v>
      </c>
      <c r="C158" s="129">
        <v>0</v>
      </c>
      <c r="D158" s="129">
        <v>1</v>
      </c>
      <c r="E158" s="129">
        <v>2</v>
      </c>
      <c r="F158" s="129">
        <v>0</v>
      </c>
      <c r="G158" s="129">
        <v>0</v>
      </c>
      <c r="H158" s="142">
        <f t="shared" si="13"/>
        <v>3</v>
      </c>
      <c r="I158" s="33"/>
      <c r="J158" s="33"/>
      <c r="K158" s="33"/>
    </row>
    <row r="159" spans="1:11" ht="25.5">
      <c r="A159" s="114" t="s">
        <v>447</v>
      </c>
      <c r="B159" s="129">
        <v>0</v>
      </c>
      <c r="C159" s="129">
        <v>0</v>
      </c>
      <c r="D159" s="129">
        <v>0</v>
      </c>
      <c r="E159" s="129">
        <v>2</v>
      </c>
      <c r="F159" s="129">
        <v>0</v>
      </c>
      <c r="G159" s="129">
        <v>0</v>
      </c>
      <c r="H159" s="142">
        <f t="shared" si="13"/>
        <v>2</v>
      </c>
      <c r="I159" s="33"/>
      <c r="J159" s="33"/>
      <c r="K159" s="33"/>
    </row>
    <row r="160" spans="1:11" ht="13.5" thickBot="1">
      <c r="A160" s="138" t="s">
        <v>450</v>
      </c>
      <c r="B160" s="148">
        <v>0</v>
      </c>
      <c r="C160" s="148">
        <v>0</v>
      </c>
      <c r="D160" s="148">
        <v>0</v>
      </c>
      <c r="E160" s="148">
        <v>1</v>
      </c>
      <c r="F160" s="148">
        <v>0</v>
      </c>
      <c r="G160" s="148">
        <v>1</v>
      </c>
      <c r="H160" s="153">
        <f t="shared" si="13"/>
        <v>2</v>
      </c>
      <c r="I160" s="33"/>
      <c r="J160" s="33"/>
      <c r="K160" s="33"/>
    </row>
    <row r="161" spans="1:8" s="152" customFormat="1" ht="13.5" thickBot="1">
      <c r="A161" s="45" t="s">
        <v>77</v>
      </c>
      <c r="B161" s="135">
        <f aca="true" t="shared" si="14" ref="B161:G161">SUM(B144:B160)</f>
        <v>39</v>
      </c>
      <c r="C161" s="135">
        <f t="shared" si="14"/>
        <v>13</v>
      </c>
      <c r="D161" s="135">
        <f t="shared" si="14"/>
        <v>11</v>
      </c>
      <c r="E161" s="135">
        <f t="shared" si="14"/>
        <v>186</v>
      </c>
      <c r="F161" s="135">
        <f t="shared" si="14"/>
        <v>15</v>
      </c>
      <c r="G161" s="135">
        <f t="shared" si="14"/>
        <v>32</v>
      </c>
      <c r="H161" s="154">
        <f t="shared" si="13"/>
        <v>296</v>
      </c>
    </row>
    <row r="162" spans="1:15" s="2" customFormat="1" ht="12.75">
      <c r="A162" s="2" t="s">
        <v>98</v>
      </c>
      <c r="B162" s="268"/>
      <c r="C162" s="17"/>
      <c r="D162" s="9"/>
      <c r="E162" s="2" t="s">
        <v>287</v>
      </c>
      <c r="I162" s="99"/>
      <c r="O162" s="12"/>
    </row>
  </sheetData>
  <sheetProtection/>
  <mergeCells count="8">
    <mergeCell ref="A142:H142"/>
    <mergeCell ref="A118:G118"/>
    <mergeCell ref="A3:K3"/>
    <mergeCell ref="A15:K15"/>
    <mergeCell ref="A28:G28"/>
    <mergeCell ref="B41:N41"/>
    <mergeCell ref="A54:K54"/>
    <mergeCell ref="A86:G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R1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16.140625" style="155" customWidth="1"/>
    <col min="3" max="3" width="12.140625" style="2" bestFit="1" customWidth="1"/>
    <col min="4" max="4" width="12.28125" style="2" bestFit="1" customWidth="1"/>
    <col min="5" max="5" width="12.421875" style="2" bestFit="1" customWidth="1"/>
    <col min="6" max="6" width="12.57421875" style="2" bestFit="1" customWidth="1"/>
    <col min="7" max="7" width="13.00390625" style="2" bestFit="1" customWidth="1"/>
    <col min="8" max="8" width="13.28125" style="2" bestFit="1" customWidth="1"/>
    <col min="9" max="9" width="12.28125" style="2" bestFit="1" customWidth="1"/>
    <col min="10" max="10" width="12.421875" style="2" bestFit="1" customWidth="1"/>
    <col min="11" max="11" width="12.7109375" style="2" bestFit="1" customWidth="1"/>
    <col min="12" max="12" width="12.8515625" style="2" bestFit="1" customWidth="1"/>
    <col min="13" max="13" width="12.421875" style="2" bestFit="1" customWidth="1"/>
    <col min="14" max="14" width="12.8515625" style="2" bestFit="1" customWidth="1"/>
    <col min="15" max="15" width="13.8515625" style="9" bestFit="1" customWidth="1"/>
    <col min="16" max="16" width="9.00390625" style="92" customWidth="1"/>
    <col min="17" max="17" width="3.421875" style="8" customWidth="1"/>
    <col min="18" max="18" width="9.140625" style="276" customWidth="1"/>
    <col min="19" max="16384" width="9.140625" style="8" customWidth="1"/>
  </cols>
  <sheetData>
    <row r="1" spans="1:17" ht="19.5" customHeight="1">
      <c r="A1" s="48" t="s">
        <v>479</v>
      </c>
      <c r="Q1" s="48"/>
    </row>
    <row r="2" ht="12.75">
      <c r="A2" s="2" t="s">
        <v>98</v>
      </c>
    </row>
    <row r="3" ht="6.75" customHeight="1" thickBot="1"/>
    <row r="4" spans="3:16" ht="13.5" customHeight="1" thickBot="1">
      <c r="C4" s="312">
        <v>2011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</row>
    <row r="5" spans="1:18" ht="21.75" thickBot="1">
      <c r="A5" s="5"/>
      <c r="B5" s="156"/>
      <c r="C5" s="257" t="s">
        <v>99</v>
      </c>
      <c r="D5" s="257" t="s">
        <v>100</v>
      </c>
      <c r="E5" s="257" t="s">
        <v>101</v>
      </c>
      <c r="F5" s="257" t="s">
        <v>102</v>
      </c>
      <c r="G5" s="257" t="s">
        <v>103</v>
      </c>
      <c r="H5" s="257" t="s">
        <v>104</v>
      </c>
      <c r="I5" s="257" t="s">
        <v>105</v>
      </c>
      <c r="J5" s="257" t="s">
        <v>106</v>
      </c>
      <c r="K5" s="257" t="s">
        <v>107</v>
      </c>
      <c r="L5" s="257" t="s">
        <v>108</v>
      </c>
      <c r="M5" s="257" t="s">
        <v>109</v>
      </c>
      <c r="N5" s="257" t="s">
        <v>110</v>
      </c>
      <c r="O5" s="257" t="s">
        <v>97</v>
      </c>
      <c r="P5" s="32" t="s">
        <v>167</v>
      </c>
      <c r="R5" s="8"/>
    </row>
    <row r="6" spans="1:18" ht="42.75" customHeight="1" thickBot="1">
      <c r="A6" s="325" t="s">
        <v>111</v>
      </c>
      <c r="B6" s="32" t="s">
        <v>112</v>
      </c>
      <c r="C6" s="282">
        <f>C7+C18+C25+C33+C48+C85+C88</f>
        <v>24711216621.88999</v>
      </c>
      <c r="D6" s="282">
        <f aca="true" t="shared" si="0" ref="D6:O6">D7+D18+D25+D33+D48+D85+D88</f>
        <v>28772786815.410007</v>
      </c>
      <c r="E6" s="282">
        <f t="shared" si="0"/>
        <v>26116400728</v>
      </c>
      <c r="F6" s="282">
        <f t="shared" si="0"/>
        <v>36783666700.98</v>
      </c>
      <c r="G6" s="282">
        <f t="shared" si="0"/>
        <v>36493889286.85999</v>
      </c>
      <c r="H6" s="282">
        <f t="shared" si="0"/>
        <v>32630036990.249992</v>
      </c>
      <c r="I6" s="282">
        <f t="shared" si="0"/>
        <v>27162500775.93</v>
      </c>
      <c r="J6" s="282">
        <f t="shared" si="0"/>
        <v>27657231089.730003</v>
      </c>
      <c r="K6" s="282">
        <f t="shared" si="0"/>
        <v>25291524075.739998</v>
      </c>
      <c r="L6" s="282">
        <f t="shared" si="0"/>
        <v>33739486653.309998</v>
      </c>
      <c r="M6" s="282">
        <f t="shared" si="0"/>
        <v>23108397188.820004</v>
      </c>
      <c r="N6" s="282">
        <f t="shared" si="0"/>
        <v>37272020697.71</v>
      </c>
      <c r="O6" s="282">
        <f t="shared" si="0"/>
        <v>359739157624.6299</v>
      </c>
      <c r="P6" s="161">
        <f>P7+P18+P25+P33+P48+P85+P88</f>
        <v>1.0000000000000002</v>
      </c>
      <c r="R6" s="8"/>
    </row>
    <row r="7" spans="1:18" ht="13.5" thickBot="1">
      <c r="A7" s="326"/>
      <c r="B7" s="347" t="s">
        <v>327</v>
      </c>
      <c r="C7" s="282">
        <f>SUM(C8:C17)</f>
        <v>238819278.28999993</v>
      </c>
      <c r="D7" s="282">
        <f aca="true" t="shared" si="1" ref="D7:O7">SUM(D8:D17)</f>
        <v>202152200.49000004</v>
      </c>
      <c r="E7" s="282">
        <f t="shared" si="1"/>
        <v>177917037.01000005</v>
      </c>
      <c r="F7" s="282">
        <f t="shared" si="1"/>
        <v>541788046.4100002</v>
      </c>
      <c r="G7" s="282">
        <f t="shared" si="1"/>
        <v>392027414.19000006</v>
      </c>
      <c r="H7" s="282">
        <f t="shared" si="1"/>
        <v>383891262.99</v>
      </c>
      <c r="I7" s="282">
        <f t="shared" si="1"/>
        <v>296839091.34000003</v>
      </c>
      <c r="J7" s="282">
        <f t="shared" si="1"/>
        <v>173180476.35</v>
      </c>
      <c r="K7" s="282">
        <f t="shared" si="1"/>
        <v>187906514.23999998</v>
      </c>
      <c r="L7" s="282">
        <f t="shared" si="1"/>
        <v>175292553.06000006</v>
      </c>
      <c r="M7" s="282">
        <f t="shared" si="1"/>
        <v>109984921.92</v>
      </c>
      <c r="N7" s="282">
        <f t="shared" si="1"/>
        <v>310940112.53000003</v>
      </c>
      <c r="O7" s="348">
        <f t="shared" si="1"/>
        <v>3190738908.8199997</v>
      </c>
      <c r="P7" s="161">
        <f>O7/O$6</f>
        <v>0.008869590204993416</v>
      </c>
      <c r="R7" s="8"/>
    </row>
    <row r="8" spans="1:16" s="277" customFormat="1" ht="15.75" customHeight="1">
      <c r="A8" s="326"/>
      <c r="B8" s="273" t="s">
        <v>177</v>
      </c>
      <c r="C8" s="272">
        <v>204215748.87999994</v>
      </c>
      <c r="D8" s="272">
        <v>170331618.99000004</v>
      </c>
      <c r="E8" s="272">
        <v>147081249.91000006</v>
      </c>
      <c r="F8" s="272">
        <v>473091544.7900001</v>
      </c>
      <c r="G8" s="272">
        <v>227156167.76</v>
      </c>
      <c r="H8" s="272">
        <v>197381867.63000003</v>
      </c>
      <c r="I8" s="272">
        <v>157797870.49999997</v>
      </c>
      <c r="J8" s="272">
        <v>163254258.36999997</v>
      </c>
      <c r="K8" s="272">
        <v>151278011.51</v>
      </c>
      <c r="L8" s="272">
        <v>173834503.79000005</v>
      </c>
      <c r="M8" s="272">
        <v>102405284.92999999</v>
      </c>
      <c r="N8" s="272">
        <v>225338476.00000006</v>
      </c>
      <c r="O8" s="272">
        <f aca="true" t="shared" si="2" ref="O8:O17">SUM(C8:N8)</f>
        <v>2393166603.06</v>
      </c>
      <c r="P8" s="284">
        <f aca="true" t="shared" si="3" ref="P8:P71">O8/O$6</f>
        <v>0.00665250516196836</v>
      </c>
    </row>
    <row r="9" spans="1:16" s="278" customFormat="1" ht="15.75" customHeight="1">
      <c r="A9" s="326"/>
      <c r="B9" s="167" t="s">
        <v>138</v>
      </c>
      <c r="C9" s="163">
        <v>0</v>
      </c>
      <c r="D9" s="163">
        <v>26750000</v>
      </c>
      <c r="E9" s="163">
        <v>12871780.620000001</v>
      </c>
      <c r="F9" s="163">
        <v>50510552.980000004</v>
      </c>
      <c r="G9" s="163">
        <v>161932294.46</v>
      </c>
      <c r="H9" s="163">
        <v>23836086.53</v>
      </c>
      <c r="I9" s="163">
        <v>137833253.36</v>
      </c>
      <c r="J9" s="163">
        <v>0</v>
      </c>
      <c r="K9" s="163">
        <v>0</v>
      </c>
      <c r="L9" s="163">
        <v>1277106.43</v>
      </c>
      <c r="M9" s="163">
        <v>0</v>
      </c>
      <c r="N9" s="163">
        <v>19043967.04</v>
      </c>
      <c r="O9" s="163">
        <f t="shared" si="2"/>
        <v>434055041.4200001</v>
      </c>
      <c r="P9" s="285">
        <f t="shared" si="3"/>
        <v>0.0012065826925433433</v>
      </c>
    </row>
    <row r="10" spans="1:16" s="278" customFormat="1" ht="15.75" customHeight="1">
      <c r="A10" s="326"/>
      <c r="B10" s="166" t="s">
        <v>121</v>
      </c>
      <c r="C10" s="163">
        <v>823529.41</v>
      </c>
      <c r="D10" s="163">
        <v>0</v>
      </c>
      <c r="E10" s="163">
        <v>17865701.19</v>
      </c>
      <c r="F10" s="163">
        <v>18021425.7</v>
      </c>
      <c r="G10" s="163">
        <v>2389554.84</v>
      </c>
      <c r="H10" s="163">
        <v>156567977.57</v>
      </c>
      <c r="I10" s="163">
        <v>0</v>
      </c>
      <c r="J10" s="163">
        <v>96000</v>
      </c>
      <c r="K10" s="163">
        <v>10828502.73</v>
      </c>
      <c r="L10" s="163">
        <v>0</v>
      </c>
      <c r="M10" s="163">
        <v>1689467.51</v>
      </c>
      <c r="N10" s="163">
        <v>193360.06</v>
      </c>
      <c r="O10" s="163">
        <f t="shared" si="2"/>
        <v>208475519.00999996</v>
      </c>
      <c r="P10" s="285">
        <f t="shared" si="3"/>
        <v>0.0005795185611334919</v>
      </c>
    </row>
    <row r="11" spans="1:16" s="278" customFormat="1" ht="15.75" customHeight="1">
      <c r="A11" s="326"/>
      <c r="B11" s="166" t="s">
        <v>155</v>
      </c>
      <c r="C11" s="163">
        <v>33780000</v>
      </c>
      <c r="D11" s="163">
        <v>770581.5</v>
      </c>
      <c r="E11" s="163">
        <v>0</v>
      </c>
      <c r="F11" s="163">
        <v>0</v>
      </c>
      <c r="G11" s="163">
        <v>293283.91</v>
      </c>
      <c r="H11" s="163">
        <v>3182347.62</v>
      </c>
      <c r="I11" s="163">
        <v>0</v>
      </c>
      <c r="J11" s="163">
        <v>9810589.21</v>
      </c>
      <c r="K11" s="163">
        <v>25800000</v>
      </c>
      <c r="L11" s="163">
        <v>0</v>
      </c>
      <c r="M11" s="163">
        <v>5890169.48</v>
      </c>
      <c r="N11" s="163">
        <v>30304866.55</v>
      </c>
      <c r="O11" s="163">
        <f t="shared" si="2"/>
        <v>109831838.27</v>
      </c>
      <c r="P11" s="285">
        <f t="shared" si="3"/>
        <v>0.000305309655460427</v>
      </c>
    </row>
    <row r="12" spans="1:16" s="278" customFormat="1" ht="15.75" customHeight="1">
      <c r="A12" s="326"/>
      <c r="B12" s="166" t="s">
        <v>115</v>
      </c>
      <c r="C12" s="163">
        <v>0</v>
      </c>
      <c r="D12" s="163">
        <v>4300000</v>
      </c>
      <c r="E12" s="163">
        <v>0</v>
      </c>
      <c r="F12" s="163">
        <v>0</v>
      </c>
      <c r="G12" s="163">
        <v>0</v>
      </c>
      <c r="H12" s="163">
        <v>1430000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36059442.879999995</v>
      </c>
      <c r="O12" s="163">
        <f t="shared" si="2"/>
        <v>41789442.879999995</v>
      </c>
      <c r="P12" s="285">
        <f t="shared" si="3"/>
        <v>0.00011616595523249995</v>
      </c>
    </row>
    <row r="13" spans="1:16" s="278" customFormat="1" ht="15.75" customHeight="1">
      <c r="A13" s="326"/>
      <c r="B13" s="166" t="s">
        <v>169</v>
      </c>
      <c r="C13" s="163">
        <v>0</v>
      </c>
      <c r="D13" s="163">
        <v>0</v>
      </c>
      <c r="E13" s="163">
        <v>98305.29</v>
      </c>
      <c r="F13" s="163">
        <v>0</v>
      </c>
      <c r="G13" s="163">
        <v>0</v>
      </c>
      <c r="H13" s="163">
        <v>1415982.06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163">
        <v>0</v>
      </c>
      <c r="O13" s="163">
        <f t="shared" si="2"/>
        <v>1514287.35</v>
      </c>
      <c r="P13" s="285">
        <f t="shared" si="3"/>
        <v>4.209403724628956E-06</v>
      </c>
    </row>
    <row r="14" spans="1:16" s="278" customFormat="1" ht="15.75" customHeight="1">
      <c r="A14" s="326"/>
      <c r="B14" s="167" t="s">
        <v>141</v>
      </c>
      <c r="C14" s="163">
        <v>0</v>
      </c>
      <c r="D14" s="163">
        <v>0</v>
      </c>
      <c r="E14" s="163">
        <v>0</v>
      </c>
      <c r="F14" s="163">
        <v>0</v>
      </c>
      <c r="G14" s="163">
        <v>0</v>
      </c>
      <c r="H14" s="163">
        <v>77001.58</v>
      </c>
      <c r="I14" s="163">
        <v>1207967.48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f t="shared" si="2"/>
        <v>1284969.06</v>
      </c>
      <c r="P14" s="285">
        <f t="shared" si="3"/>
        <v>3.5719465973198337E-06</v>
      </c>
    </row>
    <row r="15" spans="1:16" s="278" customFormat="1" ht="15.75" customHeight="1">
      <c r="A15" s="326"/>
      <c r="B15" s="46" t="s">
        <v>185</v>
      </c>
      <c r="C15" s="163">
        <v>0</v>
      </c>
      <c r="D15" s="163">
        <v>0</v>
      </c>
      <c r="E15" s="163">
        <v>0</v>
      </c>
      <c r="F15" s="163">
        <v>0</v>
      </c>
      <c r="G15" s="163">
        <v>256113.22</v>
      </c>
      <c r="H15" s="163">
        <v>0</v>
      </c>
      <c r="I15" s="163">
        <v>0</v>
      </c>
      <c r="J15" s="163">
        <v>0</v>
      </c>
      <c r="K15" s="163">
        <v>0</v>
      </c>
      <c r="L15" s="163">
        <v>180942.84</v>
      </c>
      <c r="M15" s="163">
        <v>0</v>
      </c>
      <c r="N15" s="163">
        <v>0</v>
      </c>
      <c r="O15" s="163">
        <f t="shared" si="2"/>
        <v>437056.06</v>
      </c>
      <c r="P15" s="285">
        <f t="shared" si="3"/>
        <v>1.2149248997131596E-06</v>
      </c>
    </row>
    <row r="16" spans="1:16" s="278" customFormat="1" ht="15.75" customHeight="1">
      <c r="A16" s="326"/>
      <c r="B16" s="166" t="s">
        <v>152</v>
      </c>
      <c r="C16" s="163">
        <v>0</v>
      </c>
      <c r="D16" s="163">
        <v>0</v>
      </c>
      <c r="E16" s="163">
        <v>0</v>
      </c>
      <c r="F16" s="163">
        <v>164522.94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f t="shared" si="2"/>
        <v>164522.94</v>
      </c>
      <c r="P16" s="285">
        <f t="shared" si="3"/>
        <v>4.573395375870413E-07</v>
      </c>
    </row>
    <row r="17" spans="1:16" s="278" customFormat="1" ht="15.75" customHeight="1" thickBot="1">
      <c r="A17" s="326"/>
      <c r="B17" s="166" t="s">
        <v>135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19628.77</v>
      </c>
      <c r="K17" s="163">
        <v>0</v>
      </c>
      <c r="L17" s="163">
        <v>0</v>
      </c>
      <c r="M17" s="163">
        <v>0</v>
      </c>
      <c r="N17" s="163">
        <v>0</v>
      </c>
      <c r="O17" s="163">
        <f t="shared" si="2"/>
        <v>19628.77</v>
      </c>
      <c r="P17" s="286">
        <f t="shared" si="3"/>
        <v>5.456389604514963E-08</v>
      </c>
    </row>
    <row r="18" spans="1:18" ht="13.5" thickBot="1">
      <c r="A18" s="326"/>
      <c r="B18" s="347" t="s">
        <v>331</v>
      </c>
      <c r="C18" s="282">
        <f>SUM(C19:C24)</f>
        <v>1295635.55</v>
      </c>
      <c r="D18" s="282">
        <f aca="true" t="shared" si="4" ref="D18:O18">SUM(D19:D24)</f>
        <v>0</v>
      </c>
      <c r="E18" s="282">
        <f t="shared" si="4"/>
        <v>9031676.16</v>
      </c>
      <c r="F18" s="282">
        <f t="shared" si="4"/>
        <v>0</v>
      </c>
      <c r="G18" s="282">
        <f t="shared" si="4"/>
        <v>31544425.259999998</v>
      </c>
      <c r="H18" s="282">
        <f t="shared" si="4"/>
        <v>0</v>
      </c>
      <c r="I18" s="282">
        <f t="shared" si="4"/>
        <v>29205110.009999998</v>
      </c>
      <c r="J18" s="282">
        <f t="shared" si="4"/>
        <v>873987.2</v>
      </c>
      <c r="K18" s="282">
        <f t="shared" si="4"/>
        <v>4843449.52</v>
      </c>
      <c r="L18" s="282">
        <f t="shared" si="4"/>
        <v>593924.27</v>
      </c>
      <c r="M18" s="282">
        <f t="shared" si="4"/>
        <v>16200000</v>
      </c>
      <c r="N18" s="282">
        <f t="shared" si="4"/>
        <v>36987352</v>
      </c>
      <c r="O18" s="348">
        <f t="shared" si="4"/>
        <v>130575559.97000001</v>
      </c>
      <c r="P18" s="161">
        <f t="shared" si="3"/>
        <v>0.0003629728852210445</v>
      </c>
      <c r="R18" s="8"/>
    </row>
    <row r="19" spans="1:16" s="278" customFormat="1" ht="15.75" customHeight="1">
      <c r="A19" s="326"/>
      <c r="B19" s="271" t="s">
        <v>119</v>
      </c>
      <c r="C19" s="272">
        <v>1295635.55</v>
      </c>
      <c r="D19" s="272">
        <v>0</v>
      </c>
      <c r="E19" s="272">
        <v>7680000</v>
      </c>
      <c r="F19" s="272">
        <v>0</v>
      </c>
      <c r="G19" s="272">
        <v>0</v>
      </c>
      <c r="H19" s="272">
        <v>0</v>
      </c>
      <c r="I19" s="272">
        <v>23200000</v>
      </c>
      <c r="J19" s="272">
        <v>0</v>
      </c>
      <c r="K19" s="272">
        <v>1972380.67</v>
      </c>
      <c r="L19" s="272">
        <v>593924.27</v>
      </c>
      <c r="M19" s="272">
        <v>16200000</v>
      </c>
      <c r="N19" s="272">
        <v>12870000</v>
      </c>
      <c r="O19" s="272">
        <f aca="true" t="shared" si="5" ref="O19:O24">SUM(C19:N19)</f>
        <v>63811940.49</v>
      </c>
      <c r="P19" s="284">
        <f t="shared" si="3"/>
        <v>0.0001773839159221711</v>
      </c>
    </row>
    <row r="20" spans="1:16" s="278" customFormat="1" ht="15.75" customHeight="1">
      <c r="A20" s="326"/>
      <c r="B20" s="166" t="s">
        <v>173</v>
      </c>
      <c r="C20" s="163">
        <v>0</v>
      </c>
      <c r="D20" s="163">
        <v>0</v>
      </c>
      <c r="E20" s="163">
        <v>0</v>
      </c>
      <c r="F20" s="163">
        <v>0</v>
      </c>
      <c r="G20" s="163">
        <v>29100000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f t="shared" si="5"/>
        <v>29100000</v>
      </c>
      <c r="P20" s="285">
        <f t="shared" si="3"/>
        <v>8.089194457492008E-05</v>
      </c>
    </row>
    <row r="21" spans="1:16" s="278" customFormat="1" ht="15.75" customHeight="1">
      <c r="A21" s="326"/>
      <c r="B21" s="166" t="s">
        <v>172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24117352</v>
      </c>
      <c r="O21" s="163">
        <f t="shared" si="5"/>
        <v>24117352</v>
      </c>
      <c r="P21" s="285">
        <f t="shared" si="3"/>
        <v>6.704121997518344E-05</v>
      </c>
    </row>
    <row r="22" spans="1:16" s="278" customFormat="1" ht="15.75" customHeight="1">
      <c r="A22" s="326"/>
      <c r="B22" s="166" t="s">
        <v>144</v>
      </c>
      <c r="C22" s="163">
        <v>0</v>
      </c>
      <c r="D22" s="163">
        <v>0</v>
      </c>
      <c r="E22" s="163">
        <v>1351676.16</v>
      </c>
      <c r="F22" s="163">
        <v>0</v>
      </c>
      <c r="G22" s="163">
        <v>0</v>
      </c>
      <c r="H22" s="163">
        <v>0</v>
      </c>
      <c r="I22" s="163">
        <v>6005110.01</v>
      </c>
      <c r="J22" s="163">
        <v>873987.2</v>
      </c>
      <c r="K22" s="163">
        <v>2663960.85</v>
      </c>
      <c r="L22" s="163">
        <v>0</v>
      </c>
      <c r="M22" s="163">
        <v>0</v>
      </c>
      <c r="N22" s="163">
        <v>0</v>
      </c>
      <c r="O22" s="163">
        <f t="shared" si="5"/>
        <v>10894734.22</v>
      </c>
      <c r="P22" s="285">
        <f t="shared" si="3"/>
        <v>3.0285094044079906E-05</v>
      </c>
    </row>
    <row r="23" spans="1:16" s="278" customFormat="1" ht="15.75" customHeight="1">
      <c r="A23" s="326"/>
      <c r="B23" s="167" t="s">
        <v>140</v>
      </c>
      <c r="C23" s="163">
        <v>0</v>
      </c>
      <c r="D23" s="163">
        <v>0</v>
      </c>
      <c r="E23" s="163">
        <v>0</v>
      </c>
      <c r="F23" s="163">
        <v>0</v>
      </c>
      <c r="G23" s="163">
        <v>2444425.26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f t="shared" si="5"/>
        <v>2444425.26</v>
      </c>
      <c r="P23" s="285">
        <f t="shared" si="3"/>
        <v>6.794993561836928E-06</v>
      </c>
    </row>
    <row r="24" spans="1:16" s="278" customFormat="1" ht="15.75" customHeight="1" thickBot="1">
      <c r="A24" s="326"/>
      <c r="B24" s="166" t="s">
        <v>179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207108</v>
      </c>
      <c r="L24" s="163">
        <v>0</v>
      </c>
      <c r="M24" s="163">
        <v>0</v>
      </c>
      <c r="N24" s="163">
        <v>0</v>
      </c>
      <c r="O24" s="163">
        <f t="shared" si="5"/>
        <v>207108</v>
      </c>
      <c r="P24" s="286">
        <f t="shared" si="3"/>
        <v>5.757171428530085E-07</v>
      </c>
    </row>
    <row r="25" spans="1:18" ht="13.5" thickBot="1">
      <c r="A25" s="326"/>
      <c r="B25" s="347" t="s">
        <v>332</v>
      </c>
      <c r="C25" s="282">
        <f>SUM(C26:C32)</f>
        <v>1814929154.0799994</v>
      </c>
      <c r="D25" s="282">
        <f aca="true" t="shared" si="6" ref="D25:O25">SUM(D26:D32)</f>
        <v>4748014061.620001</v>
      </c>
      <c r="E25" s="282">
        <f t="shared" si="6"/>
        <v>1853481561.1599994</v>
      </c>
      <c r="F25" s="282">
        <f t="shared" si="6"/>
        <v>1512222043.4099998</v>
      </c>
      <c r="G25" s="282">
        <f t="shared" si="6"/>
        <v>4419107377</v>
      </c>
      <c r="H25" s="282">
        <f t="shared" si="6"/>
        <v>1471225756.2499998</v>
      </c>
      <c r="I25" s="282">
        <f t="shared" si="6"/>
        <v>2507848783.1699996</v>
      </c>
      <c r="J25" s="282">
        <f t="shared" si="6"/>
        <v>1737503250.09</v>
      </c>
      <c r="K25" s="282">
        <f t="shared" si="6"/>
        <v>1481500640.74</v>
      </c>
      <c r="L25" s="282">
        <f t="shared" si="6"/>
        <v>2182817321.5499997</v>
      </c>
      <c r="M25" s="282">
        <f t="shared" si="6"/>
        <v>1173147423.6399999</v>
      </c>
      <c r="N25" s="282">
        <f t="shared" si="6"/>
        <v>2611126360.72</v>
      </c>
      <c r="O25" s="348">
        <f t="shared" si="6"/>
        <v>27512923733.429996</v>
      </c>
      <c r="P25" s="161">
        <f t="shared" si="3"/>
        <v>0.07648020280888737</v>
      </c>
      <c r="R25" s="8"/>
    </row>
    <row r="26" spans="1:18" ht="15.75" customHeight="1">
      <c r="A26" s="326"/>
      <c r="B26" s="273" t="s">
        <v>164</v>
      </c>
      <c r="C26" s="272">
        <v>1618116525.8799994</v>
      </c>
      <c r="D26" s="272">
        <v>4575701676.06</v>
      </c>
      <c r="E26" s="272">
        <v>1703105483.1699994</v>
      </c>
      <c r="F26" s="272">
        <v>1158111790.85</v>
      </c>
      <c r="G26" s="272">
        <v>3361771910.0599995</v>
      </c>
      <c r="H26" s="272">
        <v>909578285.2899998</v>
      </c>
      <c r="I26" s="272">
        <v>2278491579.8199997</v>
      </c>
      <c r="J26" s="272">
        <v>1681926571.6499999</v>
      </c>
      <c r="K26" s="272">
        <v>1435664981.44</v>
      </c>
      <c r="L26" s="272">
        <v>1589494775.6299999</v>
      </c>
      <c r="M26" s="272">
        <v>1134320203.85</v>
      </c>
      <c r="N26" s="272">
        <v>1079766827.78</v>
      </c>
      <c r="O26" s="272">
        <f aca="true" t="shared" si="7" ref="O26:O32">SUM(C26:N26)</f>
        <v>22526050611.479996</v>
      </c>
      <c r="P26" s="284">
        <f t="shared" si="3"/>
        <v>0.06261773324933624</v>
      </c>
      <c r="R26" s="8"/>
    </row>
    <row r="27" spans="1:16" s="278" customFormat="1" ht="15.75" customHeight="1">
      <c r="A27" s="326"/>
      <c r="B27" s="166" t="s">
        <v>150</v>
      </c>
      <c r="C27" s="163">
        <v>184857364.17</v>
      </c>
      <c r="D27" s="163">
        <v>109512778.06</v>
      </c>
      <c r="E27" s="163">
        <v>68993623.44999999</v>
      </c>
      <c r="F27" s="163">
        <v>346261802.75</v>
      </c>
      <c r="G27" s="163">
        <v>1028744751.85</v>
      </c>
      <c r="H27" s="163">
        <v>558001856.0899999</v>
      </c>
      <c r="I27" s="163">
        <v>65597976.86000001</v>
      </c>
      <c r="J27" s="163">
        <v>37808542.09</v>
      </c>
      <c r="K27" s="163">
        <v>17224919.2</v>
      </c>
      <c r="L27" s="163">
        <v>500470617.84000003</v>
      </c>
      <c r="M27" s="163">
        <v>25970012.4</v>
      </c>
      <c r="N27" s="163">
        <v>1492433797.51</v>
      </c>
      <c r="O27" s="163">
        <f t="shared" si="7"/>
        <v>4435878042.27</v>
      </c>
      <c r="P27" s="285">
        <f t="shared" si="3"/>
        <v>0.012330817894721988</v>
      </c>
    </row>
    <row r="28" spans="1:16" s="278" customFormat="1" ht="15.75" customHeight="1">
      <c r="A28" s="326"/>
      <c r="B28" s="166" t="s">
        <v>156</v>
      </c>
      <c r="C28" s="163">
        <v>6393284.33</v>
      </c>
      <c r="D28" s="163">
        <v>0</v>
      </c>
      <c r="E28" s="163">
        <v>79552309.3</v>
      </c>
      <c r="F28" s="163">
        <v>7848449.809999999</v>
      </c>
      <c r="G28" s="163">
        <v>24433893.53</v>
      </c>
      <c r="H28" s="163">
        <v>3294088.71</v>
      </c>
      <c r="I28" s="163">
        <v>16692328.290000001</v>
      </c>
      <c r="J28" s="163">
        <v>17262276.94</v>
      </c>
      <c r="K28" s="163">
        <v>8501365.1</v>
      </c>
      <c r="L28" s="163">
        <v>91656805.22</v>
      </c>
      <c r="M28" s="163">
        <v>7526300.33</v>
      </c>
      <c r="N28" s="163">
        <v>38879706.89</v>
      </c>
      <c r="O28" s="163">
        <f t="shared" si="7"/>
        <v>302040808.45</v>
      </c>
      <c r="P28" s="285">
        <f t="shared" si="3"/>
        <v>0.0008396105957560637</v>
      </c>
    </row>
    <row r="29" spans="1:16" s="278" customFormat="1" ht="15.75" customHeight="1">
      <c r="A29" s="326"/>
      <c r="B29" s="166" t="s">
        <v>127</v>
      </c>
      <c r="C29" s="163">
        <v>5561979.7</v>
      </c>
      <c r="D29" s="163">
        <v>62799607.5</v>
      </c>
      <c r="E29" s="163">
        <v>1830145.24</v>
      </c>
      <c r="F29" s="163">
        <v>0</v>
      </c>
      <c r="G29" s="163">
        <v>0</v>
      </c>
      <c r="H29" s="163">
        <v>351526.16</v>
      </c>
      <c r="I29" s="163">
        <v>142161591.56</v>
      </c>
      <c r="J29" s="163">
        <v>505859.41</v>
      </c>
      <c r="K29" s="163">
        <v>0</v>
      </c>
      <c r="L29" s="163">
        <v>920622.15</v>
      </c>
      <c r="M29" s="163">
        <v>1203124.62</v>
      </c>
      <c r="N29" s="163">
        <v>46028.54</v>
      </c>
      <c r="O29" s="163">
        <f t="shared" si="7"/>
        <v>215380484.88</v>
      </c>
      <c r="P29" s="285">
        <f t="shared" si="3"/>
        <v>0.0005987129293963015</v>
      </c>
    </row>
    <row r="30" spans="1:16" s="278" customFormat="1" ht="15.75" customHeight="1">
      <c r="A30" s="326"/>
      <c r="B30" s="166" t="s">
        <v>180</v>
      </c>
      <c r="C30" s="163">
        <v>0</v>
      </c>
      <c r="D30" s="163">
        <v>0</v>
      </c>
      <c r="E30" s="163">
        <v>0</v>
      </c>
      <c r="F30" s="163">
        <v>0</v>
      </c>
      <c r="G30" s="163">
        <v>0</v>
      </c>
      <c r="H30" s="163">
        <v>0</v>
      </c>
      <c r="I30" s="163">
        <v>0</v>
      </c>
      <c r="J30" s="163">
        <v>0</v>
      </c>
      <c r="K30" s="163">
        <v>20109375</v>
      </c>
      <c r="L30" s="163">
        <v>0</v>
      </c>
      <c r="M30" s="163">
        <v>0</v>
      </c>
      <c r="N30" s="163">
        <v>0</v>
      </c>
      <c r="O30" s="163">
        <f t="shared" si="7"/>
        <v>20109375</v>
      </c>
      <c r="P30" s="285">
        <f t="shared" si="3"/>
        <v>5.5899877935954765E-05</v>
      </c>
    </row>
    <row r="31" spans="1:16" s="278" customFormat="1" ht="15.75" customHeight="1">
      <c r="A31" s="326"/>
      <c r="B31" s="166" t="s">
        <v>114</v>
      </c>
      <c r="C31" s="163">
        <v>0</v>
      </c>
      <c r="D31" s="163">
        <v>0</v>
      </c>
      <c r="E31" s="163">
        <v>0</v>
      </c>
      <c r="F31" s="163">
        <v>0</v>
      </c>
      <c r="G31" s="163">
        <v>4156821.56</v>
      </c>
      <c r="H31" s="163">
        <v>0</v>
      </c>
      <c r="I31" s="163">
        <v>4905306.64</v>
      </c>
      <c r="J31" s="163">
        <v>0</v>
      </c>
      <c r="K31" s="163">
        <v>0</v>
      </c>
      <c r="L31" s="163">
        <v>274500.71</v>
      </c>
      <c r="M31" s="163">
        <v>2813547.51</v>
      </c>
      <c r="N31" s="163">
        <v>0</v>
      </c>
      <c r="O31" s="163">
        <f t="shared" si="7"/>
        <v>12150176.42</v>
      </c>
      <c r="P31" s="285">
        <f t="shared" si="3"/>
        <v>3.3774962114850204E-05</v>
      </c>
    </row>
    <row r="32" spans="1:18" ht="15.75" customHeight="1" thickBot="1">
      <c r="A32" s="326"/>
      <c r="B32" s="166" t="s">
        <v>174</v>
      </c>
      <c r="C32" s="163">
        <v>0</v>
      </c>
      <c r="D32" s="163">
        <v>0</v>
      </c>
      <c r="E32" s="163">
        <v>0</v>
      </c>
      <c r="F32" s="163">
        <v>0</v>
      </c>
      <c r="G32" s="163">
        <v>0</v>
      </c>
      <c r="H32" s="163">
        <v>0</v>
      </c>
      <c r="I32" s="163">
        <v>0</v>
      </c>
      <c r="J32" s="163">
        <v>0</v>
      </c>
      <c r="K32" s="163">
        <v>0</v>
      </c>
      <c r="L32" s="163">
        <v>0</v>
      </c>
      <c r="M32" s="163">
        <v>1314234.93</v>
      </c>
      <c r="N32" s="163">
        <v>0</v>
      </c>
      <c r="O32" s="163">
        <f t="shared" si="7"/>
        <v>1314234.93</v>
      </c>
      <c r="P32" s="286">
        <f t="shared" si="3"/>
        <v>3.6532996259788305E-06</v>
      </c>
      <c r="R32" s="8"/>
    </row>
    <row r="33" spans="1:18" ht="13.5" thickBot="1">
      <c r="A33" s="326"/>
      <c r="B33" s="347" t="s">
        <v>451</v>
      </c>
      <c r="C33" s="282">
        <f>SUM(C34:C47)</f>
        <v>8222630613.129994</v>
      </c>
      <c r="D33" s="282">
        <f aca="true" t="shared" si="8" ref="D33:O33">SUM(D34:D47)</f>
        <v>5508658691.729999</v>
      </c>
      <c r="E33" s="282">
        <f t="shared" si="8"/>
        <v>6081817281.020003</v>
      </c>
      <c r="F33" s="282">
        <f t="shared" si="8"/>
        <v>5768581536.659999</v>
      </c>
      <c r="G33" s="282">
        <f t="shared" si="8"/>
        <v>5915146082.929999</v>
      </c>
      <c r="H33" s="282">
        <f t="shared" si="8"/>
        <v>7660294840.48</v>
      </c>
      <c r="I33" s="282">
        <f t="shared" si="8"/>
        <v>7533345554.610002</v>
      </c>
      <c r="J33" s="282">
        <f t="shared" si="8"/>
        <v>5296042725.4</v>
      </c>
      <c r="K33" s="282">
        <f t="shared" si="8"/>
        <v>5966937141.529998</v>
      </c>
      <c r="L33" s="282">
        <f t="shared" si="8"/>
        <v>4548722871.28</v>
      </c>
      <c r="M33" s="282">
        <f t="shared" si="8"/>
        <v>5052015440.02</v>
      </c>
      <c r="N33" s="282">
        <f t="shared" si="8"/>
        <v>8255962236.009998</v>
      </c>
      <c r="O33" s="348">
        <f t="shared" si="8"/>
        <v>75810155014.79999</v>
      </c>
      <c r="P33" s="161">
        <f t="shared" si="3"/>
        <v>0.21073645559014778</v>
      </c>
      <c r="R33" s="8"/>
    </row>
    <row r="34" spans="1:16" s="278" customFormat="1" ht="15.75" customHeight="1">
      <c r="A34" s="326"/>
      <c r="B34" s="273" t="s">
        <v>145</v>
      </c>
      <c r="C34" s="272">
        <v>6440761570.069995</v>
      </c>
      <c r="D34" s="272">
        <v>4172445083.6100006</v>
      </c>
      <c r="E34" s="272">
        <v>5044426199.680002</v>
      </c>
      <c r="F34" s="272">
        <v>3243241382.9400005</v>
      </c>
      <c r="G34" s="272">
        <v>3895379564.699999</v>
      </c>
      <c r="H34" s="272">
        <v>4498497433.4</v>
      </c>
      <c r="I34" s="272">
        <v>3939250337.060001</v>
      </c>
      <c r="J34" s="272">
        <v>4201130127.0800004</v>
      </c>
      <c r="K34" s="272">
        <v>4951526714.579998</v>
      </c>
      <c r="L34" s="272">
        <v>2843535932.35</v>
      </c>
      <c r="M34" s="272">
        <v>3708270520.460001</v>
      </c>
      <c r="N34" s="272">
        <v>4479895597.789998</v>
      </c>
      <c r="O34" s="272">
        <f aca="true" t="shared" si="9" ref="O34:O47">SUM(C34:N34)</f>
        <v>51418360463.71999</v>
      </c>
      <c r="P34" s="284">
        <f t="shared" si="3"/>
        <v>0.14293234243176975</v>
      </c>
    </row>
    <row r="35" spans="1:16" s="278" customFormat="1" ht="15.75" customHeight="1">
      <c r="A35" s="326"/>
      <c r="B35" s="166" t="s">
        <v>171</v>
      </c>
      <c r="C35" s="163">
        <v>1181592525.16</v>
      </c>
      <c r="D35" s="163">
        <v>528414739.22999996</v>
      </c>
      <c r="E35" s="163">
        <v>275604329.83000004</v>
      </c>
      <c r="F35" s="163">
        <v>2171842358.73</v>
      </c>
      <c r="G35" s="163">
        <v>779773753.7199999</v>
      </c>
      <c r="H35" s="163">
        <v>1362747949.5300002</v>
      </c>
      <c r="I35" s="163">
        <v>2893253922.9700003</v>
      </c>
      <c r="J35" s="163">
        <v>503370148.53999996</v>
      </c>
      <c r="K35" s="163">
        <v>551447217.38</v>
      </c>
      <c r="L35" s="163">
        <v>1067575618.55</v>
      </c>
      <c r="M35" s="163">
        <v>242598447.61000004</v>
      </c>
      <c r="N35" s="163">
        <v>1519109384.68</v>
      </c>
      <c r="O35" s="163">
        <f t="shared" si="9"/>
        <v>13077330395.930002</v>
      </c>
      <c r="P35" s="285">
        <f t="shared" si="3"/>
        <v>0.03635225723627104</v>
      </c>
    </row>
    <row r="36" spans="1:16" s="278" customFormat="1" ht="15.75" customHeight="1">
      <c r="A36" s="326"/>
      <c r="B36" s="166" t="s">
        <v>165</v>
      </c>
      <c r="C36" s="163">
        <v>317972743.68999994</v>
      </c>
      <c r="D36" s="163">
        <v>406645260.79</v>
      </c>
      <c r="E36" s="163">
        <v>305373931.63</v>
      </c>
      <c r="F36" s="163">
        <v>83352517.58000001</v>
      </c>
      <c r="G36" s="163">
        <v>592295916.04</v>
      </c>
      <c r="H36" s="163">
        <v>1320950765.4599998</v>
      </c>
      <c r="I36" s="163">
        <v>65525219.669999994</v>
      </c>
      <c r="J36" s="163">
        <v>5456897.5200000005</v>
      </c>
      <c r="K36" s="163">
        <v>72984238.07</v>
      </c>
      <c r="L36" s="163">
        <v>62426419.05</v>
      </c>
      <c r="M36" s="163">
        <v>12208198.5</v>
      </c>
      <c r="N36" s="163">
        <v>1817269430.56</v>
      </c>
      <c r="O36" s="163">
        <f t="shared" si="9"/>
        <v>5062461538.559999</v>
      </c>
      <c r="P36" s="285">
        <f t="shared" si="3"/>
        <v>0.01407258962851753</v>
      </c>
    </row>
    <row r="37" spans="1:16" s="278" customFormat="1" ht="15.75" customHeight="1">
      <c r="A37" s="326"/>
      <c r="B37" s="166" t="s">
        <v>136</v>
      </c>
      <c r="C37" s="163">
        <v>107793861.71000002</v>
      </c>
      <c r="D37" s="163">
        <v>93599878.66999999</v>
      </c>
      <c r="E37" s="163">
        <v>106897887.26000002</v>
      </c>
      <c r="F37" s="163">
        <v>139872200.17000002</v>
      </c>
      <c r="G37" s="163">
        <v>219885767.78</v>
      </c>
      <c r="H37" s="163">
        <v>114093565.36</v>
      </c>
      <c r="I37" s="163">
        <v>162611445.63000003</v>
      </c>
      <c r="J37" s="163">
        <v>232666220.75</v>
      </c>
      <c r="K37" s="163">
        <v>141160401.25</v>
      </c>
      <c r="L37" s="163">
        <v>180441613.75</v>
      </c>
      <c r="M37" s="163">
        <v>430810775.61999995</v>
      </c>
      <c r="N37" s="163">
        <v>145275442.78</v>
      </c>
      <c r="O37" s="163">
        <f t="shared" si="9"/>
        <v>2075109060.7299998</v>
      </c>
      <c r="P37" s="285">
        <f t="shared" si="3"/>
        <v>0.005768371378951396</v>
      </c>
    </row>
    <row r="38" spans="1:16" s="278" customFormat="1" ht="15.75" customHeight="1">
      <c r="A38" s="326"/>
      <c r="B38" s="166" t="s">
        <v>160</v>
      </c>
      <c r="C38" s="163">
        <v>34600000</v>
      </c>
      <c r="D38" s="163">
        <v>103416211.03999999</v>
      </c>
      <c r="E38" s="163">
        <v>12484395.010000002</v>
      </c>
      <c r="F38" s="163">
        <v>40087727.69</v>
      </c>
      <c r="G38" s="163">
        <v>108829512.1</v>
      </c>
      <c r="H38" s="163">
        <v>257785138.13000003</v>
      </c>
      <c r="I38" s="163">
        <v>43668166.54</v>
      </c>
      <c r="J38" s="163">
        <v>10007134.98</v>
      </c>
      <c r="K38" s="163">
        <v>98890000</v>
      </c>
      <c r="L38" s="163">
        <v>299044021.92</v>
      </c>
      <c r="M38" s="163">
        <v>377764292.07000005</v>
      </c>
      <c r="N38" s="163">
        <v>61090861</v>
      </c>
      <c r="O38" s="163">
        <f t="shared" si="9"/>
        <v>1447667460.48</v>
      </c>
      <c r="P38" s="285">
        <f t="shared" si="3"/>
        <v>0.004024214294710085</v>
      </c>
    </row>
    <row r="39" spans="1:16" s="278" customFormat="1" ht="15.75" customHeight="1">
      <c r="A39" s="326"/>
      <c r="B39" s="166" t="s">
        <v>154</v>
      </c>
      <c r="C39" s="163">
        <v>87596399.92999999</v>
      </c>
      <c r="D39" s="163">
        <v>20646956.82</v>
      </c>
      <c r="E39" s="163">
        <v>23891440.91</v>
      </c>
      <c r="F39" s="163">
        <v>38531768.949999996</v>
      </c>
      <c r="G39" s="163">
        <v>64355839.75</v>
      </c>
      <c r="H39" s="163">
        <v>18544856.71</v>
      </c>
      <c r="I39" s="163">
        <v>149434878.45999998</v>
      </c>
      <c r="J39" s="163">
        <v>108456796.48</v>
      </c>
      <c r="K39" s="163">
        <v>60518449.68</v>
      </c>
      <c r="L39" s="163">
        <v>75134302.6</v>
      </c>
      <c r="M39" s="163">
        <v>45471732.06999999</v>
      </c>
      <c r="N39" s="163">
        <v>187513225.57</v>
      </c>
      <c r="O39" s="163">
        <f t="shared" si="9"/>
        <v>880096647.9299998</v>
      </c>
      <c r="P39" s="285">
        <f t="shared" si="3"/>
        <v>0.0024464855417500515</v>
      </c>
    </row>
    <row r="40" spans="1:16" s="278" customFormat="1" ht="15.75" customHeight="1">
      <c r="A40" s="326"/>
      <c r="B40" s="166" t="s">
        <v>122</v>
      </c>
      <c r="C40" s="163">
        <v>27373041.99</v>
      </c>
      <c r="D40" s="163">
        <v>19463767.11</v>
      </c>
      <c r="E40" s="163">
        <v>764823.16</v>
      </c>
      <c r="F40" s="163">
        <v>32284390.84</v>
      </c>
      <c r="G40" s="163">
        <v>193900226.53</v>
      </c>
      <c r="H40" s="163">
        <v>77492593.24</v>
      </c>
      <c r="I40" s="163">
        <v>54589345.47</v>
      </c>
      <c r="J40" s="163">
        <v>116524563.08</v>
      </c>
      <c r="K40" s="163">
        <v>2310912.41</v>
      </c>
      <c r="L40" s="163">
        <v>4663989.78</v>
      </c>
      <c r="M40" s="163">
        <v>199000000</v>
      </c>
      <c r="N40" s="163">
        <v>2460050.04</v>
      </c>
      <c r="O40" s="163">
        <f t="shared" si="9"/>
        <v>730827703.65</v>
      </c>
      <c r="P40" s="285">
        <f t="shared" si="3"/>
        <v>0.0020315489380574544</v>
      </c>
    </row>
    <row r="41" spans="1:16" s="278" customFormat="1" ht="15.75" customHeight="1">
      <c r="A41" s="326"/>
      <c r="B41" s="166" t="s">
        <v>132</v>
      </c>
      <c r="C41" s="163">
        <v>24940470.580000002</v>
      </c>
      <c r="D41" s="163">
        <v>158703671.39999995</v>
      </c>
      <c r="E41" s="163">
        <v>18126986.99</v>
      </c>
      <c r="F41" s="163">
        <v>13920831.57</v>
      </c>
      <c r="G41" s="163">
        <v>48011186.47</v>
      </c>
      <c r="H41" s="163">
        <v>4083584.91</v>
      </c>
      <c r="I41" s="163">
        <v>72113171.21</v>
      </c>
      <c r="J41" s="163">
        <v>30415108.250000004</v>
      </c>
      <c r="K41" s="163">
        <v>79157163.9</v>
      </c>
      <c r="L41" s="163">
        <v>6657368.42</v>
      </c>
      <c r="M41" s="163">
        <v>14416859.2</v>
      </c>
      <c r="N41" s="163">
        <v>31720243.59</v>
      </c>
      <c r="O41" s="163">
        <f t="shared" si="9"/>
        <v>502266646.48999995</v>
      </c>
      <c r="P41" s="285">
        <f t="shared" si="3"/>
        <v>0.0013961967604707922</v>
      </c>
    </row>
    <row r="42" spans="1:16" s="278" customFormat="1" ht="15.75" customHeight="1">
      <c r="A42" s="326"/>
      <c r="B42" s="166" t="s">
        <v>148</v>
      </c>
      <c r="C42" s="163">
        <v>0</v>
      </c>
      <c r="D42" s="163">
        <v>0</v>
      </c>
      <c r="E42" s="163">
        <v>272000000</v>
      </c>
      <c r="F42" s="163">
        <v>4479898.98</v>
      </c>
      <c r="G42" s="163">
        <v>169723.66</v>
      </c>
      <c r="H42" s="163">
        <v>0</v>
      </c>
      <c r="I42" s="163">
        <v>0</v>
      </c>
      <c r="J42" s="163">
        <v>0</v>
      </c>
      <c r="K42" s="163">
        <v>0</v>
      </c>
      <c r="L42" s="163">
        <v>111085.63</v>
      </c>
      <c r="M42" s="163">
        <v>5331000</v>
      </c>
      <c r="N42" s="163">
        <v>0</v>
      </c>
      <c r="O42" s="163">
        <f t="shared" si="9"/>
        <v>282091708.27000004</v>
      </c>
      <c r="P42" s="285">
        <f t="shared" si="3"/>
        <v>0.0007841562484680883</v>
      </c>
    </row>
    <row r="43" spans="1:16" s="278" customFormat="1" ht="15.75" customHeight="1">
      <c r="A43" s="326"/>
      <c r="B43" s="166" t="s">
        <v>163</v>
      </c>
      <c r="C43" s="163">
        <v>0</v>
      </c>
      <c r="D43" s="163">
        <v>0</v>
      </c>
      <c r="E43" s="163">
        <v>899594.13</v>
      </c>
      <c r="F43" s="163">
        <v>0</v>
      </c>
      <c r="G43" s="163">
        <v>10593018.870000001</v>
      </c>
      <c r="H43" s="163">
        <v>0</v>
      </c>
      <c r="I43" s="163">
        <v>19193599.060000002</v>
      </c>
      <c r="J43" s="163">
        <v>80870007.49000001</v>
      </c>
      <c r="K43" s="163">
        <v>8000000</v>
      </c>
      <c r="L43" s="163">
        <v>0</v>
      </c>
      <c r="M43" s="163">
        <v>0</v>
      </c>
      <c r="N43" s="163">
        <v>11628000</v>
      </c>
      <c r="O43" s="163">
        <f t="shared" si="9"/>
        <v>131184219.55000001</v>
      </c>
      <c r="P43" s="285">
        <f t="shared" si="3"/>
        <v>0.0003646648321973453</v>
      </c>
    </row>
    <row r="44" spans="1:16" s="278" customFormat="1" ht="15.75" customHeight="1">
      <c r="A44" s="326"/>
      <c r="B44" s="167" t="s">
        <v>176</v>
      </c>
      <c r="C44" s="163">
        <v>0</v>
      </c>
      <c r="D44" s="163">
        <v>2236484.28</v>
      </c>
      <c r="E44" s="163">
        <v>1975727.59</v>
      </c>
      <c r="F44" s="163">
        <v>968459.21</v>
      </c>
      <c r="G44" s="163">
        <v>1650000</v>
      </c>
      <c r="H44" s="163">
        <v>2514832.25</v>
      </c>
      <c r="I44" s="163">
        <v>116246485.57</v>
      </c>
      <c r="J44" s="163">
        <v>0</v>
      </c>
      <c r="K44" s="163">
        <v>942044.26</v>
      </c>
      <c r="L44" s="163">
        <v>932519.23</v>
      </c>
      <c r="M44" s="163">
        <v>1420667.96</v>
      </c>
      <c r="N44" s="163">
        <v>0</v>
      </c>
      <c r="O44" s="163">
        <f t="shared" si="9"/>
        <v>128887220.35</v>
      </c>
      <c r="P44" s="285">
        <f t="shared" si="3"/>
        <v>0.0003582796524043887</v>
      </c>
    </row>
    <row r="45" spans="1:16" s="278" customFormat="1" ht="15.75" customHeight="1">
      <c r="A45" s="326"/>
      <c r="B45" s="273" t="s">
        <v>151</v>
      </c>
      <c r="C45" s="272">
        <v>0</v>
      </c>
      <c r="D45" s="272">
        <v>2910700.94</v>
      </c>
      <c r="E45" s="272">
        <v>19094127.06</v>
      </c>
      <c r="F45" s="272">
        <v>0</v>
      </c>
      <c r="G45" s="272">
        <v>0</v>
      </c>
      <c r="H45" s="272">
        <v>3584121.4899999998</v>
      </c>
      <c r="I45" s="272">
        <v>17458982.97</v>
      </c>
      <c r="J45" s="272">
        <v>145721.23</v>
      </c>
      <c r="K45" s="272">
        <v>0</v>
      </c>
      <c r="L45" s="272">
        <v>0</v>
      </c>
      <c r="M45" s="272">
        <v>0</v>
      </c>
      <c r="N45" s="272">
        <v>0</v>
      </c>
      <c r="O45" s="272">
        <f t="shared" si="9"/>
        <v>43193653.68999999</v>
      </c>
      <c r="P45" s="285">
        <f t="shared" si="3"/>
        <v>0.00012006936908177909</v>
      </c>
    </row>
    <row r="46" spans="1:18" ht="15.75" customHeight="1">
      <c r="A46" s="326"/>
      <c r="B46" s="166" t="s">
        <v>124</v>
      </c>
      <c r="C46" s="163">
        <v>0</v>
      </c>
      <c r="D46" s="163">
        <v>0</v>
      </c>
      <c r="E46" s="163">
        <v>277837.77</v>
      </c>
      <c r="F46" s="163">
        <v>0</v>
      </c>
      <c r="G46" s="163">
        <v>301573.31</v>
      </c>
      <c r="H46" s="163">
        <v>0</v>
      </c>
      <c r="I46" s="163">
        <v>0</v>
      </c>
      <c r="J46" s="163">
        <v>7000000</v>
      </c>
      <c r="K46" s="163">
        <v>0</v>
      </c>
      <c r="L46" s="163">
        <v>8200000</v>
      </c>
      <c r="M46" s="163">
        <v>14722946.53</v>
      </c>
      <c r="N46" s="163">
        <v>0</v>
      </c>
      <c r="O46" s="163">
        <f t="shared" si="9"/>
        <v>30502357.61</v>
      </c>
      <c r="P46" s="285">
        <f t="shared" si="3"/>
        <v>8.479020691383202E-05</v>
      </c>
      <c r="R46" s="8"/>
    </row>
    <row r="47" spans="1:18" ht="15.75" customHeight="1" thickBot="1">
      <c r="A47" s="326"/>
      <c r="B47" s="166" t="s">
        <v>181</v>
      </c>
      <c r="C47" s="163">
        <v>0</v>
      </c>
      <c r="D47" s="163">
        <v>175937.84</v>
      </c>
      <c r="E47" s="163">
        <v>0</v>
      </c>
      <c r="F47" s="163">
        <v>0</v>
      </c>
      <c r="G47" s="163">
        <v>0</v>
      </c>
      <c r="H47" s="163">
        <v>0</v>
      </c>
      <c r="I47" s="163">
        <v>0</v>
      </c>
      <c r="J47" s="163">
        <v>0</v>
      </c>
      <c r="K47" s="163">
        <v>0</v>
      </c>
      <c r="L47" s="163">
        <v>0</v>
      </c>
      <c r="M47" s="163">
        <v>0</v>
      </c>
      <c r="N47" s="163">
        <v>0</v>
      </c>
      <c r="O47" s="163">
        <f t="shared" si="9"/>
        <v>175937.84</v>
      </c>
      <c r="P47" s="286">
        <f t="shared" si="3"/>
        <v>4.890705842581154E-07</v>
      </c>
      <c r="R47" s="8"/>
    </row>
    <row r="48" spans="1:18" ht="13.5" thickBot="1">
      <c r="A48" s="326"/>
      <c r="B48" s="349" t="s">
        <v>335</v>
      </c>
      <c r="C48" s="283">
        <f>SUM(C49:C84)</f>
        <v>14433541940.839998</v>
      </c>
      <c r="D48" s="283">
        <f aca="true" t="shared" si="10" ref="D48:O48">SUM(D49:D84)</f>
        <v>18022854251.510006</v>
      </c>
      <c r="E48" s="283">
        <f t="shared" si="10"/>
        <v>17994153172.649998</v>
      </c>
      <c r="F48" s="283">
        <f t="shared" si="10"/>
        <v>28341875074.500004</v>
      </c>
      <c r="G48" s="283">
        <f t="shared" si="10"/>
        <v>25728573239.199993</v>
      </c>
      <c r="H48" s="283">
        <f t="shared" si="10"/>
        <v>23048453465.429993</v>
      </c>
      <c r="I48" s="283">
        <f t="shared" si="10"/>
        <v>16795262236.8</v>
      </c>
      <c r="J48" s="283">
        <f t="shared" si="10"/>
        <v>20349218454.440002</v>
      </c>
      <c r="K48" s="283">
        <f t="shared" si="10"/>
        <v>17626036329.71</v>
      </c>
      <c r="L48" s="283">
        <f t="shared" si="10"/>
        <v>26816393147.98</v>
      </c>
      <c r="M48" s="283">
        <f t="shared" si="10"/>
        <v>16742913177.190002</v>
      </c>
      <c r="N48" s="283">
        <f t="shared" si="10"/>
        <v>26045537214.49</v>
      </c>
      <c r="O48" s="350">
        <f t="shared" si="10"/>
        <v>251944811704.73993</v>
      </c>
      <c r="P48" s="161">
        <f t="shared" si="3"/>
        <v>0.7003541492906701</v>
      </c>
      <c r="R48" s="8"/>
    </row>
    <row r="49" spans="1:18" ht="15.75" customHeight="1">
      <c r="A49" s="326"/>
      <c r="B49" s="165" t="s">
        <v>126</v>
      </c>
      <c r="C49" s="162">
        <v>5393767524.25</v>
      </c>
      <c r="D49" s="162">
        <v>9868313326.57</v>
      </c>
      <c r="E49" s="162">
        <v>8758179729.569998</v>
      </c>
      <c r="F49" s="162">
        <v>16026557661.630001</v>
      </c>
      <c r="G49" s="162">
        <v>8598136159.929998</v>
      </c>
      <c r="H49" s="162">
        <v>10980703094.38</v>
      </c>
      <c r="I49" s="162">
        <v>7695764356.759998</v>
      </c>
      <c r="J49" s="162">
        <v>8380127742.55</v>
      </c>
      <c r="K49" s="162">
        <v>5085880797.11</v>
      </c>
      <c r="L49" s="162">
        <v>9615246644.59</v>
      </c>
      <c r="M49" s="162">
        <v>5897866818.940001</v>
      </c>
      <c r="N49" s="162">
        <v>5994683820.199999</v>
      </c>
      <c r="O49" s="162">
        <f aca="true" t="shared" si="11" ref="O49:O84">SUM(C49:N49)</f>
        <v>102295227676.48</v>
      </c>
      <c r="P49" s="351">
        <f t="shared" si="3"/>
        <v>0.28435944630531446</v>
      </c>
      <c r="R49" s="8"/>
    </row>
    <row r="50" spans="1:16" s="277" customFormat="1" ht="15.75" customHeight="1">
      <c r="A50" s="326"/>
      <c r="B50" s="166" t="s">
        <v>120</v>
      </c>
      <c r="C50" s="163">
        <v>2854660446.180001</v>
      </c>
      <c r="D50" s="163">
        <v>1852016706.04</v>
      </c>
      <c r="E50" s="163">
        <v>2816050770.5800014</v>
      </c>
      <c r="F50" s="163">
        <v>2864464222.8899994</v>
      </c>
      <c r="G50" s="163">
        <v>3992289054.8900003</v>
      </c>
      <c r="H50" s="163">
        <v>6706149893.94</v>
      </c>
      <c r="I50" s="163">
        <v>4108825557.3</v>
      </c>
      <c r="J50" s="163">
        <v>5880386698.870001</v>
      </c>
      <c r="K50" s="163">
        <v>2274618488.8500004</v>
      </c>
      <c r="L50" s="163">
        <v>10900397097.740004</v>
      </c>
      <c r="M50" s="163">
        <v>3447406988.8999996</v>
      </c>
      <c r="N50" s="163">
        <v>15568396418.06</v>
      </c>
      <c r="O50" s="163">
        <f t="shared" si="11"/>
        <v>63265662344.240005</v>
      </c>
      <c r="P50" s="285">
        <f t="shared" si="3"/>
        <v>0.1758653763520918</v>
      </c>
    </row>
    <row r="51" spans="1:16" s="278" customFormat="1" ht="15.75" customHeight="1">
      <c r="A51" s="326"/>
      <c r="B51" s="166" t="s">
        <v>133</v>
      </c>
      <c r="C51" s="163">
        <v>3233885184.1899996</v>
      </c>
      <c r="D51" s="163">
        <v>1154775246.6699998</v>
      </c>
      <c r="E51" s="163">
        <v>1656180349.6999998</v>
      </c>
      <c r="F51" s="163">
        <v>3777277138.93</v>
      </c>
      <c r="G51" s="163">
        <v>2118371789.7600005</v>
      </c>
      <c r="H51" s="163">
        <v>1466259358.8300002</v>
      </c>
      <c r="I51" s="163">
        <v>1118855865.45</v>
      </c>
      <c r="J51" s="163">
        <v>1542160686.8600001</v>
      </c>
      <c r="K51" s="163">
        <v>3095151394.7300005</v>
      </c>
      <c r="L51" s="163">
        <v>2021175812.3600001</v>
      </c>
      <c r="M51" s="163">
        <v>1382224678.5500002</v>
      </c>
      <c r="N51" s="163">
        <v>729936700.59</v>
      </c>
      <c r="O51" s="163">
        <f t="shared" si="11"/>
        <v>23296254206.620003</v>
      </c>
      <c r="P51" s="285">
        <f t="shared" si="3"/>
        <v>0.06475873897199842</v>
      </c>
    </row>
    <row r="52" spans="1:16" s="278" customFormat="1" ht="15.75" customHeight="1">
      <c r="A52" s="326"/>
      <c r="B52" s="166" t="s">
        <v>146</v>
      </c>
      <c r="C52" s="163">
        <v>622216502.47</v>
      </c>
      <c r="D52" s="163">
        <v>308302596.36</v>
      </c>
      <c r="E52" s="163">
        <v>2225181047.99</v>
      </c>
      <c r="F52" s="163">
        <v>2166241206.6500006</v>
      </c>
      <c r="G52" s="163">
        <v>2971120395.1000004</v>
      </c>
      <c r="H52" s="163">
        <v>996231469.3</v>
      </c>
      <c r="I52" s="163">
        <v>1043936412.43</v>
      </c>
      <c r="J52" s="163">
        <v>1262270098.2900002</v>
      </c>
      <c r="K52" s="163">
        <v>2522338745.7500005</v>
      </c>
      <c r="L52" s="163">
        <v>618115613.6399999</v>
      </c>
      <c r="M52" s="163">
        <v>696478791.78</v>
      </c>
      <c r="N52" s="163">
        <v>1106097842.3300002</v>
      </c>
      <c r="O52" s="163">
        <f t="shared" si="11"/>
        <v>16538530722.090002</v>
      </c>
      <c r="P52" s="285">
        <f t="shared" si="3"/>
        <v>0.04597367390109682</v>
      </c>
    </row>
    <row r="53" spans="1:16" s="278" customFormat="1" ht="15.75" customHeight="1">
      <c r="A53" s="326"/>
      <c r="B53" s="166" t="s">
        <v>162</v>
      </c>
      <c r="C53" s="163">
        <v>129337501.81</v>
      </c>
      <c r="D53" s="163">
        <v>105060069.87</v>
      </c>
      <c r="E53" s="163">
        <v>174226365.11</v>
      </c>
      <c r="F53" s="163">
        <v>280342105.28000003</v>
      </c>
      <c r="G53" s="163">
        <v>4594437246.71</v>
      </c>
      <c r="H53" s="163">
        <v>31551715.030000005</v>
      </c>
      <c r="I53" s="163">
        <v>48092862.29000001</v>
      </c>
      <c r="J53" s="163">
        <v>14341957.43</v>
      </c>
      <c r="K53" s="163">
        <v>230778000</v>
      </c>
      <c r="L53" s="163">
        <v>639644540.7099999</v>
      </c>
      <c r="M53" s="163">
        <v>51994979.31</v>
      </c>
      <c r="N53" s="163">
        <v>574859823.74</v>
      </c>
      <c r="O53" s="163">
        <f t="shared" si="11"/>
        <v>6874667167.29</v>
      </c>
      <c r="P53" s="285">
        <f t="shared" si="3"/>
        <v>0.01911014417413902</v>
      </c>
    </row>
    <row r="54" spans="1:16" s="278" customFormat="1" ht="15.75" customHeight="1">
      <c r="A54" s="326"/>
      <c r="B54" s="166" t="s">
        <v>143</v>
      </c>
      <c r="C54" s="163">
        <v>331254248.68000007</v>
      </c>
      <c r="D54" s="163">
        <v>1428957144.4799998</v>
      </c>
      <c r="E54" s="163">
        <v>304954019.40999997</v>
      </c>
      <c r="F54" s="163">
        <v>1048510697.74</v>
      </c>
      <c r="G54" s="163">
        <v>548070417.47</v>
      </c>
      <c r="H54" s="163">
        <v>219261556.03</v>
      </c>
      <c r="I54" s="163">
        <v>160763898.42000002</v>
      </c>
      <c r="J54" s="163">
        <v>1288533880.32</v>
      </c>
      <c r="K54" s="163">
        <v>220359586</v>
      </c>
      <c r="L54" s="163">
        <v>163922264.98000002</v>
      </c>
      <c r="M54" s="163">
        <v>990370293.27</v>
      </c>
      <c r="N54" s="163">
        <v>25592774.189999998</v>
      </c>
      <c r="O54" s="163">
        <f t="shared" si="11"/>
        <v>6730550780.990001</v>
      </c>
      <c r="P54" s="285">
        <f t="shared" si="3"/>
        <v>0.01870953060943396</v>
      </c>
    </row>
    <row r="55" spans="1:16" s="278" customFormat="1" ht="15.75" customHeight="1">
      <c r="A55" s="326"/>
      <c r="B55" s="166" t="s">
        <v>157</v>
      </c>
      <c r="C55" s="163">
        <v>900085387.03</v>
      </c>
      <c r="D55" s="163">
        <v>601763702.99</v>
      </c>
      <c r="E55" s="163">
        <v>445944284.46000004</v>
      </c>
      <c r="F55" s="163">
        <v>646414970.05</v>
      </c>
      <c r="G55" s="163">
        <v>420243711.81000006</v>
      </c>
      <c r="H55" s="163">
        <v>522924865.2300001</v>
      </c>
      <c r="I55" s="163">
        <v>685114957.37</v>
      </c>
      <c r="J55" s="163">
        <v>487677989.81000006</v>
      </c>
      <c r="K55" s="163">
        <v>384884745.62000006</v>
      </c>
      <c r="L55" s="163">
        <v>355791933.2600001</v>
      </c>
      <c r="M55" s="163">
        <v>209048541.91</v>
      </c>
      <c r="N55" s="163">
        <v>559918318.84</v>
      </c>
      <c r="O55" s="163">
        <f t="shared" si="11"/>
        <v>6219813408.38</v>
      </c>
      <c r="P55" s="285">
        <f t="shared" si="3"/>
        <v>0.017289786993024733</v>
      </c>
    </row>
    <row r="56" spans="1:16" s="278" customFormat="1" ht="15.75" customHeight="1">
      <c r="A56" s="326"/>
      <c r="B56" s="166" t="s">
        <v>117</v>
      </c>
      <c r="C56" s="163">
        <v>192850078.38000003</v>
      </c>
      <c r="D56" s="163">
        <v>630535000</v>
      </c>
      <c r="E56" s="163">
        <v>106728964.72</v>
      </c>
      <c r="F56" s="163">
        <v>128127484.96</v>
      </c>
      <c r="G56" s="163">
        <v>354934783.11999995</v>
      </c>
      <c r="H56" s="163">
        <v>773352547.5999999</v>
      </c>
      <c r="I56" s="163">
        <v>41219088.26</v>
      </c>
      <c r="J56" s="163">
        <v>628460713.6299999</v>
      </c>
      <c r="K56" s="163">
        <v>161875602.98000002</v>
      </c>
      <c r="L56" s="163">
        <v>511901757.70000005</v>
      </c>
      <c r="M56" s="163">
        <v>2253166578.26</v>
      </c>
      <c r="N56" s="163">
        <v>310282994.19</v>
      </c>
      <c r="O56" s="163">
        <f t="shared" si="11"/>
        <v>6093435593.8</v>
      </c>
      <c r="P56" s="285">
        <f t="shared" si="3"/>
        <v>0.016938482966478173</v>
      </c>
    </row>
    <row r="57" spans="1:16" s="278" customFormat="1" ht="15.75" customHeight="1">
      <c r="A57" s="326"/>
      <c r="B57" s="166" t="s">
        <v>158</v>
      </c>
      <c r="C57" s="163">
        <v>99236858.88</v>
      </c>
      <c r="D57" s="163">
        <v>62885540.07</v>
      </c>
      <c r="E57" s="163">
        <v>458902347.35999995</v>
      </c>
      <c r="F57" s="163">
        <v>59030418.93000001</v>
      </c>
      <c r="G57" s="163">
        <v>917614455.7600001</v>
      </c>
      <c r="H57" s="163">
        <v>128111501.41</v>
      </c>
      <c r="I57" s="163">
        <v>1277765777.3100002</v>
      </c>
      <c r="J57" s="163">
        <v>316803893.28</v>
      </c>
      <c r="K57" s="163">
        <v>96302649.5</v>
      </c>
      <c r="L57" s="163">
        <v>316357356.46999997</v>
      </c>
      <c r="M57" s="163">
        <v>998707678.06</v>
      </c>
      <c r="N57" s="163">
        <v>379152304.66999996</v>
      </c>
      <c r="O57" s="163">
        <f t="shared" si="11"/>
        <v>5110870781.7</v>
      </c>
      <c r="P57" s="285">
        <f t="shared" si="3"/>
        <v>0.014207157250957211</v>
      </c>
    </row>
    <row r="58" spans="1:16" s="278" customFormat="1" ht="15.75" customHeight="1">
      <c r="A58" s="326"/>
      <c r="B58" s="166" t="s">
        <v>137</v>
      </c>
      <c r="C58" s="163">
        <v>61888592.25</v>
      </c>
      <c r="D58" s="163">
        <v>45429046.93999999</v>
      </c>
      <c r="E58" s="163">
        <v>211846751.45</v>
      </c>
      <c r="F58" s="163">
        <v>170894866.89000002</v>
      </c>
      <c r="G58" s="163">
        <v>136158390.10000002</v>
      </c>
      <c r="H58" s="163">
        <v>60437496.39999999</v>
      </c>
      <c r="I58" s="163">
        <v>58849267.86</v>
      </c>
      <c r="J58" s="163">
        <v>48480912.36999998</v>
      </c>
      <c r="K58" s="163">
        <v>2636883551.0300007</v>
      </c>
      <c r="L58" s="163">
        <v>13249436.049999995</v>
      </c>
      <c r="M58" s="163">
        <v>3571055.29</v>
      </c>
      <c r="N58" s="163">
        <v>83595133.07999998</v>
      </c>
      <c r="O58" s="163">
        <f t="shared" si="11"/>
        <v>3531284499.710001</v>
      </c>
      <c r="P58" s="285">
        <f t="shared" si="3"/>
        <v>0.00981623608346446</v>
      </c>
    </row>
    <row r="59" spans="1:16" s="278" customFormat="1" ht="15.75" customHeight="1">
      <c r="A59" s="326"/>
      <c r="B59" s="166" t="s">
        <v>142</v>
      </c>
      <c r="C59" s="163">
        <v>17964708.71</v>
      </c>
      <c r="D59" s="163">
        <v>27587788.33</v>
      </c>
      <c r="E59" s="163">
        <v>429571017.18</v>
      </c>
      <c r="F59" s="163">
        <v>26461317.34</v>
      </c>
      <c r="G59" s="163">
        <v>103025814.77</v>
      </c>
      <c r="H59" s="163">
        <v>337261547.6</v>
      </c>
      <c r="I59" s="163">
        <v>47591000</v>
      </c>
      <c r="J59" s="163">
        <v>164394797.35</v>
      </c>
      <c r="K59" s="163">
        <v>227028561.79</v>
      </c>
      <c r="L59" s="163">
        <v>1059933416.62</v>
      </c>
      <c r="M59" s="163">
        <v>51907568.57</v>
      </c>
      <c r="N59" s="163">
        <v>151122038.10999998</v>
      </c>
      <c r="O59" s="163">
        <f t="shared" si="11"/>
        <v>2643849576.3700004</v>
      </c>
      <c r="P59" s="285">
        <f t="shared" si="3"/>
        <v>0.00734935166309787</v>
      </c>
    </row>
    <row r="60" spans="1:16" s="278" customFormat="1" ht="15.75" customHeight="1">
      <c r="A60" s="326"/>
      <c r="B60" s="166" t="s">
        <v>129</v>
      </c>
      <c r="C60" s="163">
        <v>37593835.76</v>
      </c>
      <c r="D60" s="163">
        <v>178996751.71</v>
      </c>
      <c r="E60" s="163">
        <v>129591358.70000002</v>
      </c>
      <c r="F60" s="163">
        <v>55189236.349999994</v>
      </c>
      <c r="G60" s="163">
        <v>237071554</v>
      </c>
      <c r="H60" s="163">
        <v>194961062.91000003</v>
      </c>
      <c r="I60" s="163">
        <v>54428883.03</v>
      </c>
      <c r="J60" s="163">
        <v>73866613.58</v>
      </c>
      <c r="K60" s="163">
        <v>59618104.99</v>
      </c>
      <c r="L60" s="163">
        <v>250721055.06</v>
      </c>
      <c r="M60" s="163">
        <v>244398949.79</v>
      </c>
      <c r="N60" s="163">
        <v>71107134.58</v>
      </c>
      <c r="O60" s="163">
        <f t="shared" si="11"/>
        <v>1587544540.46</v>
      </c>
      <c r="P60" s="285">
        <f t="shared" si="3"/>
        <v>0.004413043470003687</v>
      </c>
    </row>
    <row r="61" spans="1:16" s="278" customFormat="1" ht="15.75" customHeight="1">
      <c r="A61" s="326"/>
      <c r="B61" s="166" t="s">
        <v>166</v>
      </c>
      <c r="C61" s="163">
        <v>117956459.39</v>
      </c>
      <c r="D61" s="163">
        <v>42273980.02</v>
      </c>
      <c r="E61" s="163">
        <v>52694754.12</v>
      </c>
      <c r="F61" s="163">
        <v>483766250.13</v>
      </c>
      <c r="G61" s="163">
        <v>57359888.07</v>
      </c>
      <c r="H61" s="163">
        <v>61321467.32</v>
      </c>
      <c r="I61" s="163">
        <v>39644990.5</v>
      </c>
      <c r="J61" s="163">
        <v>2525952.41</v>
      </c>
      <c r="K61" s="163">
        <v>39237590.69</v>
      </c>
      <c r="L61" s="163">
        <v>48939472.82</v>
      </c>
      <c r="M61" s="163">
        <v>40000000</v>
      </c>
      <c r="N61" s="163">
        <v>84500831.59</v>
      </c>
      <c r="O61" s="163">
        <f t="shared" si="11"/>
        <v>1070221637.0600002</v>
      </c>
      <c r="P61" s="285">
        <f t="shared" si="3"/>
        <v>0.0029749934483827415</v>
      </c>
    </row>
    <row r="62" spans="1:16" s="278" customFormat="1" ht="15.75" customHeight="1">
      <c r="A62" s="326"/>
      <c r="B62" s="166" t="s">
        <v>134</v>
      </c>
      <c r="C62" s="163">
        <v>88925099.94</v>
      </c>
      <c r="D62" s="163">
        <v>20556494.1</v>
      </c>
      <c r="E62" s="163">
        <v>47760990.52</v>
      </c>
      <c r="F62" s="163">
        <v>48237718.15</v>
      </c>
      <c r="G62" s="163">
        <v>131895811.5</v>
      </c>
      <c r="H62" s="163">
        <v>168052314.19</v>
      </c>
      <c r="I62" s="163">
        <v>256897685.05</v>
      </c>
      <c r="J62" s="163">
        <v>11018072.940000001</v>
      </c>
      <c r="K62" s="163">
        <v>45668957.54</v>
      </c>
      <c r="L62" s="163">
        <v>49700451.8</v>
      </c>
      <c r="M62" s="163">
        <v>4722913.85</v>
      </c>
      <c r="N62" s="163">
        <v>110772668.78999999</v>
      </c>
      <c r="O62" s="163">
        <f t="shared" si="11"/>
        <v>984209178.37</v>
      </c>
      <c r="P62" s="285">
        <f t="shared" si="3"/>
        <v>0.0027358967115750405</v>
      </c>
    </row>
    <row r="63" spans="1:16" s="278" customFormat="1" ht="15.75" customHeight="1">
      <c r="A63" s="326"/>
      <c r="B63" s="166" t="s">
        <v>131</v>
      </c>
      <c r="C63" s="163">
        <v>96283082.5</v>
      </c>
      <c r="D63" s="163">
        <v>482205000</v>
      </c>
      <c r="E63" s="163">
        <v>0</v>
      </c>
      <c r="F63" s="163">
        <v>1973308.93</v>
      </c>
      <c r="G63" s="163">
        <v>10347088.280000001</v>
      </c>
      <c r="H63" s="163">
        <v>2091195.2</v>
      </c>
      <c r="I63" s="163">
        <v>512171.22</v>
      </c>
      <c r="J63" s="163">
        <v>107044155.6</v>
      </c>
      <c r="K63" s="163">
        <v>179531678.11999997</v>
      </c>
      <c r="L63" s="163">
        <v>902109.43</v>
      </c>
      <c r="M63" s="163">
        <v>97032000</v>
      </c>
      <c r="N63" s="163">
        <v>361391.89999999997</v>
      </c>
      <c r="O63" s="163">
        <f t="shared" si="11"/>
        <v>978283181.18</v>
      </c>
      <c r="P63" s="285">
        <f t="shared" si="3"/>
        <v>0.0027194236725288337</v>
      </c>
    </row>
    <row r="64" spans="1:16" s="278" customFormat="1" ht="15.75" customHeight="1">
      <c r="A64" s="326"/>
      <c r="B64" s="166" t="s">
        <v>123</v>
      </c>
      <c r="C64" s="163">
        <v>0</v>
      </c>
      <c r="D64" s="163">
        <v>43600000</v>
      </c>
      <c r="E64" s="163">
        <v>0</v>
      </c>
      <c r="F64" s="163">
        <v>0</v>
      </c>
      <c r="G64" s="163">
        <v>0</v>
      </c>
      <c r="H64" s="163">
        <v>85262739.46</v>
      </c>
      <c r="I64" s="163">
        <v>100200000</v>
      </c>
      <c r="J64" s="163">
        <v>35943930.99</v>
      </c>
      <c r="K64" s="163">
        <v>280785307.69</v>
      </c>
      <c r="L64" s="163">
        <v>71700000</v>
      </c>
      <c r="M64" s="163">
        <v>170500000</v>
      </c>
      <c r="N64" s="163">
        <v>115200836.29</v>
      </c>
      <c r="O64" s="163">
        <f t="shared" si="11"/>
        <v>903192814.43</v>
      </c>
      <c r="P64" s="285">
        <f t="shared" si="3"/>
        <v>0.0025106880785339394</v>
      </c>
    </row>
    <row r="65" spans="1:16" s="278" customFormat="1" ht="15.75" customHeight="1">
      <c r="A65" s="326"/>
      <c r="B65" s="166" t="s">
        <v>186</v>
      </c>
      <c r="C65" s="163">
        <v>0</v>
      </c>
      <c r="D65" s="163">
        <v>271700000</v>
      </c>
      <c r="E65" s="163">
        <v>0</v>
      </c>
      <c r="F65" s="163">
        <v>318600000</v>
      </c>
      <c r="G65" s="163">
        <v>270026000</v>
      </c>
      <c r="H65" s="163">
        <v>448852.88</v>
      </c>
      <c r="I65" s="163">
        <v>0</v>
      </c>
      <c r="J65" s="163">
        <v>0</v>
      </c>
      <c r="K65" s="163">
        <v>0</v>
      </c>
      <c r="L65" s="163">
        <v>0</v>
      </c>
      <c r="M65" s="163">
        <v>0</v>
      </c>
      <c r="N65" s="163">
        <v>0</v>
      </c>
      <c r="O65" s="163">
        <f t="shared" si="11"/>
        <v>860774852.88</v>
      </c>
      <c r="P65" s="285">
        <f t="shared" si="3"/>
        <v>0.0023927749721874207</v>
      </c>
    </row>
    <row r="66" spans="1:16" s="278" customFormat="1" ht="15.75" customHeight="1">
      <c r="A66" s="326"/>
      <c r="B66" s="166" t="s">
        <v>147</v>
      </c>
      <c r="C66" s="163">
        <v>0</v>
      </c>
      <c r="D66" s="163">
        <v>692000000</v>
      </c>
      <c r="E66" s="163">
        <v>10174518.67</v>
      </c>
      <c r="F66" s="163">
        <v>3596577.49</v>
      </c>
      <c r="G66" s="163">
        <v>0</v>
      </c>
      <c r="H66" s="163">
        <v>37650000</v>
      </c>
      <c r="I66" s="163">
        <v>300879.45</v>
      </c>
      <c r="J66" s="163">
        <v>12950000</v>
      </c>
      <c r="K66" s="163">
        <v>0</v>
      </c>
      <c r="L66" s="163">
        <v>0</v>
      </c>
      <c r="M66" s="163">
        <v>0</v>
      </c>
      <c r="N66" s="163">
        <v>0</v>
      </c>
      <c r="O66" s="163">
        <f t="shared" si="11"/>
        <v>756671975.61</v>
      </c>
      <c r="P66" s="285">
        <f t="shared" si="3"/>
        <v>0.0021033906361663025</v>
      </c>
    </row>
    <row r="67" spans="1:16" s="278" customFormat="1" ht="15.75" customHeight="1">
      <c r="A67" s="326"/>
      <c r="B67" s="166" t="s">
        <v>130</v>
      </c>
      <c r="C67" s="163">
        <v>8471069.36</v>
      </c>
      <c r="D67" s="163">
        <v>63182000</v>
      </c>
      <c r="E67" s="163">
        <v>138954492.71</v>
      </c>
      <c r="F67" s="163">
        <v>99478936.55000003</v>
      </c>
      <c r="G67" s="163">
        <v>23846024.28</v>
      </c>
      <c r="H67" s="163">
        <v>78420641.8</v>
      </c>
      <c r="I67" s="163">
        <v>10390494.559999999</v>
      </c>
      <c r="J67" s="163">
        <v>0</v>
      </c>
      <c r="K67" s="163">
        <v>3685050</v>
      </c>
      <c r="L67" s="163">
        <v>110359227.63</v>
      </c>
      <c r="M67" s="163">
        <v>115998724</v>
      </c>
      <c r="N67" s="163">
        <v>73121119.14</v>
      </c>
      <c r="O67" s="163">
        <f t="shared" si="11"/>
        <v>725907780.03</v>
      </c>
      <c r="P67" s="285">
        <f t="shared" si="3"/>
        <v>0.002017872574181788</v>
      </c>
    </row>
    <row r="68" spans="1:16" s="278" customFormat="1" ht="15.75" customHeight="1">
      <c r="A68" s="326"/>
      <c r="B68" s="166" t="s">
        <v>128</v>
      </c>
      <c r="C68" s="163">
        <v>110618000</v>
      </c>
      <c r="D68" s="163">
        <v>124344238.41</v>
      </c>
      <c r="E68" s="163">
        <v>6571011.149999999</v>
      </c>
      <c r="F68" s="163">
        <v>562024.64</v>
      </c>
      <c r="G68" s="163">
        <v>21053301.16</v>
      </c>
      <c r="H68" s="163">
        <v>14962693.85</v>
      </c>
      <c r="I68" s="163">
        <v>0</v>
      </c>
      <c r="J68" s="163">
        <v>3770000</v>
      </c>
      <c r="K68" s="163">
        <v>31803257.85</v>
      </c>
      <c r="L68" s="163">
        <v>3982944.72</v>
      </c>
      <c r="M68" s="163">
        <v>0</v>
      </c>
      <c r="N68" s="163">
        <v>0</v>
      </c>
      <c r="O68" s="163">
        <f t="shared" si="11"/>
        <v>317667471.78000003</v>
      </c>
      <c r="P68" s="285">
        <f t="shared" si="3"/>
        <v>0.0008830494680578266</v>
      </c>
    </row>
    <row r="69" spans="1:16" s="278" customFormat="1" ht="15.75" customHeight="1">
      <c r="A69" s="326"/>
      <c r="B69" s="166" t="s">
        <v>149</v>
      </c>
      <c r="C69" s="163">
        <v>87750000</v>
      </c>
      <c r="D69" s="163">
        <v>0</v>
      </c>
      <c r="E69" s="163">
        <v>6813975.409999999</v>
      </c>
      <c r="F69" s="163">
        <v>3211552.14</v>
      </c>
      <c r="G69" s="163">
        <v>37411893.73</v>
      </c>
      <c r="H69" s="163">
        <v>145237427.54</v>
      </c>
      <c r="I69" s="163">
        <v>0</v>
      </c>
      <c r="J69" s="163">
        <v>0</v>
      </c>
      <c r="K69" s="163">
        <v>0</v>
      </c>
      <c r="L69" s="163">
        <v>0</v>
      </c>
      <c r="M69" s="163">
        <v>21160000</v>
      </c>
      <c r="N69" s="163">
        <v>7515823.8</v>
      </c>
      <c r="O69" s="163">
        <f t="shared" si="11"/>
        <v>309100672.62</v>
      </c>
      <c r="P69" s="285">
        <f t="shared" si="3"/>
        <v>0.0008592355490600536</v>
      </c>
    </row>
    <row r="70" spans="1:16" s="278" customFormat="1" ht="15.75" customHeight="1">
      <c r="A70" s="326"/>
      <c r="B70" s="166" t="s">
        <v>452</v>
      </c>
      <c r="C70" s="163">
        <v>0</v>
      </c>
      <c r="D70" s="163">
        <v>1511263.33</v>
      </c>
      <c r="E70" s="163">
        <v>0</v>
      </c>
      <c r="F70" s="163">
        <v>102997965.23</v>
      </c>
      <c r="G70" s="163">
        <v>0</v>
      </c>
      <c r="H70" s="163">
        <v>0</v>
      </c>
      <c r="I70" s="163">
        <v>0</v>
      </c>
      <c r="J70" s="163">
        <v>55939340.11</v>
      </c>
      <c r="K70" s="163">
        <v>0</v>
      </c>
      <c r="L70" s="163">
        <v>0</v>
      </c>
      <c r="M70" s="163">
        <v>0</v>
      </c>
      <c r="N70" s="163">
        <v>77313477.26</v>
      </c>
      <c r="O70" s="163">
        <f t="shared" si="11"/>
        <v>237762045.93</v>
      </c>
      <c r="P70" s="285">
        <f t="shared" si="3"/>
        <v>0.0006609290117315864</v>
      </c>
    </row>
    <row r="71" spans="1:16" s="278" customFormat="1" ht="15.75" customHeight="1">
      <c r="A71" s="326"/>
      <c r="B71" s="166" t="s">
        <v>175</v>
      </c>
      <c r="C71" s="163">
        <v>159760.84</v>
      </c>
      <c r="D71" s="163">
        <v>0</v>
      </c>
      <c r="E71" s="163">
        <v>3526153.62</v>
      </c>
      <c r="F71" s="163">
        <v>29152863.4</v>
      </c>
      <c r="G71" s="163">
        <v>39884380.84</v>
      </c>
      <c r="H71" s="163">
        <v>0</v>
      </c>
      <c r="I71" s="163">
        <v>5331129.1</v>
      </c>
      <c r="J71" s="163">
        <v>28035220.44</v>
      </c>
      <c r="K71" s="163">
        <v>42677321.26</v>
      </c>
      <c r="L71" s="163">
        <v>3071972.26</v>
      </c>
      <c r="M71" s="163">
        <v>38644627.56</v>
      </c>
      <c r="N71" s="163">
        <v>0</v>
      </c>
      <c r="O71" s="163">
        <f t="shared" si="11"/>
        <v>190483429.32</v>
      </c>
      <c r="P71" s="285">
        <f t="shared" si="3"/>
        <v>0.0005295042957729947</v>
      </c>
    </row>
    <row r="72" spans="1:16" s="278" customFormat="1" ht="15.75" customHeight="1">
      <c r="A72" s="326"/>
      <c r="B72" s="166" t="s">
        <v>113</v>
      </c>
      <c r="C72" s="163">
        <v>0</v>
      </c>
      <c r="D72" s="163">
        <v>4514313.18</v>
      </c>
      <c r="E72" s="163">
        <v>0</v>
      </c>
      <c r="F72" s="163">
        <v>0</v>
      </c>
      <c r="G72" s="163">
        <v>79103887.14</v>
      </c>
      <c r="H72" s="163">
        <v>0</v>
      </c>
      <c r="I72" s="163">
        <v>0</v>
      </c>
      <c r="J72" s="163">
        <v>0</v>
      </c>
      <c r="K72" s="163">
        <v>0</v>
      </c>
      <c r="L72" s="163">
        <v>1224087.27</v>
      </c>
      <c r="M72" s="163">
        <v>0</v>
      </c>
      <c r="N72" s="163">
        <v>0</v>
      </c>
      <c r="O72" s="163">
        <f t="shared" si="11"/>
        <v>84842287.58999999</v>
      </c>
      <c r="P72" s="285">
        <f aca="true" t="shared" si="12" ref="P72:P88">O72/O$6</f>
        <v>0.00023584390465084912</v>
      </c>
    </row>
    <row r="73" spans="1:16" s="278" customFormat="1" ht="15.75" customHeight="1">
      <c r="A73" s="326"/>
      <c r="B73" s="166" t="s">
        <v>139</v>
      </c>
      <c r="C73" s="163">
        <v>0</v>
      </c>
      <c r="D73" s="163">
        <v>0</v>
      </c>
      <c r="E73" s="163">
        <v>662355.46</v>
      </c>
      <c r="F73" s="163">
        <v>0</v>
      </c>
      <c r="G73" s="163">
        <v>26812434.39</v>
      </c>
      <c r="H73" s="163">
        <v>20909995.35</v>
      </c>
      <c r="I73" s="163">
        <v>0</v>
      </c>
      <c r="J73" s="163">
        <v>61067.29</v>
      </c>
      <c r="K73" s="163">
        <v>265137.76</v>
      </c>
      <c r="L73" s="163">
        <v>0</v>
      </c>
      <c r="M73" s="163">
        <v>20700000</v>
      </c>
      <c r="N73" s="163">
        <v>15248519.52</v>
      </c>
      <c r="O73" s="163">
        <f t="shared" si="11"/>
        <v>84659509.77</v>
      </c>
      <c r="P73" s="285">
        <f t="shared" si="12"/>
        <v>0.0002353358203455239</v>
      </c>
    </row>
    <row r="74" spans="1:16" s="278" customFormat="1" ht="15.75" customHeight="1">
      <c r="A74" s="326"/>
      <c r="B74" s="166" t="s">
        <v>125</v>
      </c>
      <c r="C74" s="163">
        <v>29477732.37</v>
      </c>
      <c r="D74" s="163">
        <v>4560155.76</v>
      </c>
      <c r="E74" s="163">
        <v>0</v>
      </c>
      <c r="F74" s="163">
        <v>0</v>
      </c>
      <c r="G74" s="163">
        <v>28839064.919999998</v>
      </c>
      <c r="H74" s="163">
        <v>0</v>
      </c>
      <c r="I74" s="163">
        <v>6662784.3</v>
      </c>
      <c r="J74" s="163">
        <v>739656.54</v>
      </c>
      <c r="K74" s="163">
        <v>0</v>
      </c>
      <c r="L74" s="163">
        <v>1844051.33</v>
      </c>
      <c r="M74" s="163">
        <v>1968461.03</v>
      </c>
      <c r="N74" s="163">
        <v>1900000</v>
      </c>
      <c r="O74" s="163">
        <f t="shared" si="11"/>
        <v>75991906.25</v>
      </c>
      <c r="P74" s="285">
        <f t="shared" si="12"/>
        <v>0.0002112416862033513</v>
      </c>
    </row>
    <row r="75" spans="1:16" s="278" customFormat="1" ht="15.75" customHeight="1">
      <c r="A75" s="326"/>
      <c r="B75" s="167" t="s">
        <v>161</v>
      </c>
      <c r="C75" s="163">
        <v>0</v>
      </c>
      <c r="D75" s="163">
        <v>127525.11</v>
      </c>
      <c r="E75" s="163">
        <v>187374.52</v>
      </c>
      <c r="F75" s="163">
        <v>224525.56</v>
      </c>
      <c r="G75" s="163">
        <v>0</v>
      </c>
      <c r="H75" s="163">
        <v>521721.97000000003</v>
      </c>
      <c r="I75" s="163">
        <v>28057843.47</v>
      </c>
      <c r="J75" s="163">
        <v>0</v>
      </c>
      <c r="K75" s="163">
        <v>5761945.26</v>
      </c>
      <c r="L75" s="163">
        <v>36053230.14</v>
      </c>
      <c r="M75" s="163">
        <v>0</v>
      </c>
      <c r="N75" s="163">
        <v>4857243.62</v>
      </c>
      <c r="O75" s="163">
        <f t="shared" si="11"/>
        <v>75791409.65</v>
      </c>
      <c r="P75" s="285">
        <f t="shared" si="12"/>
        <v>0.0002106843473767307</v>
      </c>
    </row>
    <row r="76" spans="1:16" s="278" customFormat="1" ht="15.75" customHeight="1">
      <c r="A76" s="326"/>
      <c r="B76" s="166" t="s">
        <v>153</v>
      </c>
      <c r="C76" s="163">
        <v>0</v>
      </c>
      <c r="D76" s="163">
        <v>7553147.24</v>
      </c>
      <c r="E76" s="163">
        <v>0</v>
      </c>
      <c r="F76" s="163">
        <v>0</v>
      </c>
      <c r="G76" s="163">
        <v>10519691.469999999</v>
      </c>
      <c r="H76" s="163">
        <v>0</v>
      </c>
      <c r="I76" s="163">
        <v>0</v>
      </c>
      <c r="J76" s="163">
        <v>0</v>
      </c>
      <c r="K76" s="163">
        <v>0</v>
      </c>
      <c r="L76" s="163">
        <v>21365179.71</v>
      </c>
      <c r="M76" s="163">
        <v>0</v>
      </c>
      <c r="N76" s="163">
        <v>0</v>
      </c>
      <c r="O76" s="163">
        <f t="shared" si="11"/>
        <v>39438018.42</v>
      </c>
      <c r="P76" s="285">
        <f t="shared" si="12"/>
        <v>0.00010962948454210712</v>
      </c>
    </row>
    <row r="77" spans="1:16" s="278" customFormat="1" ht="15.75" customHeight="1">
      <c r="A77" s="326"/>
      <c r="B77" s="166" t="s">
        <v>184</v>
      </c>
      <c r="C77" s="163">
        <v>3729807.84</v>
      </c>
      <c r="D77" s="163">
        <v>0</v>
      </c>
      <c r="E77" s="163">
        <v>3862413.86</v>
      </c>
      <c r="F77" s="163">
        <v>0</v>
      </c>
      <c r="G77" s="163">
        <v>0</v>
      </c>
      <c r="H77" s="163">
        <v>0</v>
      </c>
      <c r="I77" s="163">
        <v>6056332.67</v>
      </c>
      <c r="J77" s="163">
        <v>3685073.78</v>
      </c>
      <c r="K77" s="163">
        <v>828364.33</v>
      </c>
      <c r="L77" s="163">
        <v>0</v>
      </c>
      <c r="M77" s="163">
        <v>4344657.95</v>
      </c>
      <c r="N77" s="163">
        <v>0</v>
      </c>
      <c r="O77" s="163">
        <f t="shared" si="11"/>
        <v>22506650.429999996</v>
      </c>
      <c r="P77" s="285">
        <f t="shared" si="12"/>
        <v>6.256380478180965E-05</v>
      </c>
    </row>
    <row r="78" spans="1:16" s="278" customFormat="1" ht="15.75" customHeight="1">
      <c r="A78" s="326"/>
      <c r="B78" s="166" t="s">
        <v>183</v>
      </c>
      <c r="C78" s="163"/>
      <c r="D78" s="163"/>
      <c r="E78" s="163"/>
      <c r="F78" s="163"/>
      <c r="G78" s="163"/>
      <c r="H78" s="163">
        <v>15940000</v>
      </c>
      <c r="I78" s="163">
        <v>0</v>
      </c>
      <c r="J78" s="163">
        <v>0</v>
      </c>
      <c r="K78" s="163">
        <v>0</v>
      </c>
      <c r="L78" s="163">
        <v>0</v>
      </c>
      <c r="M78" s="163">
        <v>0</v>
      </c>
      <c r="N78" s="163">
        <v>0</v>
      </c>
      <c r="O78" s="163">
        <f t="shared" si="11"/>
        <v>15940000</v>
      </c>
      <c r="P78" s="285">
        <f t="shared" si="12"/>
        <v>4.430988304206963E-05</v>
      </c>
    </row>
    <row r="79" spans="1:16" s="278" customFormat="1" ht="15.75" customHeight="1">
      <c r="A79" s="326"/>
      <c r="B79" s="166" t="s">
        <v>170</v>
      </c>
      <c r="C79" s="163">
        <v>12330060.01</v>
      </c>
      <c r="D79" s="163">
        <v>0</v>
      </c>
      <c r="E79" s="163">
        <v>0</v>
      </c>
      <c r="F79" s="163">
        <v>0</v>
      </c>
      <c r="G79" s="163">
        <v>0</v>
      </c>
      <c r="H79" s="163">
        <v>0</v>
      </c>
      <c r="I79" s="163">
        <v>0</v>
      </c>
      <c r="J79" s="163">
        <v>0</v>
      </c>
      <c r="K79" s="163">
        <v>0</v>
      </c>
      <c r="L79" s="163">
        <v>0</v>
      </c>
      <c r="M79" s="163">
        <v>0</v>
      </c>
      <c r="N79" s="163">
        <v>0</v>
      </c>
      <c r="O79" s="163">
        <f t="shared" si="11"/>
        <v>12330060.01</v>
      </c>
      <c r="P79" s="285">
        <f t="shared" si="12"/>
        <v>3.427500106303638E-05</v>
      </c>
    </row>
    <row r="80" spans="1:16" s="278" customFormat="1" ht="15.75" customHeight="1">
      <c r="A80" s="326"/>
      <c r="B80" s="166" t="s">
        <v>453</v>
      </c>
      <c r="C80" s="163">
        <v>0</v>
      </c>
      <c r="D80" s="163">
        <v>103214.33</v>
      </c>
      <c r="E80" s="163">
        <v>5588126.38</v>
      </c>
      <c r="F80" s="163">
        <v>0</v>
      </c>
      <c r="G80" s="163">
        <v>0</v>
      </c>
      <c r="H80" s="163">
        <v>428307.21</v>
      </c>
      <c r="I80" s="163">
        <v>0</v>
      </c>
      <c r="J80" s="163">
        <v>0</v>
      </c>
      <c r="K80" s="163">
        <v>0</v>
      </c>
      <c r="L80" s="163">
        <v>0</v>
      </c>
      <c r="M80" s="163">
        <v>698870.17</v>
      </c>
      <c r="N80" s="163">
        <v>0</v>
      </c>
      <c r="O80" s="163">
        <f t="shared" si="11"/>
        <v>6818518.09</v>
      </c>
      <c r="P80" s="285">
        <f t="shared" si="12"/>
        <v>1.8954061423346046E-05</v>
      </c>
    </row>
    <row r="81" spans="1:16" s="278" customFormat="1" ht="15.75" customHeight="1">
      <c r="A81" s="326"/>
      <c r="B81" s="166" t="s">
        <v>116</v>
      </c>
      <c r="C81" s="163">
        <v>3100000</v>
      </c>
      <c r="D81" s="163">
        <v>0</v>
      </c>
      <c r="E81" s="163">
        <v>0</v>
      </c>
      <c r="F81" s="163">
        <v>0</v>
      </c>
      <c r="G81" s="163">
        <v>0</v>
      </c>
      <c r="H81" s="163">
        <v>0</v>
      </c>
      <c r="I81" s="163">
        <v>0</v>
      </c>
      <c r="J81" s="163">
        <v>0</v>
      </c>
      <c r="K81" s="163">
        <v>0</v>
      </c>
      <c r="L81" s="163">
        <v>0</v>
      </c>
      <c r="M81" s="163">
        <v>0</v>
      </c>
      <c r="N81" s="163">
        <v>0</v>
      </c>
      <c r="O81" s="163">
        <f t="shared" si="11"/>
        <v>3100000</v>
      </c>
      <c r="P81" s="285">
        <f t="shared" si="12"/>
        <v>8.617354920352311E-06</v>
      </c>
    </row>
    <row r="82" spans="1:16" s="278" customFormat="1" ht="15.75" customHeight="1">
      <c r="A82" s="326"/>
      <c r="B82" s="166" t="s">
        <v>178</v>
      </c>
      <c r="C82" s="163">
        <v>0</v>
      </c>
      <c r="D82" s="163">
        <v>0</v>
      </c>
      <c r="E82" s="163">
        <v>0</v>
      </c>
      <c r="F82" s="163">
        <v>0</v>
      </c>
      <c r="G82" s="163">
        <v>0</v>
      </c>
      <c r="H82" s="163">
        <v>0</v>
      </c>
      <c r="I82" s="163">
        <v>0</v>
      </c>
      <c r="J82" s="163">
        <v>0</v>
      </c>
      <c r="K82" s="163">
        <v>0</v>
      </c>
      <c r="L82" s="163">
        <v>793491.69</v>
      </c>
      <c r="M82" s="163">
        <v>0</v>
      </c>
      <c r="N82" s="163">
        <v>0</v>
      </c>
      <c r="O82" s="163">
        <f t="shared" si="11"/>
        <v>793491.69</v>
      </c>
      <c r="P82" s="285">
        <f t="shared" si="12"/>
        <v>2.205741780348442E-06</v>
      </c>
    </row>
    <row r="83" spans="1:18" ht="15.75" customHeight="1">
      <c r="A83" s="326"/>
      <c r="B83" s="166" t="s">
        <v>182</v>
      </c>
      <c r="C83" s="163">
        <v>0</v>
      </c>
      <c r="D83" s="163">
        <v>0</v>
      </c>
      <c r="E83" s="163">
        <v>0</v>
      </c>
      <c r="F83" s="163">
        <v>562024.64</v>
      </c>
      <c r="G83" s="163">
        <v>0</v>
      </c>
      <c r="H83" s="163">
        <v>0</v>
      </c>
      <c r="I83" s="163">
        <v>0</v>
      </c>
      <c r="J83" s="163">
        <v>0</v>
      </c>
      <c r="K83" s="163">
        <v>0</v>
      </c>
      <c r="L83" s="163">
        <v>0</v>
      </c>
      <c r="M83" s="163">
        <v>0</v>
      </c>
      <c r="N83" s="163">
        <v>0</v>
      </c>
      <c r="O83" s="163">
        <f t="shared" si="11"/>
        <v>562024.64</v>
      </c>
      <c r="P83" s="285">
        <f t="shared" si="12"/>
        <v>1.5623115473752376E-06</v>
      </c>
      <c r="R83" s="8"/>
    </row>
    <row r="84" spans="1:18" ht="15.75" customHeight="1" thickBot="1">
      <c r="A84" s="326"/>
      <c r="B84" s="166" t="s">
        <v>168</v>
      </c>
      <c r="C84" s="163">
        <v>0</v>
      </c>
      <c r="D84" s="163">
        <v>0</v>
      </c>
      <c r="E84" s="163">
        <v>0</v>
      </c>
      <c r="F84" s="163">
        <v>0</v>
      </c>
      <c r="G84" s="163">
        <v>0</v>
      </c>
      <c r="H84" s="163">
        <v>0</v>
      </c>
      <c r="I84" s="163">
        <v>0</v>
      </c>
      <c r="J84" s="163">
        <v>0</v>
      </c>
      <c r="K84" s="163">
        <v>71490.86</v>
      </c>
      <c r="L84" s="163">
        <v>0</v>
      </c>
      <c r="M84" s="163">
        <v>0</v>
      </c>
      <c r="N84" s="163">
        <v>0</v>
      </c>
      <c r="O84" s="163">
        <f t="shared" si="11"/>
        <v>71490.86</v>
      </c>
      <c r="P84" s="286">
        <f t="shared" si="12"/>
        <v>1.9872971425200588E-07</v>
      </c>
      <c r="R84" s="8"/>
    </row>
    <row r="85" spans="1:18" ht="13.5" thickBot="1">
      <c r="A85" s="326"/>
      <c r="B85" s="347" t="s">
        <v>336</v>
      </c>
      <c r="C85" s="282">
        <f>SUM(C86:C87)</f>
        <v>0</v>
      </c>
      <c r="D85" s="282">
        <f aca="true" t="shared" si="13" ref="D85:O85">SUM(D86:D87)</f>
        <v>291107610.05999994</v>
      </c>
      <c r="E85" s="282">
        <f t="shared" si="13"/>
        <v>0</v>
      </c>
      <c r="F85" s="282">
        <f t="shared" si="13"/>
        <v>619200000</v>
      </c>
      <c r="G85" s="282">
        <f t="shared" si="13"/>
        <v>7490748.28</v>
      </c>
      <c r="H85" s="282">
        <f t="shared" si="13"/>
        <v>66171665.1</v>
      </c>
      <c r="I85" s="282">
        <f t="shared" si="13"/>
        <v>0</v>
      </c>
      <c r="J85" s="282">
        <f t="shared" si="13"/>
        <v>100412196.25</v>
      </c>
      <c r="K85" s="282">
        <f t="shared" si="13"/>
        <v>0</v>
      </c>
      <c r="L85" s="282">
        <f t="shared" si="13"/>
        <v>15666835.17</v>
      </c>
      <c r="M85" s="282">
        <f t="shared" si="13"/>
        <v>14136226.049999999</v>
      </c>
      <c r="N85" s="282">
        <f t="shared" si="13"/>
        <v>11467421.96</v>
      </c>
      <c r="O85" s="348">
        <f t="shared" si="13"/>
        <v>1125652702.87</v>
      </c>
      <c r="P85" s="161">
        <f t="shared" si="12"/>
        <v>0.0031290802766724747</v>
      </c>
      <c r="R85" s="8"/>
    </row>
    <row r="86" spans="1:16" s="278" customFormat="1" ht="15.75" customHeight="1">
      <c r="A86" s="326"/>
      <c r="B86" s="273" t="s">
        <v>118</v>
      </c>
      <c r="C86" s="272">
        <v>0</v>
      </c>
      <c r="D86" s="272">
        <v>291107610.05999994</v>
      </c>
      <c r="E86" s="272">
        <v>0</v>
      </c>
      <c r="F86" s="272">
        <v>619200000</v>
      </c>
      <c r="G86" s="272">
        <v>7490748.28</v>
      </c>
      <c r="H86" s="272">
        <v>5671665.1</v>
      </c>
      <c r="I86" s="272">
        <v>0</v>
      </c>
      <c r="J86" s="272">
        <v>100412196.25</v>
      </c>
      <c r="K86" s="272">
        <v>0</v>
      </c>
      <c r="L86" s="272">
        <v>15666835.17</v>
      </c>
      <c r="M86" s="272">
        <v>14136226.049999999</v>
      </c>
      <c r="N86" s="272">
        <v>11467421.96</v>
      </c>
      <c r="O86" s="272">
        <f>SUM(C86:N86)</f>
        <v>1065152702.8699999</v>
      </c>
      <c r="P86" s="284">
        <f t="shared" si="12"/>
        <v>0.002960902866130115</v>
      </c>
    </row>
    <row r="87" spans="1:16" s="278" customFormat="1" ht="15.75" customHeight="1" thickBot="1">
      <c r="A87" s="326"/>
      <c r="B87" s="274" t="s">
        <v>159</v>
      </c>
      <c r="C87" s="275">
        <v>0</v>
      </c>
      <c r="D87" s="275">
        <v>0</v>
      </c>
      <c r="E87" s="275">
        <v>0</v>
      </c>
      <c r="F87" s="275">
        <v>0</v>
      </c>
      <c r="G87" s="275">
        <v>0</v>
      </c>
      <c r="H87" s="275">
        <v>60500000</v>
      </c>
      <c r="I87" s="275">
        <v>0</v>
      </c>
      <c r="J87" s="275">
        <v>0</v>
      </c>
      <c r="K87" s="275">
        <v>0</v>
      </c>
      <c r="L87" s="275">
        <v>0</v>
      </c>
      <c r="M87" s="275">
        <v>0</v>
      </c>
      <c r="N87" s="275">
        <v>0</v>
      </c>
      <c r="O87" s="275">
        <f>SUM(C87:N87)</f>
        <v>60500000</v>
      </c>
      <c r="P87" s="286">
        <f t="shared" si="12"/>
        <v>0.00016817741054235962</v>
      </c>
    </row>
    <row r="88" spans="1:16" s="281" customFormat="1" ht="15.75" customHeight="1" thickBot="1">
      <c r="A88" s="327"/>
      <c r="B88" s="279" t="s">
        <v>187</v>
      </c>
      <c r="C88" s="280">
        <v>0</v>
      </c>
      <c r="D88" s="280">
        <v>0</v>
      </c>
      <c r="E88" s="280">
        <v>0</v>
      </c>
      <c r="F88" s="280">
        <v>0</v>
      </c>
      <c r="G88" s="280">
        <v>0</v>
      </c>
      <c r="H88" s="280">
        <v>0</v>
      </c>
      <c r="I88" s="280">
        <v>0</v>
      </c>
      <c r="J88" s="280">
        <v>0</v>
      </c>
      <c r="K88" s="280">
        <v>24300000</v>
      </c>
      <c r="L88" s="280">
        <v>0</v>
      </c>
      <c r="M88" s="280">
        <v>0</v>
      </c>
      <c r="N88" s="280">
        <v>0</v>
      </c>
      <c r="O88" s="280">
        <f>SUM(C88:N88)</f>
        <v>24300000</v>
      </c>
      <c r="P88" s="161">
        <f t="shared" si="12"/>
        <v>6.754894340792296E-05</v>
      </c>
    </row>
    <row r="112" spans="1:18" ht="12.75">
      <c r="A112" s="18"/>
      <c r="B112" s="157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20"/>
      <c r="P112" s="164"/>
      <c r="Q112" s="18"/>
      <c r="R112" s="8"/>
    </row>
    <row r="113" spans="1:17" ht="12.75">
      <c r="A113" s="10"/>
      <c r="F113" s="11"/>
      <c r="G113" s="11"/>
      <c r="K113" s="21"/>
      <c r="L113" s="11"/>
      <c r="M113" s="11"/>
      <c r="N113" s="11"/>
      <c r="Q113" s="10"/>
    </row>
    <row r="114" spans="1:17" ht="12.75">
      <c r="A114" s="10"/>
      <c r="C114" s="58"/>
      <c r="D114" s="58"/>
      <c r="E114" s="58"/>
      <c r="F114" s="58"/>
      <c r="G114" s="58"/>
      <c r="H114" s="58"/>
      <c r="I114" s="58"/>
      <c r="J114" s="58"/>
      <c r="K114" s="159"/>
      <c r="L114" s="58"/>
      <c r="M114" s="58"/>
      <c r="N114" s="58"/>
      <c r="O114" s="160"/>
      <c r="Q114" s="10"/>
    </row>
    <row r="115" spans="1:17" ht="12.75">
      <c r="A115" s="10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158"/>
      <c r="Q115" s="10"/>
    </row>
    <row r="116" spans="1:17" ht="12.75">
      <c r="A116" s="10"/>
      <c r="Q116" s="10"/>
    </row>
    <row r="117" spans="1:17" ht="12.75">
      <c r="A117" s="10"/>
      <c r="Q117" s="10"/>
    </row>
    <row r="118" spans="1:17" ht="12.75">
      <c r="A118" s="10"/>
      <c r="Q118" s="10"/>
    </row>
    <row r="119" spans="1:17" ht="12.75">
      <c r="A119" s="10"/>
      <c r="Q119" s="10"/>
    </row>
    <row r="120" spans="1:17" ht="12.75">
      <c r="A120" s="10"/>
      <c r="Q120" s="10"/>
    </row>
    <row r="121" spans="1:17" ht="12.75">
      <c r="A121" s="10"/>
      <c r="Q121" s="10"/>
    </row>
    <row r="122" spans="1:17" ht="12.75">
      <c r="A122" s="10"/>
      <c r="Q122" s="10"/>
    </row>
    <row r="123" spans="1:17" ht="12.75">
      <c r="A123" s="10"/>
      <c r="Q123" s="10"/>
    </row>
    <row r="124" spans="1:17" ht="12.75">
      <c r="A124" s="10"/>
      <c r="Q124" s="10"/>
    </row>
    <row r="125" spans="1:17" ht="12.75">
      <c r="A125" s="10"/>
      <c r="Q125" s="10"/>
    </row>
    <row r="126" spans="1:17" ht="12.75">
      <c r="A126" s="10"/>
      <c r="Q126" s="10"/>
    </row>
    <row r="127" spans="1:17" ht="12.75">
      <c r="A127" s="10"/>
      <c r="Q127" s="10"/>
    </row>
    <row r="128" spans="1:17" ht="12.75">
      <c r="A128" s="10"/>
      <c r="Q128" s="10"/>
    </row>
    <row r="129" spans="1:17" ht="12.75">
      <c r="A129" s="10"/>
      <c r="Q129" s="10"/>
    </row>
    <row r="130" spans="1:17" ht="12.75">
      <c r="A130" s="10"/>
      <c r="C130" s="60"/>
      <c r="Q130" s="10"/>
    </row>
    <row r="131" ht="12.75">
      <c r="C131" s="60"/>
    </row>
    <row r="132" ht="12.75">
      <c r="C132" s="60"/>
    </row>
    <row r="133" ht="12.75">
      <c r="C133" s="60"/>
    </row>
  </sheetData>
  <sheetProtection/>
  <mergeCells count="2">
    <mergeCell ref="C4:P4"/>
    <mergeCell ref="A6:A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60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0.7109375" style="8" customWidth="1"/>
    <col min="2" max="2" width="10.7109375" style="4" customWidth="1"/>
    <col min="3" max="4" width="10.7109375" style="12" customWidth="1"/>
    <col min="5" max="13" width="10.7109375" style="2" customWidth="1"/>
    <col min="14" max="16384" width="9.140625" style="2" customWidth="1"/>
  </cols>
  <sheetData>
    <row r="1" ht="19.5" customHeight="1">
      <c r="A1" s="48" t="s">
        <v>455</v>
      </c>
    </row>
    <row r="2" ht="6.75" customHeight="1" thickBot="1"/>
    <row r="3" spans="1:13" ht="13.5" customHeight="1" thickBot="1">
      <c r="A3" s="312">
        <v>2011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13.5" thickBot="1">
      <c r="A4" s="236" t="s">
        <v>261</v>
      </c>
      <c r="B4" s="236" t="s">
        <v>262</v>
      </c>
      <c r="C4" s="236" t="s">
        <v>101</v>
      </c>
      <c r="D4" s="236" t="s">
        <v>102</v>
      </c>
      <c r="E4" s="236" t="s">
        <v>103</v>
      </c>
      <c r="F4" s="236" t="s">
        <v>104</v>
      </c>
      <c r="G4" s="236" t="s">
        <v>105</v>
      </c>
      <c r="H4" s="236" t="s">
        <v>263</v>
      </c>
      <c r="I4" s="236" t="s">
        <v>264</v>
      </c>
      <c r="J4" s="236" t="s">
        <v>265</v>
      </c>
      <c r="K4" s="236" t="s">
        <v>266</v>
      </c>
      <c r="L4" s="236" t="s">
        <v>267</v>
      </c>
      <c r="M4" s="49" t="s">
        <v>97</v>
      </c>
    </row>
    <row r="5" spans="1:13" s="6" customFormat="1" ht="12.75" thickBot="1">
      <c r="A5" s="86">
        <v>341792</v>
      </c>
      <c r="B5" s="86">
        <v>294037</v>
      </c>
      <c r="C5" s="86">
        <v>399488</v>
      </c>
      <c r="D5" s="86">
        <v>520531</v>
      </c>
      <c r="E5" s="87">
        <v>520561</v>
      </c>
      <c r="F5" s="87">
        <v>585009</v>
      </c>
      <c r="G5" s="87">
        <v>586997</v>
      </c>
      <c r="H5" s="87">
        <v>450995</v>
      </c>
      <c r="I5" s="87">
        <v>464650</v>
      </c>
      <c r="J5" s="87">
        <v>618621</v>
      </c>
      <c r="K5" s="87">
        <v>321253</v>
      </c>
      <c r="L5" s="96">
        <v>445835</v>
      </c>
      <c r="M5" s="34">
        <f>SUM(A5:L5)</f>
        <v>5549769</v>
      </c>
    </row>
    <row r="6" spans="1:13" ht="13.5" customHeight="1" thickBot="1">
      <c r="A6" s="312">
        <v>2010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</row>
    <row r="7" spans="1:13" ht="13.5" thickBot="1">
      <c r="A7" s="236" t="s">
        <v>261</v>
      </c>
      <c r="B7" s="236" t="s">
        <v>262</v>
      </c>
      <c r="C7" s="236" t="s">
        <v>101</v>
      </c>
      <c r="D7" s="236" t="s">
        <v>102</v>
      </c>
      <c r="E7" s="236" t="s">
        <v>103</v>
      </c>
      <c r="F7" s="236" t="s">
        <v>104</v>
      </c>
      <c r="G7" s="236" t="s">
        <v>105</v>
      </c>
      <c r="H7" s="236" t="s">
        <v>263</v>
      </c>
      <c r="I7" s="236" t="s">
        <v>264</v>
      </c>
      <c r="J7" s="236" t="s">
        <v>265</v>
      </c>
      <c r="K7" s="236" t="s">
        <v>266</v>
      </c>
      <c r="L7" s="236" t="s">
        <v>267</v>
      </c>
      <c r="M7" s="49" t="s">
        <v>268</v>
      </c>
    </row>
    <row r="8" spans="1:13" s="6" customFormat="1" ht="12.75" customHeight="1" thickBot="1">
      <c r="A8" s="86">
        <v>326553</v>
      </c>
      <c r="B8" s="86">
        <v>317955</v>
      </c>
      <c r="C8" s="86">
        <v>464806</v>
      </c>
      <c r="D8" s="86">
        <v>501629</v>
      </c>
      <c r="E8" s="87">
        <v>481324</v>
      </c>
      <c r="F8" s="87">
        <v>494646</v>
      </c>
      <c r="G8" s="87">
        <v>517012</v>
      </c>
      <c r="H8" s="87">
        <v>424634</v>
      </c>
      <c r="I8" s="87">
        <v>339880</v>
      </c>
      <c r="J8" s="87">
        <v>548373</v>
      </c>
      <c r="K8" s="87">
        <v>410188</v>
      </c>
      <c r="L8" s="96">
        <v>399621</v>
      </c>
      <c r="M8" s="34">
        <f>SUM(A8:L8)</f>
        <v>5226621</v>
      </c>
    </row>
    <row r="9" spans="1:13" s="6" customFormat="1" ht="13.5" thickBot="1">
      <c r="A9" s="312">
        <v>2009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</row>
    <row r="10" spans="1:13" s="6" customFormat="1" ht="12.75" customHeight="1" thickBot="1">
      <c r="A10" s="236" t="s">
        <v>261</v>
      </c>
      <c r="B10" s="236" t="s">
        <v>262</v>
      </c>
      <c r="C10" s="236" t="s">
        <v>101</v>
      </c>
      <c r="D10" s="236" t="s">
        <v>102</v>
      </c>
      <c r="E10" s="236" t="s">
        <v>103</v>
      </c>
      <c r="F10" s="236" t="s">
        <v>104</v>
      </c>
      <c r="G10" s="236" t="s">
        <v>105</v>
      </c>
      <c r="H10" s="236" t="s">
        <v>263</v>
      </c>
      <c r="I10" s="236" t="s">
        <v>264</v>
      </c>
      <c r="J10" s="236" t="s">
        <v>265</v>
      </c>
      <c r="K10" s="236" t="s">
        <v>266</v>
      </c>
      <c r="L10" s="236" t="s">
        <v>267</v>
      </c>
      <c r="M10" s="49" t="s">
        <v>269</v>
      </c>
    </row>
    <row r="11" spans="1:13" s="6" customFormat="1" ht="12.75" customHeight="1" thickBot="1">
      <c r="A11" s="233">
        <v>336668</v>
      </c>
      <c r="B11" s="233">
        <v>264401</v>
      </c>
      <c r="C11" s="233">
        <v>341278</v>
      </c>
      <c r="D11" s="233">
        <v>457595</v>
      </c>
      <c r="E11" s="234">
        <v>503158</v>
      </c>
      <c r="F11" s="234">
        <v>464848</v>
      </c>
      <c r="G11" s="234">
        <v>519078</v>
      </c>
      <c r="H11" s="234">
        <v>456696</v>
      </c>
      <c r="I11" s="234">
        <v>330926</v>
      </c>
      <c r="J11" s="234">
        <v>516120</v>
      </c>
      <c r="K11" s="234">
        <v>387598</v>
      </c>
      <c r="L11" s="235">
        <v>319094</v>
      </c>
      <c r="M11" s="34">
        <f>SUM(A11:L11)</f>
        <v>4897460</v>
      </c>
    </row>
    <row r="12" spans="1:13" s="6" customFormat="1" ht="13.5" thickBot="1">
      <c r="A12" s="312">
        <v>2008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</row>
    <row r="13" spans="1:13" s="6" customFormat="1" ht="12.75" customHeight="1" thickBot="1">
      <c r="A13" s="236" t="s">
        <v>261</v>
      </c>
      <c r="B13" s="236" t="s">
        <v>262</v>
      </c>
      <c r="C13" s="236" t="s">
        <v>101</v>
      </c>
      <c r="D13" s="236" t="s">
        <v>102</v>
      </c>
      <c r="E13" s="236" t="s">
        <v>103</v>
      </c>
      <c r="F13" s="236" t="s">
        <v>104</v>
      </c>
      <c r="G13" s="236" t="s">
        <v>105</v>
      </c>
      <c r="H13" s="236" t="s">
        <v>263</v>
      </c>
      <c r="I13" s="236" t="s">
        <v>264</v>
      </c>
      <c r="J13" s="236" t="s">
        <v>265</v>
      </c>
      <c r="K13" s="236" t="s">
        <v>266</v>
      </c>
      <c r="L13" s="236" t="s">
        <v>267</v>
      </c>
      <c r="M13" s="49" t="s">
        <v>270</v>
      </c>
    </row>
    <row r="14" spans="1:13" s="6" customFormat="1" ht="13.5" customHeight="1" thickBot="1">
      <c r="A14" s="233">
        <v>452628</v>
      </c>
      <c r="B14" s="233">
        <v>358577</v>
      </c>
      <c r="C14" s="233">
        <v>344206</v>
      </c>
      <c r="D14" s="233">
        <v>405701</v>
      </c>
      <c r="E14" s="234">
        <v>392386</v>
      </c>
      <c r="F14" s="234">
        <v>368706</v>
      </c>
      <c r="G14" s="234">
        <v>383067</v>
      </c>
      <c r="H14" s="234">
        <v>360743</v>
      </c>
      <c r="I14" s="234">
        <v>351856</v>
      </c>
      <c r="J14" s="234">
        <v>259648</v>
      </c>
      <c r="K14" s="234">
        <v>252333</v>
      </c>
      <c r="L14" s="235">
        <v>289406</v>
      </c>
      <c r="M14" s="34">
        <f>SUM(A14:L14)</f>
        <v>4219257</v>
      </c>
    </row>
    <row r="15" spans="1:13" s="6" customFormat="1" ht="13.5" thickBot="1">
      <c r="A15" s="312">
        <v>2007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</row>
    <row r="16" spans="1:13" s="6" customFormat="1" ht="12.75" customHeight="1" thickBot="1">
      <c r="A16" s="236" t="s">
        <v>261</v>
      </c>
      <c r="B16" s="236" t="s">
        <v>262</v>
      </c>
      <c r="C16" s="236" t="s">
        <v>101</v>
      </c>
      <c r="D16" s="236" t="s">
        <v>102</v>
      </c>
      <c r="E16" s="236" t="s">
        <v>103</v>
      </c>
      <c r="F16" s="236" t="s">
        <v>104</v>
      </c>
      <c r="G16" s="236" t="s">
        <v>105</v>
      </c>
      <c r="H16" s="236" t="s">
        <v>263</v>
      </c>
      <c r="I16" s="236" t="s">
        <v>264</v>
      </c>
      <c r="J16" s="236" t="s">
        <v>265</v>
      </c>
      <c r="K16" s="236" t="s">
        <v>266</v>
      </c>
      <c r="L16" s="236" t="s">
        <v>267</v>
      </c>
      <c r="M16" s="49" t="s">
        <v>271</v>
      </c>
    </row>
    <row r="17" spans="1:13" s="6" customFormat="1" ht="13.5" customHeight="1" thickBot="1">
      <c r="A17" s="233">
        <v>229754</v>
      </c>
      <c r="B17" s="233">
        <v>236592</v>
      </c>
      <c r="C17" s="233">
        <v>335920</v>
      </c>
      <c r="D17" s="233">
        <v>327858</v>
      </c>
      <c r="E17" s="234">
        <v>360883</v>
      </c>
      <c r="F17" s="234">
        <v>343404</v>
      </c>
      <c r="G17" s="234">
        <v>353997</v>
      </c>
      <c r="H17" s="234">
        <v>399971</v>
      </c>
      <c r="I17" s="234">
        <v>378713</v>
      </c>
      <c r="J17" s="234">
        <v>333028</v>
      </c>
      <c r="K17" s="234">
        <v>387776</v>
      </c>
      <c r="L17" s="235">
        <v>257049</v>
      </c>
      <c r="M17" s="34">
        <f>SUM(A17:L17)</f>
        <v>3944945</v>
      </c>
    </row>
    <row r="18" spans="1:13" s="6" customFormat="1" ht="13.5" thickBot="1">
      <c r="A18" s="312">
        <v>2006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</row>
    <row r="19" spans="1:13" s="6" customFormat="1" ht="12.75" customHeight="1" thickBot="1">
      <c r="A19" s="236" t="s">
        <v>261</v>
      </c>
      <c r="B19" s="236" t="s">
        <v>262</v>
      </c>
      <c r="C19" s="236" t="s">
        <v>101</v>
      </c>
      <c r="D19" s="236" t="s">
        <v>102</v>
      </c>
      <c r="E19" s="236" t="s">
        <v>103</v>
      </c>
      <c r="F19" s="236" t="s">
        <v>104</v>
      </c>
      <c r="G19" s="236" t="s">
        <v>105</v>
      </c>
      <c r="H19" s="236" t="s">
        <v>263</v>
      </c>
      <c r="I19" s="236" t="s">
        <v>264</v>
      </c>
      <c r="J19" s="236" t="s">
        <v>265</v>
      </c>
      <c r="K19" s="236" t="s">
        <v>266</v>
      </c>
      <c r="L19" s="236" t="s">
        <v>267</v>
      </c>
      <c r="M19" s="49" t="s">
        <v>272</v>
      </c>
    </row>
    <row r="20" spans="1:13" s="6" customFormat="1" ht="13.5" customHeight="1" thickBot="1">
      <c r="A20" s="233">
        <v>166235</v>
      </c>
      <c r="B20" s="233">
        <v>224335</v>
      </c>
      <c r="C20" s="233">
        <v>325268</v>
      </c>
      <c r="D20" s="233">
        <v>310931</v>
      </c>
      <c r="E20" s="234">
        <v>378818</v>
      </c>
      <c r="F20" s="234">
        <v>376575</v>
      </c>
      <c r="G20" s="234">
        <v>196993</v>
      </c>
      <c r="H20" s="234">
        <v>182498</v>
      </c>
      <c r="I20" s="234">
        <v>384275</v>
      </c>
      <c r="J20" s="234">
        <v>263556</v>
      </c>
      <c r="K20" s="234">
        <v>333906</v>
      </c>
      <c r="L20" s="235">
        <v>279537</v>
      </c>
      <c r="M20" s="34">
        <f>SUM(A20:L20)</f>
        <v>3422927</v>
      </c>
    </row>
    <row r="21" spans="1:13" s="7" customFormat="1" ht="13.5" thickBot="1">
      <c r="A21" s="312">
        <v>2005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</row>
    <row r="22" spans="1:13" s="7" customFormat="1" ht="11.25" customHeight="1" thickBot="1">
      <c r="A22" s="236" t="s">
        <v>261</v>
      </c>
      <c r="B22" s="236" t="s">
        <v>262</v>
      </c>
      <c r="C22" s="236" t="s">
        <v>101</v>
      </c>
      <c r="D22" s="236" t="s">
        <v>102</v>
      </c>
      <c r="E22" s="236" t="s">
        <v>103</v>
      </c>
      <c r="F22" s="236" t="s">
        <v>104</v>
      </c>
      <c r="G22" s="236" t="s">
        <v>105</v>
      </c>
      <c r="H22" s="236" t="s">
        <v>263</v>
      </c>
      <c r="I22" s="236" t="s">
        <v>264</v>
      </c>
      <c r="J22" s="236" t="s">
        <v>265</v>
      </c>
      <c r="K22" s="236" t="s">
        <v>266</v>
      </c>
      <c r="L22" s="236" t="s">
        <v>267</v>
      </c>
      <c r="M22" s="49" t="s">
        <v>273</v>
      </c>
    </row>
    <row r="23" spans="1:13" s="7" customFormat="1" ht="9.75" customHeight="1" thickBot="1">
      <c r="A23" s="237">
        <v>133816</v>
      </c>
      <c r="B23" s="237">
        <v>100346</v>
      </c>
      <c r="C23" s="238">
        <v>195504</v>
      </c>
      <c r="D23" s="238">
        <v>261570</v>
      </c>
      <c r="E23" s="239">
        <v>290311</v>
      </c>
      <c r="F23" s="239">
        <v>304672</v>
      </c>
      <c r="G23" s="239">
        <v>298832</v>
      </c>
      <c r="H23" s="239">
        <v>363841</v>
      </c>
      <c r="I23" s="240">
        <v>341356</v>
      </c>
      <c r="J23" s="240">
        <v>283762</v>
      </c>
      <c r="K23" s="239">
        <v>206673</v>
      </c>
      <c r="L23" s="239">
        <v>258939</v>
      </c>
      <c r="M23" s="34">
        <f>SUM(A23:L23)</f>
        <v>3039622</v>
      </c>
    </row>
    <row r="24" spans="1:13" s="7" customFormat="1" ht="13.5" thickBot="1">
      <c r="A24" s="312">
        <v>2004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</row>
    <row r="25" spans="1:13" s="7" customFormat="1" ht="11.25" customHeight="1" thickBot="1">
      <c r="A25" s="236" t="s">
        <v>261</v>
      </c>
      <c r="B25" s="236" t="s">
        <v>262</v>
      </c>
      <c r="C25" s="236" t="s">
        <v>101</v>
      </c>
      <c r="D25" s="236" t="s">
        <v>102</v>
      </c>
      <c r="E25" s="236" t="s">
        <v>103</v>
      </c>
      <c r="F25" s="236" t="s">
        <v>104</v>
      </c>
      <c r="G25" s="236" t="s">
        <v>105</v>
      </c>
      <c r="H25" s="236" t="s">
        <v>263</v>
      </c>
      <c r="I25" s="236" t="s">
        <v>264</v>
      </c>
      <c r="J25" s="236" t="s">
        <v>265</v>
      </c>
      <c r="K25" s="236" t="s">
        <v>266</v>
      </c>
      <c r="L25" s="236" t="s">
        <v>267</v>
      </c>
      <c r="M25" s="49" t="s">
        <v>274</v>
      </c>
    </row>
    <row r="26" spans="1:13" s="7" customFormat="1" ht="9.75" customHeight="1" thickBot="1">
      <c r="A26" s="237">
        <v>161699</v>
      </c>
      <c r="B26" s="237">
        <v>192130</v>
      </c>
      <c r="C26" s="238">
        <v>150731</v>
      </c>
      <c r="D26" s="238">
        <v>228758</v>
      </c>
      <c r="E26" s="239">
        <v>236029</v>
      </c>
      <c r="F26" s="239">
        <v>258865</v>
      </c>
      <c r="G26" s="239">
        <v>263721</v>
      </c>
      <c r="H26" s="239">
        <v>282812</v>
      </c>
      <c r="I26" s="240">
        <v>311952</v>
      </c>
      <c r="J26" s="240">
        <v>286101</v>
      </c>
      <c r="K26" s="239">
        <v>154783</v>
      </c>
      <c r="L26" s="239">
        <v>201396</v>
      </c>
      <c r="M26" s="34">
        <f>SUM(A26:L26)</f>
        <v>2728977</v>
      </c>
    </row>
    <row r="27" spans="1:13" s="7" customFormat="1" ht="13.5" thickBot="1">
      <c r="A27" s="312">
        <v>2003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</row>
    <row r="28" spans="1:13" s="7" customFormat="1" ht="11.25" customHeight="1" thickBot="1">
      <c r="A28" s="236" t="s">
        <v>261</v>
      </c>
      <c r="B28" s="236" t="s">
        <v>262</v>
      </c>
      <c r="C28" s="236" t="s">
        <v>101</v>
      </c>
      <c r="D28" s="236" t="s">
        <v>102</v>
      </c>
      <c r="E28" s="236" t="s">
        <v>103</v>
      </c>
      <c r="F28" s="236" t="s">
        <v>104</v>
      </c>
      <c r="G28" s="236" t="s">
        <v>105</v>
      </c>
      <c r="H28" s="236" t="s">
        <v>263</v>
      </c>
      <c r="I28" s="236" t="s">
        <v>264</v>
      </c>
      <c r="J28" s="236" t="s">
        <v>265</v>
      </c>
      <c r="K28" s="236" t="s">
        <v>266</v>
      </c>
      <c r="L28" s="236" t="s">
        <v>267</v>
      </c>
      <c r="M28" s="49" t="s">
        <v>275</v>
      </c>
    </row>
    <row r="29" spans="1:13" s="7" customFormat="1" ht="9.75" customHeight="1" thickBot="1">
      <c r="A29" s="237">
        <v>146786</v>
      </c>
      <c r="B29" s="237">
        <v>68065</v>
      </c>
      <c r="C29" s="238">
        <v>156960</v>
      </c>
      <c r="D29" s="238">
        <v>333697</v>
      </c>
      <c r="E29" s="239">
        <v>192560</v>
      </c>
      <c r="F29" s="239">
        <v>261126</v>
      </c>
      <c r="G29" s="239">
        <v>277940</v>
      </c>
      <c r="H29" s="239">
        <v>276020</v>
      </c>
      <c r="I29" s="240">
        <v>286698</v>
      </c>
      <c r="J29" s="240">
        <v>305249</v>
      </c>
      <c r="K29" s="239">
        <v>194187</v>
      </c>
      <c r="L29" s="239">
        <v>205050</v>
      </c>
      <c r="M29" s="34">
        <f>SUM(A29:L29)</f>
        <v>2704338</v>
      </c>
    </row>
    <row r="30" spans="1:13" s="7" customFormat="1" ht="13.5" thickBot="1">
      <c r="A30" s="312">
        <v>2002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</row>
    <row r="31" spans="1:13" s="7" customFormat="1" ht="11.25" customHeight="1" thickBot="1">
      <c r="A31" s="236" t="s">
        <v>261</v>
      </c>
      <c r="B31" s="236" t="s">
        <v>262</v>
      </c>
      <c r="C31" s="236" t="s">
        <v>101</v>
      </c>
      <c r="D31" s="236" t="s">
        <v>102</v>
      </c>
      <c r="E31" s="236" t="s">
        <v>103</v>
      </c>
      <c r="F31" s="236" t="s">
        <v>104</v>
      </c>
      <c r="G31" s="236" t="s">
        <v>105</v>
      </c>
      <c r="H31" s="236" t="s">
        <v>263</v>
      </c>
      <c r="I31" s="236" t="s">
        <v>264</v>
      </c>
      <c r="J31" s="236" t="s">
        <v>265</v>
      </c>
      <c r="K31" s="236" t="s">
        <v>266</v>
      </c>
      <c r="L31" s="236" t="s">
        <v>267</v>
      </c>
      <c r="M31" s="49" t="s">
        <v>276</v>
      </c>
    </row>
    <row r="32" spans="1:13" s="7" customFormat="1" ht="9.75" customHeight="1" thickBot="1">
      <c r="A32" s="237">
        <v>129825</v>
      </c>
      <c r="B32" s="237">
        <v>146221</v>
      </c>
      <c r="C32" s="238">
        <v>184620</v>
      </c>
      <c r="D32" s="238">
        <v>202369</v>
      </c>
      <c r="E32" s="239">
        <v>257158</v>
      </c>
      <c r="F32" s="239">
        <v>244675</v>
      </c>
      <c r="G32" s="239">
        <v>265033</v>
      </c>
      <c r="H32" s="239">
        <v>272886</v>
      </c>
      <c r="I32" s="240">
        <v>277327</v>
      </c>
      <c r="J32" s="240">
        <v>279948</v>
      </c>
      <c r="K32" s="239">
        <v>253284</v>
      </c>
      <c r="L32" s="239">
        <v>87979</v>
      </c>
      <c r="M32" s="34">
        <f>SUM(A32:L32)</f>
        <v>2601325</v>
      </c>
    </row>
    <row r="33" spans="1:13" s="7" customFormat="1" ht="13.5" thickBot="1">
      <c r="A33" s="312">
        <v>2001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</row>
    <row r="34" spans="1:13" s="7" customFormat="1" ht="11.25" customHeight="1" thickBot="1">
      <c r="A34" s="236" t="s">
        <v>261</v>
      </c>
      <c r="B34" s="236" t="s">
        <v>262</v>
      </c>
      <c r="C34" s="236" t="s">
        <v>101</v>
      </c>
      <c r="D34" s="236" t="s">
        <v>102</v>
      </c>
      <c r="E34" s="236" t="s">
        <v>103</v>
      </c>
      <c r="F34" s="236" t="s">
        <v>104</v>
      </c>
      <c r="G34" s="236" t="s">
        <v>105</v>
      </c>
      <c r="H34" s="236" t="s">
        <v>263</v>
      </c>
      <c r="I34" s="236" t="s">
        <v>264</v>
      </c>
      <c r="J34" s="236" t="s">
        <v>265</v>
      </c>
      <c r="K34" s="236" t="s">
        <v>266</v>
      </c>
      <c r="L34" s="236" t="s">
        <v>267</v>
      </c>
      <c r="M34" s="49" t="s">
        <v>277</v>
      </c>
    </row>
    <row r="35" spans="1:13" s="7" customFormat="1" ht="9.75" customHeight="1" thickBot="1">
      <c r="A35" s="237">
        <v>179310</v>
      </c>
      <c r="B35" s="237">
        <v>138618</v>
      </c>
      <c r="C35" s="238">
        <v>199346</v>
      </c>
      <c r="D35" s="238">
        <v>235131</v>
      </c>
      <c r="E35" s="239">
        <v>259755</v>
      </c>
      <c r="F35" s="239">
        <v>299559</v>
      </c>
      <c r="G35" s="239">
        <v>236260</v>
      </c>
      <c r="H35" s="239">
        <v>284746</v>
      </c>
      <c r="I35" s="240">
        <v>264772</v>
      </c>
      <c r="J35" s="240">
        <v>280435</v>
      </c>
      <c r="K35" s="239">
        <v>219894</v>
      </c>
      <c r="L35" s="239">
        <v>116785</v>
      </c>
      <c r="M35" s="34">
        <f>SUM(A35:L35)</f>
        <v>2714611</v>
      </c>
    </row>
    <row r="36" spans="1:13" s="7" customFormat="1" ht="13.5" thickBot="1">
      <c r="A36" s="312">
        <v>2000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</row>
    <row r="37" spans="1:13" s="7" customFormat="1" ht="11.25" customHeight="1" thickBot="1">
      <c r="A37" s="236" t="s">
        <v>261</v>
      </c>
      <c r="B37" s="236" t="s">
        <v>262</v>
      </c>
      <c r="C37" s="236" t="s">
        <v>101</v>
      </c>
      <c r="D37" s="236" t="s">
        <v>102</v>
      </c>
      <c r="E37" s="236" t="s">
        <v>103</v>
      </c>
      <c r="F37" s="236" t="s">
        <v>104</v>
      </c>
      <c r="G37" s="236" t="s">
        <v>105</v>
      </c>
      <c r="H37" s="236" t="s">
        <v>263</v>
      </c>
      <c r="I37" s="236" t="s">
        <v>264</v>
      </c>
      <c r="J37" s="236" t="s">
        <v>265</v>
      </c>
      <c r="K37" s="236" t="s">
        <v>266</v>
      </c>
      <c r="L37" s="236" t="s">
        <v>267</v>
      </c>
      <c r="M37" s="49" t="s">
        <v>278</v>
      </c>
    </row>
    <row r="38" spans="1:13" s="7" customFormat="1" ht="9.75" customHeight="1" thickBot="1">
      <c r="A38" s="237">
        <v>88270</v>
      </c>
      <c r="B38" s="237">
        <v>163325</v>
      </c>
      <c r="C38" s="238">
        <v>159538</v>
      </c>
      <c r="D38" s="238">
        <v>214969</v>
      </c>
      <c r="E38" s="239">
        <v>246693</v>
      </c>
      <c r="F38" s="239">
        <v>227719</v>
      </c>
      <c r="G38" s="239">
        <v>262758</v>
      </c>
      <c r="H38" s="239">
        <v>293485</v>
      </c>
      <c r="I38" s="240">
        <v>293626</v>
      </c>
      <c r="J38" s="240">
        <v>269576</v>
      </c>
      <c r="K38" s="239">
        <v>255910</v>
      </c>
      <c r="L38" s="239">
        <v>147446</v>
      </c>
      <c r="M38" s="34">
        <f>SUM(A38:L38)</f>
        <v>2623315</v>
      </c>
    </row>
    <row r="39" spans="1:13" s="7" customFormat="1" ht="13.5" thickBot="1">
      <c r="A39" s="312">
        <v>1999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</row>
    <row r="40" spans="1:13" s="7" customFormat="1" ht="11.25" customHeight="1" thickBot="1">
      <c r="A40" s="236" t="s">
        <v>261</v>
      </c>
      <c r="B40" s="236" t="s">
        <v>262</v>
      </c>
      <c r="C40" s="236" t="s">
        <v>101</v>
      </c>
      <c r="D40" s="236" t="s">
        <v>102</v>
      </c>
      <c r="E40" s="236" t="s">
        <v>103</v>
      </c>
      <c r="F40" s="236" t="s">
        <v>104</v>
      </c>
      <c r="G40" s="236" t="s">
        <v>105</v>
      </c>
      <c r="H40" s="236" t="s">
        <v>263</v>
      </c>
      <c r="I40" s="236" t="s">
        <v>264</v>
      </c>
      <c r="J40" s="236" t="s">
        <v>265</v>
      </c>
      <c r="K40" s="236" t="s">
        <v>266</v>
      </c>
      <c r="L40" s="236" t="s">
        <v>267</v>
      </c>
      <c r="M40" s="49" t="s">
        <v>279</v>
      </c>
    </row>
    <row r="41" spans="1:13" s="7" customFormat="1" ht="9.75" customHeight="1" thickBot="1">
      <c r="A41" s="237">
        <v>173453</v>
      </c>
      <c r="B41" s="237">
        <v>211651</v>
      </c>
      <c r="C41" s="238">
        <v>233724</v>
      </c>
      <c r="D41" s="238">
        <v>247096</v>
      </c>
      <c r="E41" s="239">
        <v>280733</v>
      </c>
      <c r="F41" s="239">
        <v>268050</v>
      </c>
      <c r="G41" s="239">
        <v>273628</v>
      </c>
      <c r="H41" s="239">
        <v>258854</v>
      </c>
      <c r="I41" s="240">
        <v>280365</v>
      </c>
      <c r="J41" s="240">
        <v>278069</v>
      </c>
      <c r="K41" s="239">
        <v>258387</v>
      </c>
      <c r="L41" s="239">
        <v>206494</v>
      </c>
      <c r="M41" s="34">
        <f>SUM(A41:L41)</f>
        <v>2970504</v>
      </c>
    </row>
    <row r="42" spans="1:13" s="7" customFormat="1" ht="13.5" thickBot="1">
      <c r="A42" s="312">
        <v>1998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</row>
    <row r="43" spans="1:13" s="7" customFormat="1" ht="11.25" customHeight="1" thickBot="1">
      <c r="A43" s="236" t="s">
        <v>261</v>
      </c>
      <c r="B43" s="236" t="s">
        <v>262</v>
      </c>
      <c r="C43" s="236" t="s">
        <v>101</v>
      </c>
      <c r="D43" s="236" t="s">
        <v>102</v>
      </c>
      <c r="E43" s="236" t="s">
        <v>103</v>
      </c>
      <c r="F43" s="236" t="s">
        <v>104</v>
      </c>
      <c r="G43" s="236" t="s">
        <v>105</v>
      </c>
      <c r="H43" s="236" t="s">
        <v>263</v>
      </c>
      <c r="I43" s="236" t="s">
        <v>264</v>
      </c>
      <c r="J43" s="236" t="s">
        <v>265</v>
      </c>
      <c r="K43" s="236" t="s">
        <v>266</v>
      </c>
      <c r="L43" s="236" t="s">
        <v>267</v>
      </c>
      <c r="M43" s="49" t="s">
        <v>280</v>
      </c>
    </row>
    <row r="44" spans="1:13" s="7" customFormat="1" ht="9.75" customHeight="1" thickBot="1">
      <c r="A44" s="237">
        <v>175104</v>
      </c>
      <c r="B44" s="237">
        <v>196205</v>
      </c>
      <c r="C44" s="238">
        <v>225925</v>
      </c>
      <c r="D44" s="238">
        <v>238956</v>
      </c>
      <c r="E44" s="239">
        <v>318897</v>
      </c>
      <c r="F44" s="239">
        <v>334403</v>
      </c>
      <c r="G44" s="239">
        <v>350328</v>
      </c>
      <c r="H44" s="239">
        <v>342335</v>
      </c>
      <c r="I44" s="240">
        <v>369978</v>
      </c>
      <c r="J44" s="240">
        <v>377052</v>
      </c>
      <c r="K44" s="239">
        <v>333302</v>
      </c>
      <c r="L44" s="239">
        <v>252860</v>
      </c>
      <c r="M44" s="34">
        <f>SUM(A44:L44)</f>
        <v>3515345</v>
      </c>
    </row>
    <row r="45" spans="1:13" s="7" customFormat="1" ht="13.5" thickBot="1">
      <c r="A45" s="312">
        <v>1997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</row>
    <row r="46" spans="1:13" s="7" customFormat="1" ht="11.25" customHeight="1" thickBot="1">
      <c r="A46" s="236" t="s">
        <v>261</v>
      </c>
      <c r="B46" s="236" t="s">
        <v>262</v>
      </c>
      <c r="C46" s="236" t="s">
        <v>101</v>
      </c>
      <c r="D46" s="236" t="s">
        <v>102</v>
      </c>
      <c r="E46" s="236" t="s">
        <v>103</v>
      </c>
      <c r="F46" s="236" t="s">
        <v>104</v>
      </c>
      <c r="G46" s="236" t="s">
        <v>105</v>
      </c>
      <c r="H46" s="236" t="s">
        <v>263</v>
      </c>
      <c r="I46" s="236" t="s">
        <v>264</v>
      </c>
      <c r="J46" s="236" t="s">
        <v>265</v>
      </c>
      <c r="K46" s="236" t="s">
        <v>266</v>
      </c>
      <c r="L46" s="236" t="s">
        <v>267</v>
      </c>
      <c r="M46" s="49" t="s">
        <v>281</v>
      </c>
    </row>
    <row r="47" spans="1:13" s="7" customFormat="1" ht="9.75" customHeight="1" thickBot="1">
      <c r="A47" s="237">
        <v>239039</v>
      </c>
      <c r="B47" s="237">
        <v>161251</v>
      </c>
      <c r="C47" s="238">
        <v>232977</v>
      </c>
      <c r="D47" s="238">
        <v>252225</v>
      </c>
      <c r="E47" s="239">
        <v>360295</v>
      </c>
      <c r="F47" s="239">
        <v>357224</v>
      </c>
      <c r="G47" s="239">
        <v>375430</v>
      </c>
      <c r="H47" s="239">
        <v>382159</v>
      </c>
      <c r="I47" s="240">
        <v>388846</v>
      </c>
      <c r="J47" s="240">
        <v>355223</v>
      </c>
      <c r="K47" s="239">
        <v>310427</v>
      </c>
      <c r="L47" s="239">
        <v>239122</v>
      </c>
      <c r="M47" s="34">
        <f>SUM(A47:L47)</f>
        <v>3654218</v>
      </c>
    </row>
    <row r="48" spans="1:13" s="7" customFormat="1" ht="13.5" thickBot="1">
      <c r="A48" s="312">
        <v>1996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</row>
    <row r="49" spans="1:13" s="7" customFormat="1" ht="11.25" customHeight="1" thickBot="1">
      <c r="A49" s="236" t="s">
        <v>261</v>
      </c>
      <c r="B49" s="236" t="s">
        <v>262</v>
      </c>
      <c r="C49" s="236" t="s">
        <v>101</v>
      </c>
      <c r="D49" s="236" t="s">
        <v>102</v>
      </c>
      <c r="E49" s="236" t="s">
        <v>103</v>
      </c>
      <c r="F49" s="236" t="s">
        <v>104</v>
      </c>
      <c r="G49" s="236" t="s">
        <v>105</v>
      </c>
      <c r="H49" s="236" t="s">
        <v>263</v>
      </c>
      <c r="I49" s="236" t="s">
        <v>264</v>
      </c>
      <c r="J49" s="236" t="s">
        <v>265</v>
      </c>
      <c r="K49" s="236" t="s">
        <v>266</v>
      </c>
      <c r="L49" s="236" t="s">
        <v>267</v>
      </c>
      <c r="M49" s="49" t="s">
        <v>282</v>
      </c>
    </row>
    <row r="50" spans="1:13" s="7" customFormat="1" ht="9.75" customHeight="1" thickBot="1">
      <c r="A50" s="237">
        <v>214191</v>
      </c>
      <c r="B50" s="237">
        <v>214271</v>
      </c>
      <c r="C50" s="238">
        <v>271139</v>
      </c>
      <c r="D50" s="238">
        <v>256793</v>
      </c>
      <c r="E50" s="239">
        <v>345949</v>
      </c>
      <c r="F50" s="239">
        <v>354604</v>
      </c>
      <c r="G50" s="239">
        <v>395465</v>
      </c>
      <c r="H50" s="239">
        <v>391639</v>
      </c>
      <c r="I50" s="240">
        <v>375798</v>
      </c>
      <c r="J50" s="240">
        <v>368399</v>
      </c>
      <c r="K50" s="239">
        <v>354154</v>
      </c>
      <c r="L50" s="239">
        <v>269533</v>
      </c>
      <c r="M50" s="34">
        <f>SUM(A50:L50)</f>
        <v>3811935</v>
      </c>
    </row>
    <row r="51" spans="1:13" s="7" customFormat="1" ht="13.5" thickBot="1">
      <c r="A51" s="312">
        <v>1995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</row>
    <row r="52" spans="1:13" s="7" customFormat="1" ht="11.25" customHeight="1" thickBot="1">
      <c r="A52" s="236" t="s">
        <v>261</v>
      </c>
      <c r="B52" s="236" t="s">
        <v>262</v>
      </c>
      <c r="C52" s="236" t="s">
        <v>101</v>
      </c>
      <c r="D52" s="236" t="s">
        <v>102</v>
      </c>
      <c r="E52" s="236" t="s">
        <v>103</v>
      </c>
      <c r="F52" s="236" t="s">
        <v>104</v>
      </c>
      <c r="G52" s="236" t="s">
        <v>105</v>
      </c>
      <c r="H52" s="236" t="s">
        <v>263</v>
      </c>
      <c r="I52" s="236" t="s">
        <v>264</v>
      </c>
      <c r="J52" s="236" t="s">
        <v>265</v>
      </c>
      <c r="K52" s="236" t="s">
        <v>266</v>
      </c>
      <c r="L52" s="236" t="s">
        <v>267</v>
      </c>
      <c r="M52" s="49" t="s">
        <v>283</v>
      </c>
    </row>
    <row r="53" spans="1:13" s="7" customFormat="1" ht="9.75" customHeight="1" thickBot="1">
      <c r="A53" s="237">
        <v>257031</v>
      </c>
      <c r="B53" s="237">
        <v>252914</v>
      </c>
      <c r="C53" s="238">
        <v>292165</v>
      </c>
      <c r="D53" s="238">
        <v>320988</v>
      </c>
      <c r="E53" s="239">
        <v>339324</v>
      </c>
      <c r="F53" s="239">
        <v>354536</v>
      </c>
      <c r="G53" s="239">
        <v>371221</v>
      </c>
      <c r="H53" s="239">
        <v>381991</v>
      </c>
      <c r="I53" s="240">
        <v>388253</v>
      </c>
      <c r="J53" s="240">
        <v>413569</v>
      </c>
      <c r="K53" s="239">
        <v>302325</v>
      </c>
      <c r="L53" s="239">
        <v>293660</v>
      </c>
      <c r="M53" s="34">
        <f>SUM(A53:L53)</f>
        <v>3967977</v>
      </c>
    </row>
    <row r="54" spans="1:13" s="7" customFormat="1" ht="13.5" thickBot="1">
      <c r="A54" s="312">
        <v>1994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</row>
    <row r="55" spans="1:13" s="7" customFormat="1" ht="11.25" customHeight="1" thickBot="1">
      <c r="A55" s="236" t="s">
        <v>261</v>
      </c>
      <c r="B55" s="236" t="s">
        <v>262</v>
      </c>
      <c r="C55" s="236" t="s">
        <v>101</v>
      </c>
      <c r="D55" s="236" t="s">
        <v>102</v>
      </c>
      <c r="E55" s="236" t="s">
        <v>103</v>
      </c>
      <c r="F55" s="236" t="s">
        <v>104</v>
      </c>
      <c r="G55" s="236" t="s">
        <v>105</v>
      </c>
      <c r="H55" s="236" t="s">
        <v>263</v>
      </c>
      <c r="I55" s="236" t="s">
        <v>264</v>
      </c>
      <c r="J55" s="236" t="s">
        <v>265</v>
      </c>
      <c r="K55" s="236" t="s">
        <v>266</v>
      </c>
      <c r="L55" s="236" t="s">
        <v>267</v>
      </c>
      <c r="M55" s="49" t="s">
        <v>284</v>
      </c>
    </row>
    <row r="56" spans="1:13" s="7" customFormat="1" ht="9.75" customHeight="1" thickBot="1">
      <c r="A56" s="237">
        <v>205016</v>
      </c>
      <c r="B56" s="237">
        <v>173386</v>
      </c>
      <c r="C56" s="238">
        <v>246055</v>
      </c>
      <c r="D56" s="238">
        <v>297887</v>
      </c>
      <c r="E56" s="239">
        <v>270151</v>
      </c>
      <c r="F56" s="239">
        <v>317929</v>
      </c>
      <c r="G56" s="239">
        <v>321800</v>
      </c>
      <c r="H56" s="239">
        <v>346407</v>
      </c>
      <c r="I56" s="240">
        <v>353190</v>
      </c>
      <c r="J56" s="240">
        <v>366836</v>
      </c>
      <c r="K56" s="239">
        <v>279523</v>
      </c>
      <c r="L56" s="239">
        <v>216502</v>
      </c>
      <c r="M56" s="34">
        <f>SUM(A56:L56)</f>
        <v>3394682</v>
      </c>
    </row>
    <row r="57" spans="1:13" s="7" customFormat="1" ht="13.5" thickBot="1">
      <c r="A57" s="312">
        <v>1993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</row>
    <row r="58" spans="1:13" s="7" customFormat="1" ht="11.25" customHeight="1" thickBot="1">
      <c r="A58" s="236" t="s">
        <v>261</v>
      </c>
      <c r="B58" s="236" t="s">
        <v>262</v>
      </c>
      <c r="C58" s="236" t="s">
        <v>101</v>
      </c>
      <c r="D58" s="236" t="s">
        <v>102</v>
      </c>
      <c r="E58" s="236" t="s">
        <v>103</v>
      </c>
      <c r="F58" s="236" t="s">
        <v>104</v>
      </c>
      <c r="G58" s="236" t="s">
        <v>105</v>
      </c>
      <c r="H58" s="236" t="s">
        <v>263</v>
      </c>
      <c r="I58" s="236" t="s">
        <v>264</v>
      </c>
      <c r="J58" s="236" t="s">
        <v>265</v>
      </c>
      <c r="K58" s="236" t="s">
        <v>266</v>
      </c>
      <c r="L58" s="236" t="s">
        <v>267</v>
      </c>
      <c r="M58" s="49" t="s">
        <v>285</v>
      </c>
    </row>
    <row r="59" spans="1:13" s="7" customFormat="1" ht="9.75" customHeight="1" thickBot="1">
      <c r="A59" s="241">
        <v>157717</v>
      </c>
      <c r="B59" s="241">
        <v>135244</v>
      </c>
      <c r="C59" s="242">
        <v>169663</v>
      </c>
      <c r="D59" s="242">
        <v>198461</v>
      </c>
      <c r="E59" s="243">
        <v>237635</v>
      </c>
      <c r="F59" s="243">
        <v>245917</v>
      </c>
      <c r="G59" s="243">
        <v>237333</v>
      </c>
      <c r="H59" s="243">
        <v>219718</v>
      </c>
      <c r="I59" s="242">
        <v>263079</v>
      </c>
      <c r="J59" s="242">
        <v>252415</v>
      </c>
      <c r="K59" s="243">
        <v>235507</v>
      </c>
      <c r="L59" s="243">
        <v>234781</v>
      </c>
      <c r="M59" s="34">
        <f>SUM(A59:L59)</f>
        <v>2587470</v>
      </c>
    </row>
    <row r="60" spans="1:11" ht="12.75" customHeight="1">
      <c r="A60" s="8" t="s">
        <v>286</v>
      </c>
      <c r="K60" s="2" t="s">
        <v>287</v>
      </c>
    </row>
  </sheetData>
  <sheetProtection/>
  <mergeCells count="19">
    <mergeCell ref="A3:M3"/>
    <mergeCell ref="A42:M42"/>
    <mergeCell ref="A45:M45"/>
    <mergeCell ref="A48:M48"/>
    <mergeCell ref="A51:M51"/>
    <mergeCell ref="A54:M54"/>
    <mergeCell ref="A6:M6"/>
    <mergeCell ref="A9:M9"/>
    <mergeCell ref="A12:M12"/>
    <mergeCell ref="A15:M15"/>
    <mergeCell ref="A18:M18"/>
    <mergeCell ref="A21:M21"/>
    <mergeCell ref="A57:M57"/>
    <mergeCell ref="A24:M24"/>
    <mergeCell ref="A27:M27"/>
    <mergeCell ref="A30:M30"/>
    <mergeCell ref="A33:M33"/>
    <mergeCell ref="A36:M36"/>
    <mergeCell ref="A39:M39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0.140625" style="0" customWidth="1"/>
    <col min="3" max="14" width="9.140625" style="0" customWidth="1"/>
  </cols>
  <sheetData>
    <row r="1" s="2" customFormat="1" ht="19.5" customHeight="1">
      <c r="A1" s="3" t="s">
        <v>456</v>
      </c>
    </row>
    <row r="2" s="2" customFormat="1" ht="6.75" customHeight="1" thickBot="1"/>
    <row r="3" spans="1:16" s="2" customFormat="1" ht="13.5" customHeight="1" thickBot="1">
      <c r="A3" s="3"/>
      <c r="B3" s="12"/>
      <c r="C3" s="12"/>
      <c r="D3" s="312">
        <v>2011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2:16" s="2" customFormat="1" ht="13.5" thickBot="1">
      <c r="B4" s="12"/>
      <c r="C4" s="12"/>
      <c r="D4" s="236" t="s">
        <v>261</v>
      </c>
      <c r="E4" s="236" t="s">
        <v>262</v>
      </c>
      <c r="F4" s="236" t="s">
        <v>101</v>
      </c>
      <c r="G4" s="236" t="s">
        <v>102</v>
      </c>
      <c r="H4" s="236" t="s">
        <v>103</v>
      </c>
      <c r="I4" s="236" t="s">
        <v>104</v>
      </c>
      <c r="J4" s="236" t="s">
        <v>105</v>
      </c>
      <c r="K4" s="236" t="s">
        <v>263</v>
      </c>
      <c r="L4" s="236" t="s">
        <v>264</v>
      </c>
      <c r="M4" s="236" t="s">
        <v>265</v>
      </c>
      <c r="N4" s="236" t="s">
        <v>266</v>
      </c>
      <c r="O4" s="236" t="s">
        <v>267</v>
      </c>
      <c r="P4" s="49" t="s">
        <v>97</v>
      </c>
    </row>
    <row r="5" spans="1:18" s="2" customFormat="1" ht="41.25" customHeight="1">
      <c r="A5" s="319" t="s">
        <v>288</v>
      </c>
      <c r="B5" s="313" t="s">
        <v>289</v>
      </c>
      <c r="C5" s="51" t="s">
        <v>290</v>
      </c>
      <c r="D5" s="244">
        <v>70.62</v>
      </c>
      <c r="E5" s="244">
        <v>60.94</v>
      </c>
      <c r="F5" s="244">
        <v>19.03</v>
      </c>
      <c r="G5" s="244">
        <v>64.02</v>
      </c>
      <c r="H5" s="244">
        <v>74.8</v>
      </c>
      <c r="I5" s="244">
        <v>82.28</v>
      </c>
      <c r="J5" s="244">
        <v>82.28</v>
      </c>
      <c r="K5" s="244">
        <v>67.32</v>
      </c>
      <c r="L5" s="244">
        <v>97.02</v>
      </c>
      <c r="M5" s="244">
        <v>92.62</v>
      </c>
      <c r="N5" s="244">
        <v>116.6</v>
      </c>
      <c r="O5" s="244">
        <v>127.16</v>
      </c>
      <c r="P5" s="245">
        <f aca="true" t="shared" si="0" ref="P5:P21">SUM(D5:O5)</f>
        <v>954.6899999999999</v>
      </c>
      <c r="R5" s="16"/>
    </row>
    <row r="6" spans="1:16" s="2" customFormat="1" ht="41.25" customHeight="1" thickBot="1">
      <c r="A6" s="320"/>
      <c r="B6" s="314"/>
      <c r="C6" s="39" t="s">
        <v>291</v>
      </c>
      <c r="D6" s="246">
        <v>6.6</v>
      </c>
      <c r="E6" s="246">
        <v>13.2</v>
      </c>
      <c r="F6" s="246">
        <v>13.2</v>
      </c>
      <c r="G6" s="246">
        <v>13.2</v>
      </c>
      <c r="H6" s="246">
        <v>13.2</v>
      </c>
      <c r="I6" s="246">
        <v>13.2</v>
      </c>
      <c r="J6" s="246">
        <v>13.2</v>
      </c>
      <c r="K6" s="246">
        <v>13.2</v>
      </c>
      <c r="L6" s="246">
        <v>17.15</v>
      </c>
      <c r="M6" s="246">
        <v>19.2</v>
      </c>
      <c r="N6" s="246">
        <v>18.8</v>
      </c>
      <c r="O6" s="246">
        <v>6.6</v>
      </c>
      <c r="P6" s="247">
        <f t="shared" si="0"/>
        <v>160.75</v>
      </c>
    </row>
    <row r="7" spans="1:16" s="2" customFormat="1" ht="41.25" customHeight="1" thickBot="1">
      <c r="A7" s="320"/>
      <c r="B7" s="315"/>
      <c r="C7" s="47" t="s">
        <v>292</v>
      </c>
      <c r="D7" s="248">
        <f aca="true" t="shared" si="1" ref="D7:O7">SUM(D5:D6)</f>
        <v>77.22</v>
      </c>
      <c r="E7" s="248">
        <f t="shared" si="1"/>
        <v>74.14</v>
      </c>
      <c r="F7" s="248">
        <f t="shared" si="1"/>
        <v>32.230000000000004</v>
      </c>
      <c r="G7" s="248">
        <f t="shared" si="1"/>
        <v>77.22</v>
      </c>
      <c r="H7" s="248">
        <f t="shared" si="1"/>
        <v>88</v>
      </c>
      <c r="I7" s="248">
        <f t="shared" si="1"/>
        <v>95.48</v>
      </c>
      <c r="J7" s="248">
        <f t="shared" si="1"/>
        <v>95.48</v>
      </c>
      <c r="K7" s="248">
        <f t="shared" si="1"/>
        <v>80.52</v>
      </c>
      <c r="L7" s="248">
        <f t="shared" si="1"/>
        <v>114.16999999999999</v>
      </c>
      <c r="M7" s="248">
        <f t="shared" si="1"/>
        <v>111.82000000000001</v>
      </c>
      <c r="N7" s="248">
        <f t="shared" si="1"/>
        <v>135.4</v>
      </c>
      <c r="O7" s="248">
        <f t="shared" si="1"/>
        <v>133.76</v>
      </c>
      <c r="P7" s="248">
        <f t="shared" si="0"/>
        <v>1115.44</v>
      </c>
    </row>
    <row r="8" spans="1:16" s="2" customFormat="1" ht="29.25" customHeight="1">
      <c r="A8" s="320"/>
      <c r="B8" s="313" t="s">
        <v>293</v>
      </c>
      <c r="C8" s="51" t="s">
        <v>290</v>
      </c>
      <c r="D8" s="244">
        <v>49.74</v>
      </c>
      <c r="E8" s="244">
        <v>49.15</v>
      </c>
      <c r="F8" s="244">
        <v>57.18</v>
      </c>
      <c r="G8" s="244">
        <v>61.92</v>
      </c>
      <c r="H8" s="244">
        <v>69.61</v>
      </c>
      <c r="I8" s="244">
        <v>76</v>
      </c>
      <c r="J8" s="244">
        <v>90.3</v>
      </c>
      <c r="K8" s="244">
        <v>70.21</v>
      </c>
      <c r="L8" s="244">
        <v>100.87</v>
      </c>
      <c r="M8" s="244">
        <v>88.81</v>
      </c>
      <c r="N8" s="244">
        <v>109.77</v>
      </c>
      <c r="O8" s="244">
        <v>123.88</v>
      </c>
      <c r="P8" s="245">
        <f t="shared" si="0"/>
        <v>947.4399999999999</v>
      </c>
    </row>
    <row r="9" spans="1:16" s="2" customFormat="1" ht="29.25" customHeight="1" thickBot="1">
      <c r="A9" s="320"/>
      <c r="B9" s="314"/>
      <c r="C9" s="39" t="s">
        <v>291</v>
      </c>
      <c r="D9" s="246">
        <v>12.25</v>
      </c>
      <c r="E9" s="246">
        <v>10.79</v>
      </c>
      <c r="F9" s="246">
        <v>13.45</v>
      </c>
      <c r="G9" s="246">
        <v>12.93</v>
      </c>
      <c r="H9" s="246">
        <v>13.61</v>
      </c>
      <c r="I9" s="246">
        <v>12.9</v>
      </c>
      <c r="J9" s="246">
        <v>15.08</v>
      </c>
      <c r="K9" s="246">
        <v>10.61</v>
      </c>
      <c r="L9" s="246">
        <v>16.73</v>
      </c>
      <c r="M9" s="246">
        <v>17.49</v>
      </c>
      <c r="N9" s="246">
        <v>11.07</v>
      </c>
      <c r="O9" s="246">
        <v>10.94</v>
      </c>
      <c r="P9" s="247">
        <f t="shared" si="0"/>
        <v>157.85</v>
      </c>
    </row>
    <row r="10" spans="1:16" s="2" customFormat="1" ht="42" customHeight="1" thickBot="1">
      <c r="A10" s="320"/>
      <c r="B10" s="314"/>
      <c r="C10" s="47" t="s">
        <v>292</v>
      </c>
      <c r="D10" s="248">
        <f aca="true" t="shared" si="2" ref="D10:O10">SUM(D8:D9)</f>
        <v>61.99</v>
      </c>
      <c r="E10" s="248">
        <f t="shared" si="2"/>
        <v>59.94</v>
      </c>
      <c r="F10" s="248">
        <f t="shared" si="2"/>
        <v>70.63</v>
      </c>
      <c r="G10" s="248">
        <f t="shared" si="2"/>
        <v>74.85</v>
      </c>
      <c r="H10" s="248">
        <f t="shared" si="2"/>
        <v>83.22</v>
      </c>
      <c r="I10" s="248">
        <f t="shared" si="2"/>
        <v>88.9</v>
      </c>
      <c r="J10" s="248">
        <f t="shared" si="2"/>
        <v>105.38</v>
      </c>
      <c r="K10" s="248">
        <f t="shared" si="2"/>
        <v>80.82</v>
      </c>
      <c r="L10" s="248">
        <f t="shared" si="2"/>
        <v>117.60000000000001</v>
      </c>
      <c r="M10" s="248">
        <f t="shared" si="2"/>
        <v>106.3</v>
      </c>
      <c r="N10" s="248">
        <f t="shared" si="2"/>
        <v>120.84</v>
      </c>
      <c r="O10" s="248">
        <f t="shared" si="2"/>
        <v>134.82</v>
      </c>
      <c r="P10" s="248">
        <f t="shared" si="0"/>
        <v>1105.29</v>
      </c>
    </row>
    <row r="11" spans="1:16" s="2" customFormat="1" ht="29.25" customHeight="1">
      <c r="A11" s="320"/>
      <c r="B11" s="313" t="s">
        <v>294</v>
      </c>
      <c r="C11" s="51" t="s">
        <v>290</v>
      </c>
      <c r="D11" s="244">
        <v>0.92</v>
      </c>
      <c r="E11" s="244">
        <v>0.91</v>
      </c>
      <c r="F11" s="244">
        <v>1.06</v>
      </c>
      <c r="G11" s="244">
        <v>1.15</v>
      </c>
      <c r="H11" s="244">
        <v>1.29</v>
      </c>
      <c r="I11" s="244">
        <v>1.41</v>
      </c>
      <c r="J11" s="244">
        <v>1.67</v>
      </c>
      <c r="K11" s="244">
        <v>1.3</v>
      </c>
      <c r="L11" s="244">
        <v>1.87</v>
      </c>
      <c r="M11" s="244">
        <v>1.64</v>
      </c>
      <c r="N11" s="244">
        <v>2.03</v>
      </c>
      <c r="O11" s="244">
        <v>2.29</v>
      </c>
      <c r="P11" s="245">
        <f t="shared" si="0"/>
        <v>17.540000000000003</v>
      </c>
    </row>
    <row r="12" spans="1:16" s="2" customFormat="1" ht="29.25" customHeight="1" thickBot="1">
      <c r="A12" s="320"/>
      <c r="B12" s="314"/>
      <c r="C12" s="39" t="s">
        <v>291</v>
      </c>
      <c r="D12" s="246">
        <v>0.08</v>
      </c>
      <c r="E12" s="246">
        <v>0.07</v>
      </c>
      <c r="F12" s="246">
        <v>0.09</v>
      </c>
      <c r="G12" s="246">
        <v>0.08</v>
      </c>
      <c r="H12" s="246">
        <v>0.09</v>
      </c>
      <c r="I12" s="246">
        <v>0.08</v>
      </c>
      <c r="J12" s="246">
        <v>0.1</v>
      </c>
      <c r="K12" s="246">
        <v>0.07</v>
      </c>
      <c r="L12" s="246">
        <v>0.12</v>
      </c>
      <c r="M12" s="246">
        <v>0.11</v>
      </c>
      <c r="N12" s="246">
        <v>0.07</v>
      </c>
      <c r="O12" s="246">
        <v>0.07</v>
      </c>
      <c r="P12" s="247">
        <f t="shared" si="0"/>
        <v>1.0300000000000002</v>
      </c>
    </row>
    <row r="13" spans="1:16" s="2" customFormat="1" ht="13.5" thickBot="1">
      <c r="A13" s="321"/>
      <c r="B13" s="315"/>
      <c r="C13" s="47" t="s">
        <v>292</v>
      </c>
      <c r="D13" s="248">
        <f aca="true" t="shared" si="3" ref="D13:O13">SUM(D11:D12)</f>
        <v>1</v>
      </c>
      <c r="E13" s="248">
        <f t="shared" si="3"/>
        <v>0.98</v>
      </c>
      <c r="F13" s="248">
        <f t="shared" si="3"/>
        <v>1.1500000000000001</v>
      </c>
      <c r="G13" s="248">
        <f t="shared" si="3"/>
        <v>1.23</v>
      </c>
      <c r="H13" s="248">
        <f t="shared" si="3"/>
        <v>1.3800000000000001</v>
      </c>
      <c r="I13" s="248">
        <f t="shared" si="3"/>
        <v>1.49</v>
      </c>
      <c r="J13" s="248">
        <f t="shared" si="3"/>
        <v>1.77</v>
      </c>
      <c r="K13" s="248">
        <f t="shared" si="3"/>
        <v>1.37</v>
      </c>
      <c r="L13" s="248">
        <f t="shared" si="3"/>
        <v>1.9900000000000002</v>
      </c>
      <c r="M13" s="248">
        <f t="shared" si="3"/>
        <v>1.75</v>
      </c>
      <c r="N13" s="248">
        <f t="shared" si="3"/>
        <v>2.0999999999999996</v>
      </c>
      <c r="O13" s="248">
        <f t="shared" si="3"/>
        <v>2.36</v>
      </c>
      <c r="P13" s="248">
        <f t="shared" si="0"/>
        <v>18.57</v>
      </c>
    </row>
    <row r="14" spans="1:16" s="2" customFormat="1" ht="21" customHeight="1">
      <c r="A14" s="319" t="s">
        <v>295</v>
      </c>
      <c r="B14" s="313" t="s">
        <v>293</v>
      </c>
      <c r="C14" s="51" t="s">
        <v>290</v>
      </c>
      <c r="D14" s="244">
        <v>772.06</v>
      </c>
      <c r="E14" s="244">
        <v>786.37</v>
      </c>
      <c r="F14" s="244">
        <v>885.45</v>
      </c>
      <c r="G14" s="244">
        <v>886.47</v>
      </c>
      <c r="H14" s="244">
        <v>971.66</v>
      </c>
      <c r="I14" s="244">
        <v>1043.56</v>
      </c>
      <c r="J14" s="244">
        <v>1035.7</v>
      </c>
      <c r="K14" s="244">
        <v>1052.45</v>
      </c>
      <c r="L14" s="244">
        <v>1276.67</v>
      </c>
      <c r="M14" s="244">
        <v>862.22</v>
      </c>
      <c r="N14" s="244">
        <v>964.53</v>
      </c>
      <c r="O14" s="244">
        <v>942.95</v>
      </c>
      <c r="P14" s="245">
        <f t="shared" si="0"/>
        <v>11480.09</v>
      </c>
    </row>
    <row r="15" spans="1:16" s="2" customFormat="1" ht="13.5" thickBot="1">
      <c r="A15" s="320"/>
      <c r="B15" s="314"/>
      <c r="C15" s="39" t="s">
        <v>296</v>
      </c>
      <c r="D15" s="246">
        <v>128.07</v>
      </c>
      <c r="E15" s="246">
        <v>113.86</v>
      </c>
      <c r="F15" s="246">
        <v>168.36</v>
      </c>
      <c r="G15" s="246">
        <v>133.61</v>
      </c>
      <c r="H15" s="246">
        <v>126.76</v>
      </c>
      <c r="I15" s="246">
        <v>123.87</v>
      </c>
      <c r="J15" s="246">
        <v>170.47</v>
      </c>
      <c r="K15" s="246">
        <v>250.35</v>
      </c>
      <c r="L15" s="246">
        <v>480.13</v>
      </c>
      <c r="M15" s="246">
        <v>175.93</v>
      </c>
      <c r="N15" s="246">
        <v>190.02</v>
      </c>
      <c r="O15" s="246">
        <v>157.57</v>
      </c>
      <c r="P15" s="247">
        <f t="shared" si="0"/>
        <v>2219.0000000000005</v>
      </c>
    </row>
    <row r="16" spans="1:16" s="2" customFormat="1" ht="13.5" thickBot="1">
      <c r="A16" s="320"/>
      <c r="B16" s="314"/>
      <c r="C16" s="47" t="s">
        <v>292</v>
      </c>
      <c r="D16" s="248">
        <f aca="true" t="shared" si="4" ref="D16:O16">SUM(D14:D15)</f>
        <v>900.1299999999999</v>
      </c>
      <c r="E16" s="248">
        <f t="shared" si="4"/>
        <v>900.23</v>
      </c>
      <c r="F16" s="248">
        <f t="shared" si="4"/>
        <v>1053.81</v>
      </c>
      <c r="G16" s="248">
        <f t="shared" si="4"/>
        <v>1020.08</v>
      </c>
      <c r="H16" s="248">
        <f t="shared" si="4"/>
        <v>1098.42</v>
      </c>
      <c r="I16" s="248">
        <f t="shared" si="4"/>
        <v>1167.4299999999998</v>
      </c>
      <c r="J16" s="248">
        <f t="shared" si="4"/>
        <v>1206.17</v>
      </c>
      <c r="K16" s="248">
        <f t="shared" si="4"/>
        <v>1302.8</v>
      </c>
      <c r="L16" s="248">
        <f t="shared" si="4"/>
        <v>1756.8000000000002</v>
      </c>
      <c r="M16" s="248">
        <f t="shared" si="4"/>
        <v>1038.15</v>
      </c>
      <c r="N16" s="248">
        <f t="shared" si="4"/>
        <v>1154.55</v>
      </c>
      <c r="O16" s="248">
        <f t="shared" si="4"/>
        <v>1100.52</v>
      </c>
      <c r="P16" s="248">
        <f t="shared" si="0"/>
        <v>13699.089999999998</v>
      </c>
    </row>
    <row r="17" spans="1:16" s="2" customFormat="1" ht="21" customHeight="1">
      <c r="A17" s="320"/>
      <c r="B17" s="313" t="s">
        <v>294</v>
      </c>
      <c r="C17" s="52" t="s">
        <v>290</v>
      </c>
      <c r="D17" s="249">
        <v>39.38</v>
      </c>
      <c r="E17" s="249">
        <v>38.98</v>
      </c>
      <c r="F17" s="249">
        <v>45.01</v>
      </c>
      <c r="G17" s="249">
        <v>44.2</v>
      </c>
      <c r="H17" s="249">
        <v>49.65</v>
      </c>
      <c r="I17" s="249">
        <v>53.95</v>
      </c>
      <c r="J17" s="249">
        <v>51.59</v>
      </c>
      <c r="K17" s="249">
        <v>52.75</v>
      </c>
      <c r="L17" s="249">
        <v>64.21</v>
      </c>
      <c r="M17" s="249">
        <v>45.79</v>
      </c>
      <c r="N17" s="249">
        <v>55.12</v>
      </c>
      <c r="O17" s="249">
        <v>53.37</v>
      </c>
      <c r="P17" s="250">
        <f t="shared" si="0"/>
        <v>594</v>
      </c>
    </row>
    <row r="18" spans="1:16" s="2" customFormat="1" ht="12.75">
      <c r="A18" s="320"/>
      <c r="B18" s="314"/>
      <c r="C18" s="30" t="s">
        <v>296</v>
      </c>
      <c r="D18" s="251">
        <v>2.18</v>
      </c>
      <c r="E18" s="251">
        <v>1.91</v>
      </c>
      <c r="F18" s="251">
        <v>2.78</v>
      </c>
      <c r="G18" s="251">
        <v>2.3</v>
      </c>
      <c r="H18" s="251">
        <v>2.24</v>
      </c>
      <c r="I18" s="251">
        <v>2.14</v>
      </c>
      <c r="J18" s="251">
        <v>2.98</v>
      </c>
      <c r="K18" s="251">
        <v>4.37</v>
      </c>
      <c r="L18" s="251">
        <v>7.78</v>
      </c>
      <c r="M18" s="251">
        <v>3.55</v>
      </c>
      <c r="N18" s="251">
        <v>4.08</v>
      </c>
      <c r="O18" s="251">
        <v>3.21</v>
      </c>
      <c r="P18" s="252">
        <f t="shared" si="0"/>
        <v>39.519999999999996</v>
      </c>
    </row>
    <row r="19" spans="1:16" s="2" customFormat="1" ht="12.75">
      <c r="A19" s="320"/>
      <c r="B19" s="314"/>
      <c r="C19" s="30" t="s">
        <v>297</v>
      </c>
      <c r="D19" s="251">
        <v>0.25</v>
      </c>
      <c r="E19" s="251">
        <v>0.18</v>
      </c>
      <c r="F19" s="251">
        <v>0.57</v>
      </c>
      <c r="G19" s="251">
        <v>0.48</v>
      </c>
      <c r="H19" s="251">
        <v>0.49</v>
      </c>
      <c r="I19" s="251">
        <v>0.77</v>
      </c>
      <c r="J19" s="251">
        <v>0.5</v>
      </c>
      <c r="K19" s="251">
        <v>0.74</v>
      </c>
      <c r="L19" s="251">
        <v>0.84</v>
      </c>
      <c r="M19" s="251">
        <v>0.29</v>
      </c>
      <c r="N19" s="251">
        <v>0.7</v>
      </c>
      <c r="O19" s="251">
        <v>1.01</v>
      </c>
      <c r="P19" s="252">
        <f t="shared" si="0"/>
        <v>6.82</v>
      </c>
    </row>
    <row r="20" spans="1:16" s="2" customFormat="1" ht="12.75">
      <c r="A20" s="320"/>
      <c r="B20" s="314"/>
      <c r="C20" s="30" t="s">
        <v>298</v>
      </c>
      <c r="D20" s="251">
        <v>0.22</v>
      </c>
      <c r="E20" s="251">
        <v>0.16</v>
      </c>
      <c r="F20" s="251">
        <v>0.12</v>
      </c>
      <c r="G20" s="251">
        <v>0.17</v>
      </c>
      <c r="H20" s="251">
        <v>0.36</v>
      </c>
      <c r="I20" s="251">
        <v>0.16</v>
      </c>
      <c r="J20" s="251">
        <v>0.27</v>
      </c>
      <c r="K20" s="251">
        <v>0.22</v>
      </c>
      <c r="L20" s="251">
        <v>0.2</v>
      </c>
      <c r="M20" s="251">
        <v>0.29</v>
      </c>
      <c r="N20" s="251">
        <v>0.26</v>
      </c>
      <c r="O20" s="251">
        <v>0.17</v>
      </c>
      <c r="P20" s="252">
        <f t="shared" si="0"/>
        <v>2.5999999999999996</v>
      </c>
    </row>
    <row r="21" spans="1:16" s="2" customFormat="1" ht="21.75" thickBot="1">
      <c r="A21" s="320"/>
      <c r="B21" s="314"/>
      <c r="C21" s="39" t="s">
        <v>299</v>
      </c>
      <c r="D21" s="246">
        <v>0.04</v>
      </c>
      <c r="E21" s="246">
        <v>0.02</v>
      </c>
      <c r="F21" s="246">
        <v>0.01</v>
      </c>
      <c r="G21" s="246">
        <v>0.06</v>
      </c>
      <c r="H21" s="246">
        <v>0.01</v>
      </c>
      <c r="I21" s="246">
        <v>0.04</v>
      </c>
      <c r="J21" s="246">
        <v>0.03</v>
      </c>
      <c r="K21" s="246">
        <v>0.02</v>
      </c>
      <c r="L21" s="246">
        <v>0.05</v>
      </c>
      <c r="M21" s="246">
        <v>0.01</v>
      </c>
      <c r="N21" s="246">
        <v>0.05</v>
      </c>
      <c r="O21" s="246">
        <v>0.02</v>
      </c>
      <c r="P21" s="247">
        <f t="shared" si="0"/>
        <v>0.36000000000000004</v>
      </c>
    </row>
    <row r="22" spans="1:16" s="2" customFormat="1" ht="13.5" thickBot="1">
      <c r="A22" s="320"/>
      <c r="B22" s="315"/>
      <c r="C22" s="47" t="s">
        <v>292</v>
      </c>
      <c r="D22" s="248">
        <f aca="true" t="shared" si="5" ref="D22:P22">SUM(D17:D21)</f>
        <v>42.07</v>
      </c>
      <c r="E22" s="248">
        <f t="shared" si="5"/>
        <v>41.24999999999999</v>
      </c>
      <c r="F22" s="248">
        <f t="shared" si="5"/>
        <v>48.489999999999995</v>
      </c>
      <c r="G22" s="248">
        <f t="shared" si="5"/>
        <v>47.21</v>
      </c>
      <c r="H22" s="248">
        <f t="shared" si="5"/>
        <v>52.75</v>
      </c>
      <c r="I22" s="248">
        <f t="shared" si="5"/>
        <v>57.06</v>
      </c>
      <c r="J22" s="248">
        <f t="shared" si="5"/>
        <v>55.370000000000005</v>
      </c>
      <c r="K22" s="248">
        <f t="shared" si="5"/>
        <v>58.1</v>
      </c>
      <c r="L22" s="248">
        <f t="shared" si="5"/>
        <v>73.08</v>
      </c>
      <c r="M22" s="248">
        <f t="shared" si="5"/>
        <v>49.92999999999999</v>
      </c>
      <c r="N22" s="248">
        <f t="shared" si="5"/>
        <v>60.209999999999994</v>
      </c>
      <c r="O22" s="248">
        <f t="shared" si="5"/>
        <v>57.78</v>
      </c>
      <c r="P22" s="248">
        <f t="shared" si="5"/>
        <v>643.3000000000001</v>
      </c>
    </row>
    <row r="23" spans="1:16" s="2" customFormat="1" ht="29.25" customHeight="1" thickBot="1">
      <c r="A23" s="317" t="s">
        <v>302</v>
      </c>
      <c r="B23" s="318"/>
      <c r="C23" s="318"/>
      <c r="D23" s="248">
        <f aca="true" t="shared" si="6" ref="D23:P23">D10+D16</f>
        <v>962.1199999999999</v>
      </c>
      <c r="E23" s="248">
        <f t="shared" si="6"/>
        <v>960.1700000000001</v>
      </c>
      <c r="F23" s="248">
        <f t="shared" si="6"/>
        <v>1124.44</v>
      </c>
      <c r="G23" s="248">
        <f t="shared" si="6"/>
        <v>1094.93</v>
      </c>
      <c r="H23" s="248">
        <f t="shared" si="6"/>
        <v>1181.64</v>
      </c>
      <c r="I23" s="248">
        <f t="shared" si="6"/>
        <v>1256.33</v>
      </c>
      <c r="J23" s="248">
        <f t="shared" si="6"/>
        <v>1311.5500000000002</v>
      </c>
      <c r="K23" s="248">
        <f t="shared" si="6"/>
        <v>1383.62</v>
      </c>
      <c r="L23" s="248">
        <f t="shared" si="6"/>
        <v>1874.4</v>
      </c>
      <c r="M23" s="248">
        <f t="shared" si="6"/>
        <v>1144.45</v>
      </c>
      <c r="N23" s="248">
        <f t="shared" si="6"/>
        <v>1275.3899999999999</v>
      </c>
      <c r="O23" s="248">
        <f t="shared" si="6"/>
        <v>1235.34</v>
      </c>
      <c r="P23" s="248">
        <f t="shared" si="6"/>
        <v>14804.379999999997</v>
      </c>
    </row>
    <row r="24" spans="1:16" s="2" customFormat="1" ht="29.25" customHeight="1" thickBot="1">
      <c r="A24" s="317" t="s">
        <v>303</v>
      </c>
      <c r="B24" s="318"/>
      <c r="C24" s="318"/>
      <c r="D24" s="248">
        <f aca="true" t="shared" si="7" ref="D24:P24">D13+D22</f>
        <v>43.07</v>
      </c>
      <c r="E24" s="248">
        <f t="shared" si="7"/>
        <v>42.22999999999999</v>
      </c>
      <c r="F24" s="248">
        <f t="shared" si="7"/>
        <v>49.63999999999999</v>
      </c>
      <c r="G24" s="248">
        <f t="shared" si="7"/>
        <v>48.44</v>
      </c>
      <c r="H24" s="248">
        <f t="shared" si="7"/>
        <v>54.13</v>
      </c>
      <c r="I24" s="248">
        <f t="shared" si="7"/>
        <v>58.550000000000004</v>
      </c>
      <c r="J24" s="248">
        <f t="shared" si="7"/>
        <v>57.14000000000001</v>
      </c>
      <c r="K24" s="248">
        <f t="shared" si="7"/>
        <v>59.47</v>
      </c>
      <c r="L24" s="248">
        <f t="shared" si="7"/>
        <v>75.07</v>
      </c>
      <c r="M24" s="248">
        <f t="shared" si="7"/>
        <v>51.67999999999999</v>
      </c>
      <c r="N24" s="248">
        <f t="shared" si="7"/>
        <v>62.309999999999995</v>
      </c>
      <c r="O24" s="248">
        <f t="shared" si="7"/>
        <v>60.14</v>
      </c>
      <c r="P24" s="248">
        <f t="shared" si="7"/>
        <v>661.8700000000001</v>
      </c>
    </row>
    <row r="25" spans="1:4" s="2" customFormat="1" ht="12.75">
      <c r="A25" s="2" t="s">
        <v>300</v>
      </c>
      <c r="D25" s="12"/>
    </row>
    <row r="26" spans="1:16" s="2" customFormat="1" ht="12.75">
      <c r="A26" s="9" t="s">
        <v>301</v>
      </c>
      <c r="B26" s="13"/>
      <c r="C26" s="53"/>
      <c r="D26" s="5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s="2" customFormat="1" ht="12.75">
      <c r="A27" s="316" t="s">
        <v>304</v>
      </c>
      <c r="B27" s="316"/>
      <c r="C27" s="316"/>
      <c r="D27" s="316"/>
      <c r="E27" s="54" t="s">
        <v>78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</sheetData>
  <sheetProtection/>
  <mergeCells count="11">
    <mergeCell ref="A14:A22"/>
    <mergeCell ref="B14:B16"/>
    <mergeCell ref="B17:B22"/>
    <mergeCell ref="A27:D27"/>
    <mergeCell ref="A23:C23"/>
    <mergeCell ref="A24:C24"/>
    <mergeCell ref="D3:P3"/>
    <mergeCell ref="A5:A13"/>
    <mergeCell ref="B5:B7"/>
    <mergeCell ref="B8:B10"/>
    <mergeCell ref="B11:B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21.140625" style="1" customWidth="1"/>
    <col min="6" max="7" width="20.421875" style="1" customWidth="1"/>
    <col min="8" max="16384" width="9.140625" style="1" customWidth="1"/>
  </cols>
  <sheetData>
    <row r="1" spans="1:4" s="2" customFormat="1" ht="19.5" customHeight="1">
      <c r="A1" s="3" t="s">
        <v>457</v>
      </c>
      <c r="B1" s="4"/>
      <c r="C1" s="12"/>
      <c r="D1" s="12"/>
    </row>
    <row r="2" ht="6.75" customHeight="1" thickBot="1"/>
    <row r="3" spans="1:7" ht="26.25" thickBot="1">
      <c r="A3" s="192" t="s">
        <v>257</v>
      </c>
      <c r="B3" s="200" t="s">
        <v>256</v>
      </c>
      <c r="C3" s="191" t="s">
        <v>248</v>
      </c>
      <c r="D3" s="191" t="s">
        <v>249</v>
      </c>
      <c r="E3" s="200" t="s">
        <v>253</v>
      </c>
      <c r="F3" s="191" t="s">
        <v>254</v>
      </c>
      <c r="G3" s="191" t="s">
        <v>255</v>
      </c>
    </row>
    <row r="4" spans="1:7" ht="12.75">
      <c r="A4" s="196">
        <v>1993</v>
      </c>
      <c r="B4" s="231">
        <v>16368</v>
      </c>
      <c r="C4" s="231"/>
      <c r="D4" s="231"/>
      <c r="E4" s="231"/>
      <c r="F4" s="231"/>
      <c r="G4" s="231"/>
    </row>
    <row r="5" spans="1:7" ht="12.75">
      <c r="A5" s="189">
        <v>1994</v>
      </c>
      <c r="B5" s="215">
        <v>21049</v>
      </c>
      <c r="C5" s="215"/>
      <c r="D5" s="215"/>
      <c r="E5" s="215"/>
      <c r="F5" s="215"/>
      <c r="G5" s="215"/>
    </row>
    <row r="6" spans="1:7" ht="12.75">
      <c r="A6" s="189">
        <v>1995</v>
      </c>
      <c r="B6" s="215">
        <v>16182</v>
      </c>
      <c r="C6" s="215"/>
      <c r="D6" s="215"/>
      <c r="E6" s="215"/>
      <c r="F6" s="215"/>
      <c r="G6" s="215"/>
    </row>
    <row r="7" spans="1:7" ht="12.75">
      <c r="A7" s="189">
        <v>1996</v>
      </c>
      <c r="B7" s="215">
        <v>17515</v>
      </c>
      <c r="C7" s="215"/>
      <c r="D7" s="215"/>
      <c r="E7" s="215"/>
      <c r="F7" s="215"/>
      <c r="G7" s="215"/>
    </row>
    <row r="8" spans="1:7" ht="12.75">
      <c r="A8" s="189">
        <v>1997</v>
      </c>
      <c r="B8" s="215">
        <v>24380</v>
      </c>
      <c r="C8" s="215"/>
      <c r="D8" s="215"/>
      <c r="E8" s="215">
        <v>400000</v>
      </c>
      <c r="F8" s="215"/>
      <c r="G8" s="215">
        <v>184</v>
      </c>
    </row>
    <row r="9" spans="1:7" ht="12.75">
      <c r="A9" s="189">
        <v>1998</v>
      </c>
      <c r="B9" s="215">
        <v>28142</v>
      </c>
      <c r="C9" s="215"/>
      <c r="D9" s="215"/>
      <c r="E9" s="215">
        <v>400000</v>
      </c>
      <c r="F9" s="215"/>
      <c r="G9" s="215">
        <v>140</v>
      </c>
    </row>
    <row r="10" spans="1:7" ht="12.75">
      <c r="A10" s="189">
        <v>1999</v>
      </c>
      <c r="B10" s="215">
        <v>38193</v>
      </c>
      <c r="C10" s="215"/>
      <c r="D10" s="215"/>
      <c r="E10" s="215">
        <v>400000</v>
      </c>
      <c r="F10" s="215"/>
      <c r="G10" s="215">
        <v>150</v>
      </c>
    </row>
    <row r="11" spans="1:7" ht="12.75">
      <c r="A11" s="189">
        <v>2000</v>
      </c>
      <c r="B11" s="215">
        <v>67323</v>
      </c>
      <c r="C11" s="215"/>
      <c r="D11" s="215">
        <v>1035</v>
      </c>
      <c r="E11" s="215">
        <v>400000</v>
      </c>
      <c r="F11" s="215">
        <v>448000</v>
      </c>
      <c r="G11" s="215">
        <v>140</v>
      </c>
    </row>
    <row r="12" spans="1:7" ht="12.75">
      <c r="A12" s="189">
        <v>2001</v>
      </c>
      <c r="B12" s="215">
        <v>70417</v>
      </c>
      <c r="C12" s="215"/>
      <c r="D12" s="215">
        <v>1418</v>
      </c>
      <c r="E12" s="215">
        <v>400000</v>
      </c>
      <c r="F12" s="215">
        <v>448000</v>
      </c>
      <c r="G12" s="215">
        <v>140</v>
      </c>
    </row>
    <row r="13" spans="1:7" ht="12.75">
      <c r="A13" s="189">
        <v>2002</v>
      </c>
      <c r="B13" s="215">
        <v>66375</v>
      </c>
      <c r="C13" s="215">
        <v>154792</v>
      </c>
      <c r="D13" s="215">
        <v>1270</v>
      </c>
      <c r="E13" s="215">
        <v>375000</v>
      </c>
      <c r="F13" s="215">
        <v>375000</v>
      </c>
      <c r="G13" s="215">
        <v>130</v>
      </c>
    </row>
    <row r="14" spans="1:7" ht="12.75">
      <c r="A14" s="189">
        <v>2003</v>
      </c>
      <c r="B14" s="215">
        <v>53669</v>
      </c>
      <c r="C14" s="215">
        <v>161080</v>
      </c>
      <c r="D14" s="215">
        <v>1207</v>
      </c>
      <c r="E14" s="215">
        <v>375000</v>
      </c>
      <c r="F14" s="215">
        <v>250000</v>
      </c>
      <c r="G14" s="215">
        <v>150</v>
      </c>
    </row>
    <row r="15" spans="1:7" ht="12.75">
      <c r="A15" s="189">
        <v>2004</v>
      </c>
      <c r="B15" s="215">
        <v>60728</v>
      </c>
      <c r="C15" s="215">
        <v>190692</v>
      </c>
      <c r="D15" s="215">
        <v>1248</v>
      </c>
      <c r="E15" s="215">
        <v>375000</v>
      </c>
      <c r="F15" s="215">
        <v>250000</v>
      </c>
      <c r="G15" s="215">
        <v>150</v>
      </c>
    </row>
    <row r="16" spans="1:7" ht="12.75">
      <c r="A16" s="189">
        <v>2005</v>
      </c>
      <c r="B16" s="215">
        <v>72911</v>
      </c>
      <c r="C16" s="215">
        <v>158953</v>
      </c>
      <c r="D16" s="215">
        <v>1276</v>
      </c>
      <c r="E16" s="215">
        <v>375000</v>
      </c>
      <c r="F16" s="215">
        <v>225000</v>
      </c>
      <c r="G16" s="215">
        <v>150</v>
      </c>
    </row>
    <row r="17" spans="1:7" ht="12.75">
      <c r="A17" s="189">
        <v>2006</v>
      </c>
      <c r="B17" s="215">
        <v>65389</v>
      </c>
      <c r="C17" s="215">
        <v>185622</v>
      </c>
      <c r="D17" s="215">
        <v>1302</v>
      </c>
      <c r="E17" s="215">
        <v>375000</v>
      </c>
      <c r="F17" s="215">
        <v>225000</v>
      </c>
      <c r="G17" s="215">
        <v>150</v>
      </c>
    </row>
    <row r="18" spans="1:7" ht="12.75">
      <c r="A18" s="189">
        <v>2007</v>
      </c>
      <c r="B18" s="215">
        <v>8345</v>
      </c>
      <c r="C18" s="215">
        <v>162735</v>
      </c>
      <c r="D18" s="215">
        <v>1069</v>
      </c>
      <c r="E18" s="215">
        <v>375000</v>
      </c>
      <c r="F18" s="215">
        <v>507984</v>
      </c>
      <c r="G18" s="215">
        <v>200</v>
      </c>
    </row>
    <row r="19" spans="1:7" ht="12.75">
      <c r="A19" s="189">
        <v>2008</v>
      </c>
      <c r="B19" s="207" t="s">
        <v>250</v>
      </c>
      <c r="C19" s="207" t="s">
        <v>250</v>
      </c>
      <c r="D19" s="207" t="s">
        <v>250</v>
      </c>
      <c r="E19" s="207" t="s">
        <v>250</v>
      </c>
      <c r="F19" s="207" t="s">
        <v>250</v>
      </c>
      <c r="G19" s="215">
        <v>350</v>
      </c>
    </row>
    <row r="20" spans="1:7" ht="12.75">
      <c r="A20" s="189">
        <v>2009</v>
      </c>
      <c r="B20" s="215">
        <v>36688</v>
      </c>
      <c r="C20" s="215">
        <v>130595</v>
      </c>
      <c r="D20" s="215">
        <v>688</v>
      </c>
      <c r="E20" s="215">
        <v>475000</v>
      </c>
      <c r="F20" s="215">
        <v>268462</v>
      </c>
      <c r="G20" s="215">
        <v>200</v>
      </c>
    </row>
    <row r="21" spans="1:7" ht="12.75">
      <c r="A21" s="189">
        <v>2010</v>
      </c>
      <c r="B21" s="215">
        <v>10890</v>
      </c>
      <c r="C21" s="215">
        <v>150433</v>
      </c>
      <c r="D21" s="215">
        <v>898</v>
      </c>
      <c r="E21" s="215">
        <v>375000</v>
      </c>
      <c r="F21" s="215">
        <v>448500</v>
      </c>
      <c r="G21" s="207" t="s">
        <v>251</v>
      </c>
    </row>
    <row r="22" spans="1:7" ht="13.5" thickBot="1">
      <c r="A22" s="193">
        <v>2011</v>
      </c>
      <c r="B22" s="232">
        <v>18478</v>
      </c>
      <c r="C22" s="232">
        <v>139966</v>
      </c>
      <c r="D22" s="232">
        <v>940</v>
      </c>
      <c r="E22" s="232">
        <v>550000</v>
      </c>
      <c r="F22" s="208" t="s">
        <v>250</v>
      </c>
      <c r="G22" s="208" t="s">
        <v>252</v>
      </c>
    </row>
    <row r="23" spans="1:4" s="2" customFormat="1" ht="12.75" customHeight="1">
      <c r="A23" s="2" t="s">
        <v>199</v>
      </c>
      <c r="B23" s="4"/>
      <c r="C23" s="12"/>
      <c r="D23" s="12"/>
    </row>
    <row r="25" spans="1:4" s="2" customFormat="1" ht="19.5" customHeight="1">
      <c r="A25" s="3" t="s">
        <v>458</v>
      </c>
      <c r="B25" s="4"/>
      <c r="C25" s="12"/>
      <c r="D25" s="12"/>
    </row>
    <row r="26" ht="6.75" customHeight="1" thickBot="1"/>
    <row r="27" spans="1:4" ht="26.25" thickBot="1">
      <c r="A27" s="192" t="s">
        <v>257</v>
      </c>
      <c r="B27" s="200" t="s">
        <v>258</v>
      </c>
      <c r="C27" s="191" t="s">
        <v>259</v>
      </c>
      <c r="D27" s="200" t="s">
        <v>260</v>
      </c>
    </row>
    <row r="28" spans="1:4" ht="12.75">
      <c r="A28" s="196">
        <v>1993</v>
      </c>
      <c r="B28" s="205" t="s">
        <v>250</v>
      </c>
      <c r="C28" s="205" t="s">
        <v>250</v>
      </c>
      <c r="D28" s="205" t="s">
        <v>250</v>
      </c>
    </row>
    <row r="29" spans="1:4" ht="12.75">
      <c r="A29" s="189">
        <v>1994</v>
      </c>
      <c r="B29" s="207" t="s">
        <v>250</v>
      </c>
      <c r="C29" s="207" t="s">
        <v>250</v>
      </c>
      <c r="D29" s="207" t="s">
        <v>250</v>
      </c>
    </row>
    <row r="30" spans="1:4" ht="12.75">
      <c r="A30" s="189">
        <v>1995</v>
      </c>
      <c r="B30" s="207" t="s">
        <v>250</v>
      </c>
      <c r="C30" s="207" t="s">
        <v>250</v>
      </c>
      <c r="D30" s="207" t="s">
        <v>250</v>
      </c>
    </row>
    <row r="31" spans="1:4" ht="12.75">
      <c r="A31" s="189">
        <v>1996</v>
      </c>
      <c r="B31" s="215">
        <v>122141669000</v>
      </c>
      <c r="C31" s="215"/>
      <c r="D31" s="215"/>
    </row>
    <row r="32" spans="1:4" ht="12.75">
      <c r="A32" s="189">
        <v>1997</v>
      </c>
      <c r="B32" s="215">
        <v>82095162690</v>
      </c>
      <c r="C32" s="215"/>
      <c r="D32" s="215"/>
    </row>
    <row r="33" spans="1:4" ht="12.75">
      <c r="A33" s="189">
        <v>1998</v>
      </c>
      <c r="B33" s="215">
        <v>75264435575</v>
      </c>
      <c r="C33" s="215"/>
      <c r="D33" s="215"/>
    </row>
    <row r="34" spans="1:4" ht="12.75">
      <c r="A34" s="189">
        <v>1999</v>
      </c>
      <c r="B34" s="215">
        <v>60304179176</v>
      </c>
      <c r="C34" s="215"/>
      <c r="D34" s="215"/>
    </row>
    <row r="35" spans="1:4" ht="12.75">
      <c r="A35" s="189">
        <v>2000</v>
      </c>
      <c r="B35" s="215">
        <v>68512993177</v>
      </c>
      <c r="C35" s="215"/>
      <c r="D35" s="215"/>
    </row>
    <row r="36" spans="1:4" ht="12.75">
      <c r="A36" s="189">
        <v>2001</v>
      </c>
      <c r="B36" s="215">
        <v>60600764000</v>
      </c>
      <c r="C36" s="215"/>
      <c r="D36" s="215"/>
    </row>
    <row r="37" spans="1:4" ht="12.75">
      <c r="A37" s="189">
        <v>2002</v>
      </c>
      <c r="B37" s="215">
        <v>51224363872</v>
      </c>
      <c r="C37" s="215"/>
      <c r="D37" s="215"/>
    </row>
    <row r="38" spans="1:4" ht="12.75">
      <c r="A38" s="189">
        <v>2003</v>
      </c>
      <c r="B38" s="215">
        <v>65480824121</v>
      </c>
      <c r="C38" s="215"/>
      <c r="D38" s="215"/>
    </row>
    <row r="39" spans="1:4" ht="12.75">
      <c r="A39" s="189">
        <v>2004</v>
      </c>
      <c r="B39" s="215">
        <v>130040701597</v>
      </c>
      <c r="C39" s="215"/>
      <c r="D39" s="215"/>
    </row>
    <row r="40" spans="1:4" ht="12.75">
      <c r="A40" s="189">
        <v>2005</v>
      </c>
      <c r="B40" s="215">
        <v>95036333148</v>
      </c>
      <c r="C40" s="215"/>
      <c r="D40" s="215"/>
    </row>
    <row r="41" spans="1:4" ht="12.75">
      <c r="A41" s="189">
        <v>2006</v>
      </c>
      <c r="B41" s="215">
        <v>89457559260</v>
      </c>
      <c r="C41" s="215"/>
      <c r="D41" s="215"/>
    </row>
    <row r="42" spans="1:4" ht="12.75">
      <c r="A42" s="189">
        <v>2007</v>
      </c>
      <c r="B42" s="215">
        <v>170067669160</v>
      </c>
      <c r="C42" s="215"/>
      <c r="D42" s="215"/>
    </row>
    <row r="43" spans="1:4" ht="12.75">
      <c r="A43" s="189">
        <v>2008</v>
      </c>
      <c r="B43" s="207">
        <v>242093680562</v>
      </c>
      <c r="C43" s="207"/>
      <c r="D43" s="207"/>
    </row>
    <row r="44" spans="1:4" ht="12.75">
      <c r="A44" s="189">
        <v>2009</v>
      </c>
      <c r="B44" s="215">
        <v>164132802456</v>
      </c>
      <c r="C44" s="215"/>
      <c r="D44" s="215"/>
    </row>
    <row r="45" spans="1:4" ht="12.75">
      <c r="A45" s="189">
        <v>2010</v>
      </c>
      <c r="B45" s="215">
        <v>194823265959</v>
      </c>
      <c r="C45" s="215"/>
      <c r="D45" s="215"/>
    </row>
    <row r="46" spans="1:4" ht="13.5" thickBot="1">
      <c r="A46" s="193">
        <v>2011</v>
      </c>
      <c r="B46" s="232">
        <v>216947220501</v>
      </c>
      <c r="C46" s="232"/>
      <c r="D46" s="232"/>
    </row>
    <row r="47" spans="1:4" s="2" customFormat="1" ht="12.75" customHeight="1">
      <c r="A47" s="2" t="s">
        <v>199</v>
      </c>
      <c r="B47" s="4"/>
      <c r="C47" s="12"/>
      <c r="D47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69"/>
  <sheetViews>
    <sheetView zoomScalePageLayoutView="0" workbookViewId="0" topLeftCell="A1">
      <selection activeCell="A75" sqref="A75"/>
    </sheetView>
  </sheetViews>
  <sheetFormatPr defaultColWidth="9.140625" defaultRowHeight="12.75"/>
  <cols>
    <col min="1" max="1" width="38.00390625" style="1" customWidth="1"/>
    <col min="2" max="6" width="20.421875" style="1" customWidth="1"/>
    <col min="7" max="16384" width="9.140625" style="1" customWidth="1"/>
  </cols>
  <sheetData>
    <row r="1" spans="1:4" s="2" customFormat="1" ht="19.5" customHeight="1">
      <c r="A1" s="3" t="s">
        <v>459</v>
      </c>
      <c r="B1" s="4"/>
      <c r="C1" s="12"/>
      <c r="D1" s="12"/>
    </row>
    <row r="2" ht="6.75" customHeight="1" thickBot="1"/>
    <row r="3" spans="1:5" ht="13.5" thickBot="1">
      <c r="A3" s="192" t="s">
        <v>200</v>
      </c>
      <c r="B3" s="191" t="s">
        <v>201</v>
      </c>
      <c r="C3" s="191" t="s">
        <v>205</v>
      </c>
      <c r="D3" s="191" t="s">
        <v>202</v>
      </c>
      <c r="E3" s="191" t="s">
        <v>203</v>
      </c>
    </row>
    <row r="4" spans="1:5" ht="12.75">
      <c r="A4" s="190" t="s">
        <v>204</v>
      </c>
      <c r="B4" s="202">
        <v>0</v>
      </c>
      <c r="C4" s="202">
        <v>0</v>
      </c>
      <c r="D4" s="202">
        <v>0.2</v>
      </c>
      <c r="E4" s="202">
        <v>7.8</v>
      </c>
    </row>
    <row r="5" spans="1:5" ht="12.75">
      <c r="A5" s="189" t="s">
        <v>206</v>
      </c>
      <c r="B5" s="203">
        <v>0</v>
      </c>
      <c r="C5" s="203">
        <v>0</v>
      </c>
      <c r="D5" s="203">
        <v>0</v>
      </c>
      <c r="E5" s="203">
        <v>0.0001</v>
      </c>
    </row>
    <row r="6" spans="1:5" ht="13.5" thickBot="1">
      <c r="A6" s="193" t="s">
        <v>207</v>
      </c>
      <c r="B6" s="204">
        <v>0</v>
      </c>
      <c r="C6" s="204">
        <v>0</v>
      </c>
      <c r="D6" s="204">
        <v>0</v>
      </c>
      <c r="E6" s="204">
        <v>0.0007</v>
      </c>
    </row>
    <row r="7" spans="1:4" s="2" customFormat="1" ht="12.75" customHeight="1">
      <c r="A7" s="2" t="s">
        <v>199</v>
      </c>
      <c r="B7" s="4"/>
      <c r="C7" s="12"/>
      <c r="D7" s="12"/>
    </row>
    <row r="9" spans="1:4" s="2" customFormat="1" ht="19.5" customHeight="1">
      <c r="A9" s="3" t="s">
        <v>460</v>
      </c>
      <c r="B9" s="4"/>
      <c r="C9" s="12"/>
      <c r="D9" s="12"/>
    </row>
    <row r="10" ht="6.75" customHeight="1" thickBot="1"/>
    <row r="11" spans="1:4" ht="39" thickBot="1">
      <c r="A11" s="192" t="s">
        <v>208</v>
      </c>
      <c r="B11" s="200" t="s">
        <v>217</v>
      </c>
      <c r="C11" s="200" t="s">
        <v>218</v>
      </c>
      <c r="D11" s="200" t="s">
        <v>219</v>
      </c>
    </row>
    <row r="12" spans="1:4" ht="12.75">
      <c r="A12" s="195" t="s">
        <v>209</v>
      </c>
      <c r="B12" s="205">
        <v>5970</v>
      </c>
      <c r="C12" s="205">
        <v>2339287000</v>
      </c>
      <c r="D12" s="205">
        <v>391821</v>
      </c>
    </row>
    <row r="13" spans="1:4" ht="12.75">
      <c r="A13" s="197" t="s">
        <v>210</v>
      </c>
      <c r="B13" s="206">
        <v>11967</v>
      </c>
      <c r="C13" s="206">
        <v>4688521000</v>
      </c>
      <c r="D13" s="206">
        <v>391801</v>
      </c>
    </row>
    <row r="14" spans="1:4" ht="12.75">
      <c r="A14" s="197" t="s">
        <v>211</v>
      </c>
      <c r="B14" s="206">
        <v>1931</v>
      </c>
      <c r="C14" s="206">
        <v>756606000</v>
      </c>
      <c r="D14" s="207">
        <v>391821</v>
      </c>
    </row>
    <row r="15" spans="1:4" ht="12.75">
      <c r="A15" s="197" t="s">
        <v>211</v>
      </c>
      <c r="B15" s="207">
        <v>1000</v>
      </c>
      <c r="C15" s="207">
        <v>588000000</v>
      </c>
      <c r="D15" s="207">
        <v>588000</v>
      </c>
    </row>
    <row r="16" spans="1:4" ht="12.75">
      <c r="A16" s="197" t="s">
        <v>212</v>
      </c>
      <c r="B16" s="207">
        <v>13736</v>
      </c>
      <c r="C16" s="207">
        <v>6252412000</v>
      </c>
      <c r="D16" s="207">
        <v>455194</v>
      </c>
    </row>
    <row r="17" spans="1:4" ht="12.75">
      <c r="A17" s="197" t="s">
        <v>213</v>
      </c>
      <c r="B17" s="207">
        <v>19060</v>
      </c>
      <c r="C17" s="207">
        <v>8538880000</v>
      </c>
      <c r="D17" s="207">
        <v>448000</v>
      </c>
    </row>
    <row r="18" spans="1:4" ht="12.75">
      <c r="A18" s="197" t="s">
        <v>214</v>
      </c>
      <c r="B18" s="207">
        <v>8669</v>
      </c>
      <c r="C18" s="207">
        <v>3883712000</v>
      </c>
      <c r="D18" s="207">
        <v>448000</v>
      </c>
    </row>
    <row r="19" spans="1:4" ht="12.75">
      <c r="A19" s="197" t="s">
        <v>214</v>
      </c>
      <c r="B19" s="207">
        <v>1656</v>
      </c>
      <c r="C19" s="207">
        <v>712069000</v>
      </c>
      <c r="D19" s="207">
        <v>429993</v>
      </c>
    </row>
    <row r="20" spans="1:4" ht="12.75">
      <c r="A20" s="197" t="s">
        <v>215</v>
      </c>
      <c r="B20" s="207">
        <v>25545</v>
      </c>
      <c r="C20" s="207">
        <v>10586410000</v>
      </c>
      <c r="D20" s="207">
        <v>414422</v>
      </c>
    </row>
    <row r="21" spans="1:4" ht="13.5" thickBot="1">
      <c r="A21" s="198" t="s">
        <v>216</v>
      </c>
      <c r="B21" s="208">
        <v>9915</v>
      </c>
      <c r="C21" s="208">
        <v>4141120000</v>
      </c>
      <c r="D21" s="208">
        <v>417662</v>
      </c>
    </row>
    <row r="22" spans="1:4" s="188" customFormat="1" ht="13.5" thickBot="1">
      <c r="A22" s="199" t="s">
        <v>77</v>
      </c>
      <c r="B22" s="209">
        <f>SUM(B12:B21)</f>
        <v>99449</v>
      </c>
      <c r="C22" s="209">
        <f>SUM(C12:C21)</f>
        <v>42487017000</v>
      </c>
      <c r="D22" s="209">
        <v>427226</v>
      </c>
    </row>
    <row r="23" spans="1:4" s="2" customFormat="1" ht="12.75" customHeight="1">
      <c r="A23" s="2" t="s">
        <v>199</v>
      </c>
      <c r="B23" s="4"/>
      <c r="C23" s="12"/>
      <c r="D23" s="12"/>
    </row>
    <row r="24" ht="12.75">
      <c r="A24" s="194"/>
    </row>
    <row r="25" spans="1:4" ht="18.75">
      <c r="A25" s="3" t="s">
        <v>461</v>
      </c>
      <c r="B25" s="4"/>
      <c r="C25" s="12"/>
      <c r="D25" s="12"/>
    </row>
    <row r="26" ht="6.75" customHeight="1" thickBot="1"/>
    <row r="27" spans="1:4" ht="26.25" thickBot="1">
      <c r="A27" s="192" t="s">
        <v>208</v>
      </c>
      <c r="B27" s="200" t="s">
        <v>217</v>
      </c>
      <c r="C27" s="200" t="s">
        <v>220</v>
      </c>
      <c r="D27" s="200" t="s">
        <v>221</v>
      </c>
    </row>
    <row r="28" spans="1:4" ht="12.75">
      <c r="A28" s="195" t="s">
        <v>216</v>
      </c>
      <c r="B28" s="205">
        <v>8620</v>
      </c>
      <c r="C28" s="205">
        <v>3486752000</v>
      </c>
      <c r="D28" s="205">
        <v>404500</v>
      </c>
    </row>
    <row r="29" spans="1:4" ht="12.75">
      <c r="A29" s="197" t="s">
        <v>222</v>
      </c>
      <c r="B29" s="206">
        <v>22969</v>
      </c>
      <c r="C29" s="206">
        <v>9296765000</v>
      </c>
      <c r="D29" s="206">
        <v>404760</v>
      </c>
    </row>
    <row r="30" spans="1:4" ht="12.75">
      <c r="A30" s="197" t="s">
        <v>223</v>
      </c>
      <c r="B30" s="206">
        <v>6081</v>
      </c>
      <c r="C30" s="206">
        <v>2459765000</v>
      </c>
      <c r="D30" s="207">
        <v>404500</v>
      </c>
    </row>
    <row r="31" spans="1:4" ht="12.75">
      <c r="A31" s="197" t="s">
        <v>224</v>
      </c>
      <c r="B31" s="207">
        <v>3425</v>
      </c>
      <c r="C31" s="207">
        <v>1428914000</v>
      </c>
      <c r="D31" s="207">
        <v>417201</v>
      </c>
    </row>
    <row r="32" spans="1:4" ht="12.75">
      <c r="A32" s="197" t="s">
        <v>225</v>
      </c>
      <c r="B32" s="207">
        <v>3714</v>
      </c>
      <c r="C32" s="207">
        <v>1488750000</v>
      </c>
      <c r="D32" s="207">
        <v>400848</v>
      </c>
    </row>
    <row r="33" spans="1:4" ht="12.75">
      <c r="A33" s="197" t="s">
        <v>226</v>
      </c>
      <c r="B33" s="207">
        <v>7038</v>
      </c>
      <c r="C33" s="207">
        <v>2784080000</v>
      </c>
      <c r="D33" s="207">
        <v>395584</v>
      </c>
    </row>
    <row r="34" spans="1:4" ht="13.5" thickBot="1">
      <c r="A34" s="197" t="s">
        <v>227</v>
      </c>
      <c r="B34" s="207">
        <v>850</v>
      </c>
      <c r="C34" s="207">
        <v>333121000</v>
      </c>
      <c r="D34" s="207">
        <v>392001</v>
      </c>
    </row>
    <row r="35" spans="1:4" ht="13.5" thickBot="1">
      <c r="A35" s="199" t="s">
        <v>77</v>
      </c>
      <c r="B35" s="209">
        <f>SUM(B28:B34)</f>
        <v>52697</v>
      </c>
      <c r="C35" s="209">
        <f>SUM(C28:C34)</f>
        <v>21278147000</v>
      </c>
      <c r="D35" s="209">
        <v>403789</v>
      </c>
    </row>
    <row r="36" spans="1:4" ht="12.75">
      <c r="A36" s="2" t="s">
        <v>199</v>
      </c>
      <c r="B36" s="4"/>
      <c r="C36" s="12"/>
      <c r="D36" s="12"/>
    </row>
    <row r="37" ht="12.75">
      <c r="A37" s="194"/>
    </row>
    <row r="38" spans="1:4" s="2" customFormat="1" ht="19.5" customHeight="1">
      <c r="A38" s="3" t="s">
        <v>462</v>
      </c>
      <c r="B38" s="4"/>
      <c r="C38" s="12"/>
      <c r="D38" s="12"/>
    </row>
    <row r="39" ht="6.75" customHeight="1" thickBot="1"/>
    <row r="40" spans="1:3" ht="13.5" thickBot="1">
      <c r="A40" s="192" t="s">
        <v>200</v>
      </c>
      <c r="B40" s="191" t="s">
        <v>228</v>
      </c>
      <c r="C40" s="191" t="s">
        <v>229</v>
      </c>
    </row>
    <row r="41" spans="1:3" ht="12.75">
      <c r="A41" s="190" t="s">
        <v>204</v>
      </c>
      <c r="B41" s="202">
        <v>93</v>
      </c>
      <c r="C41" s="202">
        <v>0</v>
      </c>
    </row>
    <row r="42" spans="1:3" ht="12.75">
      <c r="A42" s="189" t="s">
        <v>206</v>
      </c>
      <c r="B42" s="203">
        <v>0.0021</v>
      </c>
      <c r="C42" s="203">
        <v>0.0004</v>
      </c>
    </row>
    <row r="43" spans="1:3" ht="13.5" thickBot="1">
      <c r="A43" s="193" t="s">
        <v>207</v>
      </c>
      <c r="B43" s="204">
        <v>0.0091</v>
      </c>
      <c r="C43" s="204">
        <v>0.0019</v>
      </c>
    </row>
    <row r="44" spans="1:4" s="2" customFormat="1" ht="12.75" customHeight="1">
      <c r="A44" s="2" t="s">
        <v>199</v>
      </c>
      <c r="B44" s="4"/>
      <c r="C44" s="12"/>
      <c r="D44" s="12"/>
    </row>
    <row r="46" spans="1:4" s="2" customFormat="1" ht="19.5" customHeight="1">
      <c r="A46" s="3" t="s">
        <v>463</v>
      </c>
      <c r="B46" s="4"/>
      <c r="C46" s="12"/>
      <c r="D46" s="12"/>
    </row>
    <row r="47" ht="6.75" customHeight="1" thickBot="1"/>
    <row r="48" spans="1:6" ht="13.5" thickBot="1">
      <c r="A48" s="216" t="s">
        <v>200</v>
      </c>
      <c r="B48" s="217">
        <v>2007</v>
      </c>
      <c r="C48" s="217">
        <v>2008</v>
      </c>
      <c r="D48" s="217">
        <v>2009</v>
      </c>
      <c r="E48" s="217">
        <v>2010</v>
      </c>
      <c r="F48" s="217">
        <v>2011</v>
      </c>
    </row>
    <row r="49" spans="1:6" s="188" customFormat="1" ht="26.25" thickBot="1">
      <c r="A49" s="219" t="s">
        <v>230</v>
      </c>
      <c r="B49" s="220">
        <f>SUM(B50:B52)</f>
        <v>32</v>
      </c>
      <c r="C49" s="220">
        <f>SUM(C50:C52)</f>
        <v>142</v>
      </c>
      <c r="D49" s="220">
        <f>SUM(D50:D52)</f>
        <v>10</v>
      </c>
      <c r="E49" s="220">
        <f>SUM(E50:E52)</f>
        <v>50</v>
      </c>
      <c r="F49" s="220">
        <f>SUM(F50:F52)</f>
        <v>58</v>
      </c>
    </row>
    <row r="50" spans="1:6" ht="25.5">
      <c r="A50" s="201" t="s">
        <v>237</v>
      </c>
      <c r="B50" s="210">
        <v>0</v>
      </c>
      <c r="C50" s="210">
        <v>0</v>
      </c>
      <c r="D50" s="210">
        <v>10</v>
      </c>
      <c r="E50" s="210">
        <v>15</v>
      </c>
      <c r="F50" s="210">
        <v>0</v>
      </c>
    </row>
    <row r="51" spans="1:6" ht="25.5">
      <c r="A51" s="201" t="s">
        <v>231</v>
      </c>
      <c r="B51" s="210">
        <v>32</v>
      </c>
      <c r="C51" s="210">
        <v>142</v>
      </c>
      <c r="D51" s="210">
        <v>0</v>
      </c>
      <c r="E51" s="210">
        <v>27</v>
      </c>
      <c r="F51" s="210">
        <v>58</v>
      </c>
    </row>
    <row r="52" spans="1:6" ht="26.25" thickBot="1">
      <c r="A52" s="214" t="s">
        <v>232</v>
      </c>
      <c r="B52" s="211">
        <v>0</v>
      </c>
      <c r="C52" s="211">
        <v>0</v>
      </c>
      <c r="D52" s="211">
        <v>0</v>
      </c>
      <c r="E52" s="211">
        <v>8</v>
      </c>
      <c r="F52" s="211">
        <v>0</v>
      </c>
    </row>
    <row r="53" spans="1:6" s="188" customFormat="1" ht="26.25" thickBot="1">
      <c r="A53" s="219" t="s">
        <v>233</v>
      </c>
      <c r="B53" s="220">
        <f>SUM(B54:B55)</f>
        <v>0</v>
      </c>
      <c r="C53" s="220">
        <f>SUM(C54:C55)</f>
        <v>73</v>
      </c>
      <c r="D53" s="220">
        <f>SUM(D54:D55)</f>
        <v>9</v>
      </c>
      <c r="E53" s="220">
        <f>SUM(E54:E55)</f>
        <v>10</v>
      </c>
      <c r="F53" s="220">
        <f>SUM(F54:F55)</f>
        <v>71.5</v>
      </c>
    </row>
    <row r="54" spans="1:6" ht="12.75">
      <c r="A54" s="190" t="s">
        <v>234</v>
      </c>
      <c r="B54" s="210">
        <v>0</v>
      </c>
      <c r="C54" s="210">
        <v>0</v>
      </c>
      <c r="D54" s="210">
        <v>0</v>
      </c>
      <c r="E54" s="210">
        <v>10</v>
      </c>
      <c r="F54" s="210">
        <v>7.2</v>
      </c>
    </row>
    <row r="55" spans="1:6" ht="13.5" thickBot="1">
      <c r="A55" s="214" t="s">
        <v>235</v>
      </c>
      <c r="B55" s="211">
        <v>0</v>
      </c>
      <c r="C55" s="211">
        <v>73</v>
      </c>
      <c r="D55" s="211">
        <v>9</v>
      </c>
      <c r="E55" s="211">
        <v>0</v>
      </c>
      <c r="F55" s="211">
        <v>64.3</v>
      </c>
    </row>
    <row r="56" spans="1:6" s="188" customFormat="1" ht="13.5" thickBot="1">
      <c r="A56" s="212" t="s">
        <v>236</v>
      </c>
      <c r="B56" s="213">
        <f>B53-B49</f>
        <v>-32</v>
      </c>
      <c r="C56" s="213">
        <f>C53-C49</f>
        <v>-69</v>
      </c>
      <c r="D56" s="213">
        <f>D53-D49</f>
        <v>-1</v>
      </c>
      <c r="E56" s="213">
        <f>E53-E49</f>
        <v>-40</v>
      </c>
      <c r="F56" s="213">
        <f>F53-F49</f>
        <v>13.5</v>
      </c>
    </row>
    <row r="57" spans="1:4" s="2" customFormat="1" ht="12.75" customHeight="1">
      <c r="A57" s="2" t="s">
        <v>199</v>
      </c>
      <c r="B57" s="4"/>
      <c r="C57" s="12"/>
      <c r="D57" s="12"/>
    </row>
    <row r="59" spans="1:4" s="2" customFormat="1" ht="19.5" customHeight="1">
      <c r="A59" s="3" t="s">
        <v>464</v>
      </c>
      <c r="B59" s="4"/>
      <c r="C59" s="12"/>
      <c r="D59" s="12"/>
    </row>
    <row r="60" ht="6.75" customHeight="1" thickBot="1"/>
    <row r="61" spans="1:4" ht="13.5" thickBot="1">
      <c r="A61" s="216" t="s">
        <v>200</v>
      </c>
      <c r="B61" s="217" t="s">
        <v>238</v>
      </c>
      <c r="C61" s="217" t="s">
        <v>239</v>
      </c>
      <c r="D61" s="217" t="s">
        <v>240</v>
      </c>
    </row>
    <row r="62" spans="1:4" ht="13.5" thickBot="1">
      <c r="A62" s="192" t="s">
        <v>241</v>
      </c>
      <c r="B62" s="225">
        <f>B63-B64</f>
        <v>93</v>
      </c>
      <c r="C62" s="225">
        <f>C63-C64</f>
        <v>0</v>
      </c>
      <c r="D62" s="225">
        <f>D63-D64</f>
        <v>21</v>
      </c>
    </row>
    <row r="63" spans="1:4" ht="12.75">
      <c r="A63" s="221" t="s">
        <v>242</v>
      </c>
      <c r="B63" s="226">
        <v>175</v>
      </c>
      <c r="C63" s="226">
        <v>0</v>
      </c>
      <c r="D63" s="226">
        <v>85</v>
      </c>
    </row>
    <row r="64" spans="1:4" ht="13.5" thickBot="1">
      <c r="A64" s="224" t="s">
        <v>243</v>
      </c>
      <c r="B64" s="227">
        <v>82</v>
      </c>
      <c r="C64" s="227">
        <v>0</v>
      </c>
      <c r="D64" s="227">
        <v>64</v>
      </c>
    </row>
    <row r="65" spans="1:4" ht="26.25" thickBot="1">
      <c r="A65" s="218" t="s">
        <v>244</v>
      </c>
      <c r="B65" s="230">
        <f>B66+B67-B68</f>
        <v>0</v>
      </c>
      <c r="C65" s="230">
        <f>C66+C67-C68</f>
        <v>7.5</v>
      </c>
      <c r="D65" s="230">
        <f>D66+D67-D68</f>
        <v>7.8</v>
      </c>
    </row>
    <row r="66" spans="1:4" ht="12.75">
      <c r="A66" s="221" t="s">
        <v>245</v>
      </c>
      <c r="B66" s="228">
        <v>0</v>
      </c>
      <c r="C66" s="228">
        <v>10</v>
      </c>
      <c r="D66" s="228">
        <v>15</v>
      </c>
    </row>
    <row r="67" spans="1:4" ht="12.75">
      <c r="A67" s="222" t="s">
        <v>246</v>
      </c>
      <c r="B67" s="215">
        <v>0</v>
      </c>
      <c r="C67" s="215">
        <v>7.5</v>
      </c>
      <c r="D67" s="215">
        <v>0</v>
      </c>
    </row>
    <row r="68" spans="1:4" ht="13.5" thickBot="1">
      <c r="A68" s="223" t="s">
        <v>247</v>
      </c>
      <c r="B68" s="229">
        <v>0</v>
      </c>
      <c r="C68" s="229">
        <v>10</v>
      </c>
      <c r="D68" s="229">
        <v>7.2</v>
      </c>
    </row>
    <row r="69" spans="1:4" s="2" customFormat="1" ht="12.75" customHeight="1">
      <c r="A69" s="2" t="s">
        <v>199</v>
      </c>
      <c r="B69" s="4"/>
      <c r="C69" s="12"/>
      <c r="D69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4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3.421875" style="2" customWidth="1"/>
    <col min="2" max="2" width="23.8515625" style="12" customWidth="1"/>
    <col min="3" max="12" width="7.7109375" style="37" customWidth="1"/>
    <col min="13" max="14" width="7.7109375" style="2" customWidth="1"/>
    <col min="15" max="15" width="9.421875" style="2" customWidth="1"/>
    <col min="16" max="16" width="9.7109375" style="9" customWidth="1"/>
    <col min="17" max="16384" width="9.140625" style="2" customWidth="1"/>
  </cols>
  <sheetData>
    <row r="1" spans="1:16" ht="19.5" customHeight="1">
      <c r="A1" s="322" t="s">
        <v>465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2"/>
    </row>
    <row r="2" spans="3:16" ht="6.75" customHeight="1" thickBot="1">
      <c r="C2" s="253"/>
      <c r="D2" s="253"/>
      <c r="E2" s="253"/>
      <c r="F2" s="253"/>
      <c r="G2" s="253"/>
      <c r="H2" s="253"/>
      <c r="I2" s="253"/>
      <c r="J2" s="253"/>
      <c r="K2" s="253"/>
      <c r="L2" s="253"/>
      <c r="P2" s="2"/>
    </row>
    <row r="3" spans="3:16" ht="13.5" customHeight="1" thickBot="1">
      <c r="C3" s="312">
        <v>2011</v>
      </c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ht="13.5" thickBot="1">
      <c r="A4" s="325" t="s">
        <v>306</v>
      </c>
      <c r="B4" s="323" t="s">
        <v>307</v>
      </c>
      <c r="C4" s="236" t="s">
        <v>261</v>
      </c>
      <c r="D4" s="236" t="s">
        <v>262</v>
      </c>
      <c r="E4" s="236" t="s">
        <v>101</v>
      </c>
      <c r="F4" s="236" t="s">
        <v>102</v>
      </c>
      <c r="G4" s="236" t="s">
        <v>103</v>
      </c>
      <c r="H4" s="236" t="s">
        <v>104</v>
      </c>
      <c r="I4" s="236" t="s">
        <v>105</v>
      </c>
      <c r="J4" s="236" t="s">
        <v>263</v>
      </c>
      <c r="K4" s="236" t="s">
        <v>264</v>
      </c>
      <c r="L4" s="236" t="s">
        <v>265</v>
      </c>
      <c r="M4" s="236" t="s">
        <v>266</v>
      </c>
      <c r="N4" s="236" t="s">
        <v>267</v>
      </c>
      <c r="O4" s="95" t="s">
        <v>97</v>
      </c>
      <c r="P4" s="38" t="s">
        <v>305</v>
      </c>
    </row>
    <row r="5" spans="1:16" s="9" customFormat="1" ht="13.5" customHeight="1" thickBot="1">
      <c r="A5" s="326"/>
      <c r="B5" s="324"/>
      <c r="C5" s="255">
        <f aca="true" t="shared" si="0" ref="C5:N5">SUM(C6:C23)</f>
        <v>238.03199999999998</v>
      </c>
      <c r="D5" s="255">
        <f t="shared" si="0"/>
        <v>263.3</v>
      </c>
      <c r="E5" s="255">
        <f t="shared" si="0"/>
        <v>288.7389999999999</v>
      </c>
      <c r="F5" s="255">
        <f t="shared" si="0"/>
        <v>302.4</v>
      </c>
      <c r="G5" s="255">
        <f t="shared" si="0"/>
        <v>302.40000000000003</v>
      </c>
      <c r="H5" s="255">
        <f t="shared" si="0"/>
        <v>314.1</v>
      </c>
      <c r="I5" s="255">
        <f t="shared" si="0"/>
        <v>332.69999999999993</v>
      </c>
      <c r="J5" s="255">
        <f t="shared" si="0"/>
        <v>311.2999999999999</v>
      </c>
      <c r="K5" s="255">
        <f t="shared" si="0"/>
        <v>269.80000000000007</v>
      </c>
      <c r="L5" s="255">
        <f t="shared" si="0"/>
        <v>305.79999999999995</v>
      </c>
      <c r="M5" s="255">
        <f t="shared" si="0"/>
        <v>295.29999999999995</v>
      </c>
      <c r="N5" s="255">
        <f t="shared" si="0"/>
        <v>295.99999999999994</v>
      </c>
      <c r="O5" s="43">
        <f aca="true" t="shared" si="1" ref="O5:O23">SUM(C5:N5)</f>
        <v>3519.871</v>
      </c>
      <c r="P5" s="43">
        <f>SUM(P6:P23)</f>
        <v>100</v>
      </c>
    </row>
    <row r="6" spans="1:16" ht="22.5">
      <c r="A6" s="326"/>
      <c r="B6" s="40" t="s">
        <v>308</v>
      </c>
      <c r="C6" s="184">
        <v>39.22</v>
      </c>
      <c r="D6" s="184">
        <v>54.078</v>
      </c>
      <c r="E6" s="184">
        <v>72.531</v>
      </c>
      <c r="F6" s="184">
        <v>81.3</v>
      </c>
      <c r="G6" s="184">
        <v>63.8</v>
      </c>
      <c r="H6" s="184">
        <v>66.7</v>
      </c>
      <c r="I6" s="184">
        <v>98.9</v>
      </c>
      <c r="J6" s="184">
        <v>99.3</v>
      </c>
      <c r="K6" s="184">
        <v>85.7</v>
      </c>
      <c r="L6" s="184">
        <v>89.9</v>
      </c>
      <c r="M6" s="184">
        <v>102.8</v>
      </c>
      <c r="N6" s="184">
        <v>76.5</v>
      </c>
      <c r="O6" s="50">
        <f t="shared" si="1"/>
        <v>930.7289999999999</v>
      </c>
      <c r="P6" s="185">
        <f aca="true" t="shared" si="2" ref="P6:P23">O6*100/O$5</f>
        <v>26.4421338168359</v>
      </c>
    </row>
    <row r="7" spans="1:16" s="6" customFormat="1" ht="22.5">
      <c r="A7" s="326"/>
      <c r="B7" s="41" t="s">
        <v>309</v>
      </c>
      <c r="C7" s="117">
        <v>50.815</v>
      </c>
      <c r="D7" s="117">
        <v>49.394</v>
      </c>
      <c r="E7" s="117">
        <v>46.659</v>
      </c>
      <c r="F7" s="117">
        <v>45.3</v>
      </c>
      <c r="G7" s="117">
        <v>58.2</v>
      </c>
      <c r="H7" s="117">
        <v>58.3</v>
      </c>
      <c r="I7" s="117">
        <v>57.4</v>
      </c>
      <c r="J7" s="117">
        <v>32.9</v>
      </c>
      <c r="K7" s="117">
        <v>39.1</v>
      </c>
      <c r="L7" s="117">
        <v>32.9</v>
      </c>
      <c r="M7" s="117">
        <v>21.6</v>
      </c>
      <c r="N7" s="117">
        <v>32.8</v>
      </c>
      <c r="O7" s="35">
        <f t="shared" si="1"/>
        <v>525.3679999999999</v>
      </c>
      <c r="P7" s="186">
        <f t="shared" si="2"/>
        <v>14.925774268431995</v>
      </c>
    </row>
    <row r="8" spans="1:16" s="7" customFormat="1" ht="22.5">
      <c r="A8" s="326"/>
      <c r="B8" s="41" t="s">
        <v>310</v>
      </c>
      <c r="C8" s="117">
        <v>46.203</v>
      </c>
      <c r="D8" s="117">
        <v>40.382</v>
      </c>
      <c r="E8" s="117">
        <v>41.297</v>
      </c>
      <c r="F8" s="117">
        <v>41.6</v>
      </c>
      <c r="G8" s="117">
        <v>50.1</v>
      </c>
      <c r="H8" s="117">
        <v>53.8</v>
      </c>
      <c r="I8" s="117">
        <v>47.3</v>
      </c>
      <c r="J8" s="117">
        <v>39.1</v>
      </c>
      <c r="K8" s="117">
        <v>40.4</v>
      </c>
      <c r="L8" s="117">
        <v>44</v>
      </c>
      <c r="M8" s="117">
        <v>34.1</v>
      </c>
      <c r="N8" s="117">
        <v>40.9</v>
      </c>
      <c r="O8" s="35">
        <f t="shared" si="1"/>
        <v>519.182</v>
      </c>
      <c r="P8" s="186">
        <f t="shared" si="2"/>
        <v>14.75002919141071</v>
      </c>
    </row>
    <row r="9" spans="1:16" s="7" customFormat="1" ht="12.75" customHeight="1">
      <c r="A9" s="326"/>
      <c r="B9" s="41" t="s">
        <v>311</v>
      </c>
      <c r="C9" s="117">
        <v>10.65</v>
      </c>
      <c r="D9" s="117">
        <v>35.803</v>
      </c>
      <c r="E9" s="117">
        <v>22.441</v>
      </c>
      <c r="F9" s="117">
        <v>40.6</v>
      </c>
      <c r="G9" s="117">
        <v>24.2</v>
      </c>
      <c r="H9" s="117">
        <v>40.2</v>
      </c>
      <c r="I9" s="117">
        <v>29.3</v>
      </c>
      <c r="J9" s="117">
        <v>45.6</v>
      </c>
      <c r="K9" s="117">
        <v>20.2</v>
      </c>
      <c r="L9" s="117">
        <v>37.4</v>
      </c>
      <c r="M9" s="117">
        <v>44.9</v>
      </c>
      <c r="N9" s="117">
        <v>32.5</v>
      </c>
      <c r="O9" s="35">
        <f t="shared" si="1"/>
        <v>383.794</v>
      </c>
      <c r="P9" s="186">
        <f t="shared" si="2"/>
        <v>10.903638229923768</v>
      </c>
    </row>
    <row r="10" spans="1:16" s="7" customFormat="1" ht="12.75" customHeight="1">
      <c r="A10" s="326"/>
      <c r="B10" s="41" t="s">
        <v>312</v>
      </c>
      <c r="C10" s="117">
        <v>25.25</v>
      </c>
      <c r="D10" s="117">
        <v>27.123</v>
      </c>
      <c r="E10" s="117">
        <v>35.666</v>
      </c>
      <c r="F10" s="117">
        <v>29.6</v>
      </c>
      <c r="G10" s="117">
        <v>32.1</v>
      </c>
      <c r="H10" s="117">
        <v>31.7</v>
      </c>
      <c r="I10" s="117">
        <v>34.3</v>
      </c>
      <c r="J10" s="117">
        <v>30.9</v>
      </c>
      <c r="K10" s="117">
        <v>26.1</v>
      </c>
      <c r="L10" s="117">
        <v>33.9</v>
      </c>
      <c r="M10" s="117">
        <v>31.4</v>
      </c>
      <c r="N10" s="117">
        <v>41.7</v>
      </c>
      <c r="O10" s="35">
        <f t="shared" si="1"/>
        <v>379.7389999999999</v>
      </c>
      <c r="P10" s="186">
        <f t="shared" si="2"/>
        <v>10.788435144356141</v>
      </c>
    </row>
    <row r="11" spans="1:16" s="7" customFormat="1" ht="22.5">
      <c r="A11" s="326"/>
      <c r="B11" s="41" t="s">
        <v>313</v>
      </c>
      <c r="C11" s="117">
        <v>16.17</v>
      </c>
      <c r="D11" s="117">
        <v>14.079</v>
      </c>
      <c r="E11" s="117">
        <v>19.355</v>
      </c>
      <c r="F11" s="117">
        <v>14.8</v>
      </c>
      <c r="G11" s="117">
        <v>22.5</v>
      </c>
      <c r="H11" s="117">
        <v>16.7</v>
      </c>
      <c r="I11" s="117">
        <v>20.6</v>
      </c>
      <c r="J11" s="117">
        <v>19.8</v>
      </c>
      <c r="K11" s="117">
        <v>16.1</v>
      </c>
      <c r="L11" s="117">
        <v>17.4</v>
      </c>
      <c r="M11" s="117">
        <v>17</v>
      </c>
      <c r="N11" s="117">
        <v>21.9</v>
      </c>
      <c r="O11" s="35">
        <f t="shared" si="1"/>
        <v>216.40400000000002</v>
      </c>
      <c r="P11" s="186">
        <f t="shared" si="2"/>
        <v>6.148066221745059</v>
      </c>
    </row>
    <row r="12" spans="1:16" s="7" customFormat="1" ht="12.75" customHeight="1">
      <c r="A12" s="326"/>
      <c r="B12" s="41" t="s">
        <v>314</v>
      </c>
      <c r="C12" s="117">
        <v>9.03</v>
      </c>
      <c r="D12" s="117">
        <v>10.309</v>
      </c>
      <c r="E12" s="117">
        <v>10.544</v>
      </c>
      <c r="F12" s="117">
        <v>10.8</v>
      </c>
      <c r="G12" s="117">
        <v>12.6</v>
      </c>
      <c r="H12" s="117">
        <v>12.4</v>
      </c>
      <c r="I12" s="117">
        <v>11.5</v>
      </c>
      <c r="J12" s="117">
        <v>9.8</v>
      </c>
      <c r="K12" s="117">
        <v>10.9</v>
      </c>
      <c r="L12" s="117">
        <v>12.3</v>
      </c>
      <c r="M12" s="117">
        <v>12</v>
      </c>
      <c r="N12" s="117">
        <v>12.2</v>
      </c>
      <c r="O12" s="35">
        <f t="shared" si="1"/>
        <v>134.383</v>
      </c>
      <c r="P12" s="186">
        <f t="shared" si="2"/>
        <v>3.8178387787506987</v>
      </c>
    </row>
    <row r="13" spans="1:16" s="7" customFormat="1" ht="12.75" customHeight="1">
      <c r="A13" s="326"/>
      <c r="B13" s="41" t="s">
        <v>322</v>
      </c>
      <c r="C13" s="117">
        <v>9.49</v>
      </c>
      <c r="D13" s="117">
        <v>8.479</v>
      </c>
      <c r="E13" s="117">
        <v>11.096</v>
      </c>
      <c r="F13" s="117">
        <v>13.7</v>
      </c>
      <c r="G13" s="117">
        <v>13.8</v>
      </c>
      <c r="H13" s="117">
        <v>12.2</v>
      </c>
      <c r="I13" s="117">
        <v>9.7</v>
      </c>
      <c r="J13" s="117">
        <v>9.9</v>
      </c>
      <c r="K13" s="117">
        <v>10.1</v>
      </c>
      <c r="L13" s="117">
        <v>10.7</v>
      </c>
      <c r="M13" s="117">
        <v>9.1</v>
      </c>
      <c r="N13" s="117">
        <v>11</v>
      </c>
      <c r="O13" s="35">
        <f t="shared" si="1"/>
        <v>129.265</v>
      </c>
      <c r="P13" s="186">
        <f t="shared" si="2"/>
        <v>3.6724357227864313</v>
      </c>
    </row>
    <row r="14" spans="1:16" s="7" customFormat="1" ht="22.5">
      <c r="A14" s="326"/>
      <c r="B14" s="41" t="s">
        <v>323</v>
      </c>
      <c r="C14" s="117">
        <v>9.823</v>
      </c>
      <c r="D14" s="117">
        <v>7.844</v>
      </c>
      <c r="E14" s="117">
        <v>9.907</v>
      </c>
      <c r="F14" s="117">
        <v>6.3</v>
      </c>
      <c r="G14" s="117">
        <v>7.9</v>
      </c>
      <c r="H14" s="117">
        <v>6.1</v>
      </c>
      <c r="I14" s="117">
        <v>7.5</v>
      </c>
      <c r="J14" s="117">
        <v>9.4</v>
      </c>
      <c r="K14" s="117">
        <v>6.2</v>
      </c>
      <c r="L14" s="117">
        <v>8.4</v>
      </c>
      <c r="M14" s="117">
        <v>8.7</v>
      </c>
      <c r="N14" s="117">
        <v>7.4</v>
      </c>
      <c r="O14" s="35">
        <f t="shared" si="1"/>
        <v>95.47400000000002</v>
      </c>
      <c r="P14" s="186">
        <f t="shared" si="2"/>
        <v>2.712428949810945</v>
      </c>
    </row>
    <row r="15" spans="1:16" s="7" customFormat="1" ht="22.5">
      <c r="A15" s="326"/>
      <c r="B15" s="41" t="s">
        <v>324</v>
      </c>
      <c r="C15" s="117">
        <v>2.897</v>
      </c>
      <c r="D15" s="117">
        <v>2.305</v>
      </c>
      <c r="E15" s="117">
        <v>3.444</v>
      </c>
      <c r="F15" s="117">
        <v>3.4</v>
      </c>
      <c r="G15" s="117">
        <v>2.6</v>
      </c>
      <c r="H15" s="117">
        <v>2.5</v>
      </c>
      <c r="I15" s="117">
        <v>2.9</v>
      </c>
      <c r="J15" s="117">
        <v>3.9</v>
      </c>
      <c r="K15" s="117">
        <v>3.6</v>
      </c>
      <c r="L15" s="117">
        <v>3.3</v>
      </c>
      <c r="M15" s="117">
        <v>3.1</v>
      </c>
      <c r="N15" s="117">
        <v>3.4</v>
      </c>
      <c r="O15" s="35">
        <f t="shared" si="1"/>
        <v>37.346</v>
      </c>
      <c r="P15" s="186">
        <f t="shared" si="2"/>
        <v>1.0610047925051798</v>
      </c>
    </row>
    <row r="16" spans="1:16" s="7" customFormat="1" ht="12.75" customHeight="1">
      <c r="A16" s="326"/>
      <c r="B16" s="41" t="s">
        <v>325</v>
      </c>
      <c r="C16" s="117">
        <v>5.206</v>
      </c>
      <c r="D16" s="117">
        <v>2.183</v>
      </c>
      <c r="E16" s="117">
        <v>2.38</v>
      </c>
      <c r="F16" s="117">
        <v>3.8</v>
      </c>
      <c r="G16" s="117">
        <v>4.7</v>
      </c>
      <c r="H16" s="117">
        <v>2.8</v>
      </c>
      <c r="I16" s="117">
        <v>2.4</v>
      </c>
      <c r="J16" s="117">
        <v>2.3</v>
      </c>
      <c r="K16" s="117">
        <v>2.5</v>
      </c>
      <c r="L16" s="117">
        <v>2.7</v>
      </c>
      <c r="M16" s="117">
        <v>1.9</v>
      </c>
      <c r="N16" s="117">
        <v>4</v>
      </c>
      <c r="O16" s="35">
        <f t="shared" si="1"/>
        <v>36.869</v>
      </c>
      <c r="P16" s="186">
        <f t="shared" si="2"/>
        <v>1.0474531595049932</v>
      </c>
    </row>
    <row r="17" spans="1:16" s="7" customFormat="1" ht="12.75" customHeight="1">
      <c r="A17" s="326"/>
      <c r="B17" s="41" t="s">
        <v>321</v>
      </c>
      <c r="C17" s="117">
        <v>5.5</v>
      </c>
      <c r="D17" s="117">
        <v>3.89</v>
      </c>
      <c r="E17" s="117">
        <v>5.667</v>
      </c>
      <c r="F17" s="117">
        <v>3.9</v>
      </c>
      <c r="G17" s="117">
        <v>1.9</v>
      </c>
      <c r="H17" s="117">
        <v>2.6</v>
      </c>
      <c r="I17" s="117">
        <v>1.4</v>
      </c>
      <c r="J17" s="117">
        <v>1.4</v>
      </c>
      <c r="K17" s="117">
        <v>1.6</v>
      </c>
      <c r="L17" s="117">
        <v>2.9</v>
      </c>
      <c r="M17" s="117">
        <v>1.7</v>
      </c>
      <c r="N17" s="117">
        <v>2.2</v>
      </c>
      <c r="O17" s="35">
        <f t="shared" si="1"/>
        <v>34.657000000000004</v>
      </c>
      <c r="P17" s="186">
        <f t="shared" si="2"/>
        <v>0.9846099473531843</v>
      </c>
    </row>
    <row r="18" spans="1:16" s="7" customFormat="1" ht="22.5">
      <c r="A18" s="326"/>
      <c r="B18" s="41" t="s">
        <v>320</v>
      </c>
      <c r="C18" s="117">
        <v>1.708</v>
      </c>
      <c r="D18" s="117">
        <v>1.309</v>
      </c>
      <c r="E18" s="117">
        <v>1.977</v>
      </c>
      <c r="F18" s="117">
        <v>2.3</v>
      </c>
      <c r="G18" s="117">
        <v>2</v>
      </c>
      <c r="H18" s="117">
        <v>2</v>
      </c>
      <c r="I18" s="117">
        <v>2.7</v>
      </c>
      <c r="J18" s="117">
        <v>1.9</v>
      </c>
      <c r="K18" s="117">
        <v>1.3</v>
      </c>
      <c r="L18" s="117">
        <v>2.9</v>
      </c>
      <c r="M18" s="117">
        <v>1.2</v>
      </c>
      <c r="N18" s="117">
        <v>1.8</v>
      </c>
      <c r="O18" s="35">
        <f t="shared" si="1"/>
        <v>23.093999999999998</v>
      </c>
      <c r="P18" s="186">
        <f t="shared" si="2"/>
        <v>0.6561035901599802</v>
      </c>
    </row>
    <row r="19" spans="1:16" s="7" customFormat="1" ht="12.75" customHeight="1">
      <c r="A19" s="326"/>
      <c r="B19" s="41" t="s">
        <v>319</v>
      </c>
      <c r="C19" s="117">
        <v>2.64</v>
      </c>
      <c r="D19" s="117">
        <v>1.69</v>
      </c>
      <c r="E19" s="117">
        <v>1.765</v>
      </c>
      <c r="F19" s="117">
        <v>1.5</v>
      </c>
      <c r="G19" s="117">
        <v>1.6</v>
      </c>
      <c r="H19" s="117">
        <v>2.5</v>
      </c>
      <c r="I19" s="117">
        <v>2.4</v>
      </c>
      <c r="J19" s="117">
        <v>1.7</v>
      </c>
      <c r="K19" s="117">
        <v>1.6</v>
      </c>
      <c r="L19" s="117">
        <v>1.7</v>
      </c>
      <c r="M19" s="117">
        <v>1.2</v>
      </c>
      <c r="N19" s="117">
        <v>2</v>
      </c>
      <c r="O19" s="35">
        <f t="shared" si="1"/>
        <v>22.294999999999998</v>
      </c>
      <c r="P19" s="186">
        <f t="shared" si="2"/>
        <v>0.6334038946313657</v>
      </c>
    </row>
    <row r="20" spans="1:16" s="7" customFormat="1" ht="12.75" customHeight="1">
      <c r="A20" s="326"/>
      <c r="B20" s="41" t="s">
        <v>318</v>
      </c>
      <c r="C20" s="117">
        <v>1.84</v>
      </c>
      <c r="D20" s="117">
        <v>1.708</v>
      </c>
      <c r="E20" s="117">
        <v>1.467</v>
      </c>
      <c r="F20" s="117">
        <v>1.6</v>
      </c>
      <c r="G20" s="117">
        <v>2</v>
      </c>
      <c r="H20" s="117">
        <v>1.6</v>
      </c>
      <c r="I20" s="117">
        <v>2</v>
      </c>
      <c r="J20" s="117">
        <v>1.2</v>
      </c>
      <c r="K20" s="117">
        <v>1.6</v>
      </c>
      <c r="L20" s="117">
        <v>1.9</v>
      </c>
      <c r="M20" s="117">
        <v>1.4</v>
      </c>
      <c r="N20" s="117">
        <v>3.1</v>
      </c>
      <c r="O20" s="35">
        <f t="shared" si="1"/>
        <v>21.415</v>
      </c>
      <c r="P20" s="186">
        <f t="shared" si="2"/>
        <v>0.6084029784046063</v>
      </c>
    </row>
    <row r="21" spans="1:16" ht="12.75">
      <c r="A21" s="326"/>
      <c r="B21" s="41" t="s">
        <v>317</v>
      </c>
      <c r="C21" s="117">
        <v>0.94</v>
      </c>
      <c r="D21" s="117">
        <v>1.937</v>
      </c>
      <c r="E21" s="117">
        <v>1.515</v>
      </c>
      <c r="F21" s="117">
        <v>0.9</v>
      </c>
      <c r="G21" s="117">
        <v>1.1</v>
      </c>
      <c r="H21" s="117">
        <v>0.8</v>
      </c>
      <c r="I21" s="117">
        <v>1</v>
      </c>
      <c r="J21" s="117">
        <v>1.1</v>
      </c>
      <c r="K21" s="117">
        <v>1.3</v>
      </c>
      <c r="L21" s="117">
        <v>1.8</v>
      </c>
      <c r="M21" s="117">
        <v>1.7</v>
      </c>
      <c r="N21" s="117">
        <v>1.2</v>
      </c>
      <c r="O21" s="35">
        <f t="shared" si="1"/>
        <v>15.292</v>
      </c>
      <c r="P21" s="186">
        <f t="shared" si="2"/>
        <v>0.4344477397040971</v>
      </c>
    </row>
    <row r="22" spans="1:16" ht="22.5">
      <c r="A22" s="326"/>
      <c r="B22" s="41" t="s">
        <v>316</v>
      </c>
      <c r="C22" s="117">
        <v>0.65</v>
      </c>
      <c r="D22" s="117">
        <v>0.772</v>
      </c>
      <c r="E22" s="117">
        <v>0.945</v>
      </c>
      <c r="F22" s="117">
        <v>1</v>
      </c>
      <c r="G22" s="117">
        <v>1.3</v>
      </c>
      <c r="H22" s="117">
        <v>1</v>
      </c>
      <c r="I22" s="117">
        <v>1.4</v>
      </c>
      <c r="J22" s="117">
        <v>1.1</v>
      </c>
      <c r="K22" s="117">
        <v>1.5</v>
      </c>
      <c r="L22" s="117">
        <v>1.6</v>
      </c>
      <c r="M22" s="117">
        <v>1.4</v>
      </c>
      <c r="N22" s="117">
        <v>1.2</v>
      </c>
      <c r="O22" s="35">
        <f t="shared" si="1"/>
        <v>13.866999999999999</v>
      </c>
      <c r="P22" s="186">
        <f t="shared" si="2"/>
        <v>0.39396330149599224</v>
      </c>
    </row>
    <row r="23" spans="1:16" ht="13.5" thickBot="1">
      <c r="A23" s="327"/>
      <c r="B23" s="42" t="s">
        <v>315</v>
      </c>
      <c r="C23" s="254">
        <v>0</v>
      </c>
      <c r="D23" s="254">
        <v>0.015</v>
      </c>
      <c r="E23" s="254">
        <v>0.083</v>
      </c>
      <c r="F23" s="254">
        <v>0</v>
      </c>
      <c r="G23" s="254">
        <v>0</v>
      </c>
      <c r="H23" s="254">
        <v>0.2</v>
      </c>
      <c r="I23" s="254">
        <v>0</v>
      </c>
      <c r="J23" s="254">
        <v>0</v>
      </c>
      <c r="K23" s="254">
        <v>0</v>
      </c>
      <c r="L23" s="254">
        <v>0.1</v>
      </c>
      <c r="M23" s="254">
        <v>0.1</v>
      </c>
      <c r="N23" s="118">
        <v>0.2</v>
      </c>
      <c r="O23" s="36">
        <f t="shared" si="1"/>
        <v>0.698</v>
      </c>
      <c r="P23" s="187">
        <f t="shared" si="2"/>
        <v>0.019830272188952378</v>
      </c>
    </row>
    <row r="24" spans="1:15" s="8" customFormat="1" ht="12.75">
      <c r="A24" s="2" t="s">
        <v>98</v>
      </c>
      <c r="B24" s="15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4" ht="12.75">
      <c r="A25" s="10"/>
      <c r="F25" s="57"/>
      <c r="G25" s="57"/>
      <c r="L25" s="57"/>
      <c r="M25" s="11"/>
      <c r="N25" s="11"/>
    </row>
    <row r="26" spans="1:15" ht="12.75">
      <c r="A26" s="10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15" ht="12.75">
      <c r="A27" s="10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16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spans="1:3" ht="12.75">
      <c r="A42" s="10"/>
      <c r="C42" s="60"/>
    </row>
    <row r="43" ht="12.75">
      <c r="C43" s="60"/>
    </row>
    <row r="44" ht="12.75">
      <c r="C44" s="60"/>
    </row>
    <row r="45" ht="12.75">
      <c r="C45" s="60"/>
    </row>
  </sheetData>
  <sheetProtection/>
  <mergeCells count="4">
    <mergeCell ref="A1:O1"/>
    <mergeCell ref="C3:P3"/>
    <mergeCell ref="B4:B5"/>
    <mergeCell ref="A4:A23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946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4.57421875" style="33" customWidth="1"/>
    <col min="2" max="2" width="31.7109375" style="94" customWidth="1"/>
    <col min="3" max="3" width="9.140625" style="94" customWidth="1"/>
    <col min="4" max="13" width="9.140625" style="33" customWidth="1"/>
    <col min="14" max="16384" width="9.140625" style="33" customWidth="1"/>
  </cols>
  <sheetData>
    <row r="1" spans="1:15" s="2" customFormat="1" ht="19.5" customHeight="1">
      <c r="A1" s="3" t="s">
        <v>466</v>
      </c>
      <c r="B1" s="17"/>
      <c r="C1" s="17"/>
      <c r="D1" s="9"/>
      <c r="O1" s="12"/>
    </row>
    <row r="2" spans="1:15" s="2" customFormat="1" ht="13.5" thickBot="1">
      <c r="A2" s="9"/>
      <c r="B2" s="17"/>
      <c r="C2" s="17"/>
      <c r="D2" s="9"/>
      <c r="O2" s="12"/>
    </row>
    <row r="3" spans="2:15" s="2" customFormat="1" ht="13.5" thickBot="1">
      <c r="B3" s="287"/>
      <c r="C3" s="312">
        <v>2011</v>
      </c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15" s="2" customFormat="1" ht="13.5" thickBot="1">
      <c r="A4" s="5"/>
      <c r="B4" s="288"/>
      <c r="C4" s="260" t="s">
        <v>261</v>
      </c>
      <c r="D4" s="260" t="s">
        <v>262</v>
      </c>
      <c r="E4" s="260" t="s">
        <v>101</v>
      </c>
      <c r="F4" s="260" t="s">
        <v>102</v>
      </c>
      <c r="G4" s="260" t="s">
        <v>103</v>
      </c>
      <c r="H4" s="260" t="s">
        <v>104</v>
      </c>
      <c r="I4" s="260" t="s">
        <v>105</v>
      </c>
      <c r="J4" s="260" t="s">
        <v>263</v>
      </c>
      <c r="K4" s="260" t="s">
        <v>264</v>
      </c>
      <c r="L4" s="260" t="s">
        <v>265</v>
      </c>
      <c r="M4" s="260" t="s">
        <v>266</v>
      </c>
      <c r="N4" s="260" t="s">
        <v>267</v>
      </c>
      <c r="O4" s="95" t="s">
        <v>97</v>
      </c>
    </row>
    <row r="5" spans="1:15" s="2" customFormat="1" ht="13.5" thickBot="1">
      <c r="A5" s="328" t="s">
        <v>339</v>
      </c>
      <c r="B5" s="289" t="s">
        <v>326</v>
      </c>
      <c r="C5" s="88">
        <v>136468</v>
      </c>
      <c r="D5" s="88">
        <v>177745</v>
      </c>
      <c r="E5" s="88">
        <v>201631</v>
      </c>
      <c r="F5" s="88">
        <v>206515</v>
      </c>
      <c r="G5" s="88">
        <v>220294</v>
      </c>
      <c r="H5" s="88">
        <v>212213</v>
      </c>
      <c r="I5" s="88">
        <v>246879</v>
      </c>
      <c r="J5" s="88">
        <v>220424</v>
      </c>
      <c r="K5" s="88">
        <v>199519</v>
      </c>
      <c r="L5" s="88">
        <v>216483</v>
      </c>
      <c r="M5" s="88">
        <v>211466</v>
      </c>
      <c r="N5" s="88">
        <v>216594</v>
      </c>
      <c r="O5" s="88">
        <v>2466231</v>
      </c>
    </row>
    <row r="6" spans="1:15" ht="14.25" thickBot="1">
      <c r="A6" s="329"/>
      <c r="B6" s="338" t="s">
        <v>318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</row>
    <row r="7" spans="1:15" ht="13.5" thickBot="1">
      <c r="A7" s="329"/>
      <c r="B7" s="258" t="s">
        <v>77</v>
      </c>
      <c r="C7" s="29">
        <v>1499</v>
      </c>
      <c r="D7" s="29">
        <v>1487</v>
      </c>
      <c r="E7" s="29">
        <v>1092</v>
      </c>
      <c r="F7" s="29">
        <v>1311</v>
      </c>
      <c r="G7" s="29">
        <v>1693</v>
      </c>
      <c r="H7" s="29">
        <v>1169</v>
      </c>
      <c r="I7" s="29">
        <v>1662</v>
      </c>
      <c r="J7" s="29">
        <v>1063</v>
      </c>
      <c r="K7" s="29">
        <v>1321</v>
      </c>
      <c r="L7" s="29">
        <v>1571</v>
      </c>
      <c r="M7" s="29">
        <v>939</v>
      </c>
      <c r="N7" s="29">
        <v>2528</v>
      </c>
      <c r="O7" s="29">
        <v>17335</v>
      </c>
    </row>
    <row r="8" spans="1:15" ht="13.5" customHeight="1" thickBot="1">
      <c r="A8" s="329"/>
      <c r="B8" s="32" t="s">
        <v>327</v>
      </c>
      <c r="C8" s="29">
        <v>1163</v>
      </c>
      <c r="D8" s="29">
        <v>1165</v>
      </c>
      <c r="E8" s="29">
        <v>708</v>
      </c>
      <c r="F8" s="29">
        <v>914</v>
      </c>
      <c r="G8" s="29">
        <v>1238</v>
      </c>
      <c r="H8" s="29">
        <v>759</v>
      </c>
      <c r="I8" s="29">
        <v>1269</v>
      </c>
      <c r="J8" s="29">
        <v>795</v>
      </c>
      <c r="K8" s="29">
        <v>1118</v>
      </c>
      <c r="L8" s="29">
        <v>1338</v>
      </c>
      <c r="M8" s="29">
        <v>838</v>
      </c>
      <c r="N8" s="29">
        <v>1541</v>
      </c>
      <c r="O8" s="29">
        <v>12846</v>
      </c>
    </row>
    <row r="9" spans="1:15" ht="12.75">
      <c r="A9" s="329"/>
      <c r="B9" s="290" t="s">
        <v>330</v>
      </c>
      <c r="C9" s="69">
        <v>269</v>
      </c>
      <c r="D9" s="69">
        <v>129</v>
      </c>
      <c r="E9" s="69">
        <v>130</v>
      </c>
      <c r="F9" s="69">
        <v>129</v>
      </c>
      <c r="G9" s="69">
        <v>256</v>
      </c>
      <c r="H9" s="69">
        <v>263</v>
      </c>
      <c r="I9" s="69">
        <v>151</v>
      </c>
      <c r="J9" s="69">
        <v>429</v>
      </c>
      <c r="K9" s="69">
        <v>348</v>
      </c>
      <c r="L9" s="69">
        <v>566</v>
      </c>
      <c r="M9" s="69">
        <v>260</v>
      </c>
      <c r="N9" s="69">
        <v>799</v>
      </c>
      <c r="O9" s="70">
        <v>3729</v>
      </c>
    </row>
    <row r="10" spans="1:15" ht="12.75">
      <c r="A10" s="329"/>
      <c r="B10" s="291" t="s">
        <v>152</v>
      </c>
      <c r="C10" s="25">
        <v>59</v>
      </c>
      <c r="D10" s="25">
        <v>307</v>
      </c>
      <c r="E10" s="25">
        <v>0</v>
      </c>
      <c r="F10" s="25">
        <v>169</v>
      </c>
      <c r="G10" s="25">
        <v>618</v>
      </c>
      <c r="H10" s="25">
        <v>250</v>
      </c>
      <c r="I10" s="25">
        <v>425</v>
      </c>
      <c r="J10" s="25">
        <v>87</v>
      </c>
      <c r="K10" s="25">
        <v>372</v>
      </c>
      <c r="L10" s="25">
        <v>83</v>
      </c>
      <c r="M10" s="25">
        <v>0</v>
      </c>
      <c r="N10" s="25">
        <v>347</v>
      </c>
      <c r="O10" s="26">
        <v>2717</v>
      </c>
    </row>
    <row r="11" spans="1:15" ht="12.75">
      <c r="A11" s="329"/>
      <c r="B11" s="291" t="s">
        <v>138</v>
      </c>
      <c r="C11" s="25">
        <v>501</v>
      </c>
      <c r="D11" s="25">
        <v>390</v>
      </c>
      <c r="E11" s="25">
        <v>140</v>
      </c>
      <c r="F11" s="25">
        <v>356</v>
      </c>
      <c r="G11" s="25">
        <v>246</v>
      </c>
      <c r="H11" s="25">
        <v>66</v>
      </c>
      <c r="I11" s="25">
        <v>265</v>
      </c>
      <c r="J11" s="25">
        <v>142</v>
      </c>
      <c r="K11" s="25">
        <v>58</v>
      </c>
      <c r="L11" s="25">
        <v>205</v>
      </c>
      <c r="M11" s="25">
        <v>133</v>
      </c>
      <c r="N11" s="25">
        <v>71</v>
      </c>
      <c r="O11" s="26">
        <v>2573</v>
      </c>
    </row>
    <row r="12" spans="1:15" ht="12.75">
      <c r="A12" s="329"/>
      <c r="B12" s="292" t="s">
        <v>121</v>
      </c>
      <c r="C12" s="25">
        <v>155</v>
      </c>
      <c r="D12" s="25">
        <v>103</v>
      </c>
      <c r="E12" s="25">
        <v>280</v>
      </c>
      <c r="F12" s="25">
        <v>174</v>
      </c>
      <c r="G12" s="25">
        <v>85</v>
      </c>
      <c r="H12" s="25">
        <v>0</v>
      </c>
      <c r="I12" s="25">
        <v>193</v>
      </c>
      <c r="J12" s="25">
        <v>81</v>
      </c>
      <c r="K12" s="25">
        <v>0</v>
      </c>
      <c r="L12" s="25">
        <v>217</v>
      </c>
      <c r="M12" s="25">
        <v>90</v>
      </c>
      <c r="N12" s="25">
        <v>248</v>
      </c>
      <c r="O12" s="26">
        <v>1626</v>
      </c>
    </row>
    <row r="13" spans="1:15" ht="12.75">
      <c r="A13" s="329"/>
      <c r="B13" s="291" t="s">
        <v>329</v>
      </c>
      <c r="C13" s="25">
        <v>79</v>
      </c>
      <c r="D13" s="25">
        <v>0</v>
      </c>
      <c r="E13" s="25">
        <v>90</v>
      </c>
      <c r="F13" s="25">
        <v>86</v>
      </c>
      <c r="G13" s="25">
        <v>33</v>
      </c>
      <c r="H13" s="25">
        <v>112</v>
      </c>
      <c r="I13" s="25">
        <v>126</v>
      </c>
      <c r="J13" s="25">
        <v>31</v>
      </c>
      <c r="K13" s="25">
        <v>0</v>
      </c>
      <c r="L13" s="25">
        <v>150</v>
      </c>
      <c r="M13" s="25">
        <v>99</v>
      </c>
      <c r="N13" s="25">
        <v>0</v>
      </c>
      <c r="O13" s="26">
        <v>806</v>
      </c>
    </row>
    <row r="14" spans="1:15" ht="12.75">
      <c r="A14" s="329"/>
      <c r="B14" s="292" t="s">
        <v>328</v>
      </c>
      <c r="C14" s="25">
        <v>0</v>
      </c>
      <c r="D14" s="25">
        <v>236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133</v>
      </c>
      <c r="L14" s="25">
        <v>117</v>
      </c>
      <c r="M14" s="25">
        <v>0</v>
      </c>
      <c r="N14" s="25">
        <v>76</v>
      </c>
      <c r="O14" s="26">
        <v>562</v>
      </c>
    </row>
    <row r="15" spans="1:15" ht="12.75">
      <c r="A15" s="329"/>
      <c r="B15" s="293" t="s">
        <v>115</v>
      </c>
      <c r="C15" s="27">
        <v>100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109</v>
      </c>
      <c r="J15" s="27">
        <v>25</v>
      </c>
      <c r="K15" s="27">
        <v>109</v>
      </c>
      <c r="L15" s="27">
        <v>0</v>
      </c>
      <c r="M15" s="27">
        <v>144</v>
      </c>
      <c r="N15" s="27">
        <v>0</v>
      </c>
      <c r="O15" s="28">
        <v>487</v>
      </c>
    </row>
    <row r="16" spans="1:15" ht="13.5" thickBot="1">
      <c r="A16" s="329"/>
      <c r="B16" s="293" t="s">
        <v>155</v>
      </c>
      <c r="C16" s="27">
        <v>0</v>
      </c>
      <c r="D16" s="27">
        <v>0</v>
      </c>
      <c r="E16" s="27">
        <v>68</v>
      </c>
      <c r="F16" s="27">
        <v>0</v>
      </c>
      <c r="G16" s="27">
        <v>0</v>
      </c>
      <c r="H16" s="27">
        <v>68</v>
      </c>
      <c r="I16" s="27">
        <v>0</v>
      </c>
      <c r="J16" s="27">
        <v>0</v>
      </c>
      <c r="K16" s="27">
        <v>98</v>
      </c>
      <c r="L16" s="27">
        <v>0</v>
      </c>
      <c r="M16" s="27">
        <v>112</v>
      </c>
      <c r="N16" s="27">
        <v>0</v>
      </c>
      <c r="O16" s="28">
        <v>346</v>
      </c>
    </row>
    <row r="17" spans="1:15" ht="13.5" thickBot="1">
      <c r="A17" s="329"/>
      <c r="B17" s="32" t="s">
        <v>331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78</v>
      </c>
      <c r="O17" s="29">
        <v>78</v>
      </c>
    </row>
    <row r="18" spans="1:15" ht="13.5" thickBot="1">
      <c r="A18" s="329"/>
      <c r="B18" s="294" t="s">
        <v>96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78</v>
      </c>
      <c r="O18" s="70">
        <f>SUM(C18:N18)</f>
        <v>78</v>
      </c>
    </row>
    <row r="19" spans="1:15" ht="13.5" thickBot="1">
      <c r="A19" s="329"/>
      <c r="B19" s="295" t="s">
        <v>332</v>
      </c>
      <c r="C19" s="29">
        <v>231</v>
      </c>
      <c r="D19" s="29">
        <v>267</v>
      </c>
      <c r="E19" s="29">
        <v>331</v>
      </c>
      <c r="F19" s="29">
        <v>339</v>
      </c>
      <c r="G19" s="29">
        <v>357</v>
      </c>
      <c r="H19" s="29">
        <v>307</v>
      </c>
      <c r="I19" s="29">
        <v>331</v>
      </c>
      <c r="J19" s="29">
        <v>268</v>
      </c>
      <c r="K19" s="29">
        <v>203</v>
      </c>
      <c r="L19" s="29">
        <v>233</v>
      </c>
      <c r="M19" s="29">
        <v>0</v>
      </c>
      <c r="N19" s="29">
        <v>909</v>
      </c>
      <c r="O19" s="29">
        <v>3776</v>
      </c>
    </row>
    <row r="20" spans="1:15" ht="12.75">
      <c r="A20" s="329"/>
      <c r="B20" s="296" t="s">
        <v>164</v>
      </c>
      <c r="C20" s="25">
        <v>231</v>
      </c>
      <c r="D20" s="25">
        <v>230</v>
      </c>
      <c r="E20" s="25">
        <v>287</v>
      </c>
      <c r="F20" s="25">
        <v>259</v>
      </c>
      <c r="G20" s="25">
        <v>298</v>
      </c>
      <c r="H20" s="25">
        <v>231</v>
      </c>
      <c r="I20" s="25">
        <v>331</v>
      </c>
      <c r="J20" s="25">
        <v>191</v>
      </c>
      <c r="K20" s="25">
        <v>80</v>
      </c>
      <c r="L20" s="25">
        <v>233</v>
      </c>
      <c r="M20" s="25">
        <v>0</v>
      </c>
      <c r="N20" s="25">
        <v>524</v>
      </c>
      <c r="O20" s="26">
        <v>2895</v>
      </c>
    </row>
    <row r="21" spans="1:15" ht="13.5" thickBot="1">
      <c r="A21" s="329"/>
      <c r="B21" s="296" t="s">
        <v>150</v>
      </c>
      <c r="C21" s="25">
        <v>0</v>
      </c>
      <c r="D21" s="25">
        <v>37</v>
      </c>
      <c r="E21" s="25">
        <v>44</v>
      </c>
      <c r="F21" s="25">
        <v>80</v>
      </c>
      <c r="G21" s="25">
        <v>59</v>
      </c>
      <c r="H21" s="25">
        <v>76</v>
      </c>
      <c r="I21" s="25">
        <v>0</v>
      </c>
      <c r="J21" s="25">
        <v>77</v>
      </c>
      <c r="K21" s="25">
        <v>123</v>
      </c>
      <c r="L21" s="25">
        <v>0</v>
      </c>
      <c r="M21" s="25">
        <v>0</v>
      </c>
      <c r="N21" s="25">
        <v>385</v>
      </c>
      <c r="O21" s="26">
        <v>881</v>
      </c>
    </row>
    <row r="22" spans="1:15" ht="13.5" thickBot="1">
      <c r="A22" s="329"/>
      <c r="B22" s="297" t="s">
        <v>334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53</v>
      </c>
      <c r="M22" s="29">
        <v>77</v>
      </c>
      <c r="N22" s="29">
        <v>0</v>
      </c>
      <c r="O22" s="29">
        <v>130</v>
      </c>
    </row>
    <row r="23" spans="1:15" ht="13.5" thickBot="1">
      <c r="A23" s="329"/>
      <c r="B23" s="296" t="s">
        <v>165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53</v>
      </c>
      <c r="M23" s="25">
        <v>77</v>
      </c>
      <c r="N23" s="25">
        <v>0</v>
      </c>
      <c r="O23" s="26">
        <v>130</v>
      </c>
    </row>
    <row r="24" spans="1:15" ht="13.5" thickBot="1">
      <c r="A24" s="329"/>
      <c r="B24" s="298" t="s">
        <v>335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103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103</v>
      </c>
    </row>
    <row r="25" spans="1:15" ht="13.5" thickBot="1">
      <c r="A25" s="329"/>
      <c r="B25" s="299" t="s">
        <v>120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103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70">
        <v>103</v>
      </c>
    </row>
    <row r="26" spans="1:15" ht="13.5" thickBot="1">
      <c r="A26" s="329"/>
      <c r="B26" s="32" t="s">
        <v>336</v>
      </c>
      <c r="C26" s="29">
        <v>105</v>
      </c>
      <c r="D26" s="29">
        <v>55</v>
      </c>
      <c r="E26" s="29">
        <v>53</v>
      </c>
      <c r="F26" s="29">
        <v>58</v>
      </c>
      <c r="G26" s="29">
        <v>98</v>
      </c>
      <c r="H26" s="29">
        <v>0</v>
      </c>
      <c r="I26" s="29">
        <v>62</v>
      </c>
      <c r="J26" s="29">
        <v>0</v>
      </c>
      <c r="K26" s="29">
        <v>0</v>
      </c>
      <c r="L26" s="29">
        <v>0</v>
      </c>
      <c r="M26" s="29">
        <v>101</v>
      </c>
      <c r="N26" s="29">
        <v>0</v>
      </c>
      <c r="O26" s="29">
        <v>532</v>
      </c>
    </row>
    <row r="27" spans="1:15" ht="13.5" thickBot="1">
      <c r="A27" s="330"/>
      <c r="B27" s="300" t="s">
        <v>118</v>
      </c>
      <c r="C27" s="71">
        <v>105</v>
      </c>
      <c r="D27" s="71">
        <v>55</v>
      </c>
      <c r="E27" s="71">
        <v>53</v>
      </c>
      <c r="F27" s="71">
        <v>58</v>
      </c>
      <c r="G27" s="71">
        <v>98</v>
      </c>
      <c r="H27" s="71">
        <v>0</v>
      </c>
      <c r="I27" s="71">
        <v>62</v>
      </c>
      <c r="J27" s="71">
        <v>0</v>
      </c>
      <c r="K27" s="71">
        <v>0</v>
      </c>
      <c r="L27" s="71">
        <v>0</v>
      </c>
      <c r="M27" s="71">
        <v>101</v>
      </c>
      <c r="N27" s="71">
        <v>0</v>
      </c>
      <c r="O27" s="31">
        <v>532</v>
      </c>
    </row>
    <row r="28" spans="1:15" ht="14.25" thickBot="1">
      <c r="A28" s="331" t="s">
        <v>312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2"/>
      <c r="N28" s="333"/>
      <c r="O28" s="332"/>
    </row>
    <row r="29" spans="1:15" ht="14.25" customHeight="1" thickBot="1">
      <c r="A29" s="328" t="s">
        <v>339</v>
      </c>
      <c r="B29" s="258" t="s">
        <v>77</v>
      </c>
      <c r="C29" s="29">
        <v>15482</v>
      </c>
      <c r="D29" s="29">
        <v>17935</v>
      </c>
      <c r="E29" s="29">
        <v>21479</v>
      </c>
      <c r="F29" s="29">
        <v>18245</v>
      </c>
      <c r="G29" s="29">
        <v>19997</v>
      </c>
      <c r="H29" s="29">
        <v>18708</v>
      </c>
      <c r="I29" s="29">
        <v>22950</v>
      </c>
      <c r="J29" s="29">
        <v>20869</v>
      </c>
      <c r="K29" s="29">
        <v>16347</v>
      </c>
      <c r="L29" s="29">
        <v>23379</v>
      </c>
      <c r="M29" s="29">
        <v>20266</v>
      </c>
      <c r="N29" s="29">
        <v>27596</v>
      </c>
      <c r="O29" s="29">
        <v>243253</v>
      </c>
    </row>
    <row r="30" spans="1:15" ht="13.5" customHeight="1" thickBot="1">
      <c r="A30" s="329"/>
      <c r="B30" s="32" t="s">
        <v>327</v>
      </c>
      <c r="C30" s="29">
        <v>14169</v>
      </c>
      <c r="D30" s="29">
        <v>14422</v>
      </c>
      <c r="E30" s="29">
        <v>16643</v>
      </c>
      <c r="F30" s="29">
        <v>15526</v>
      </c>
      <c r="G30" s="29">
        <v>16844</v>
      </c>
      <c r="H30" s="29">
        <v>15746</v>
      </c>
      <c r="I30" s="29">
        <v>19193</v>
      </c>
      <c r="J30" s="29">
        <v>12321</v>
      </c>
      <c r="K30" s="29">
        <v>13761</v>
      </c>
      <c r="L30" s="29">
        <v>18627</v>
      </c>
      <c r="M30" s="29">
        <v>14007</v>
      </c>
      <c r="N30" s="29">
        <v>19869</v>
      </c>
      <c r="O30" s="29">
        <v>191128</v>
      </c>
    </row>
    <row r="31" spans="1:15" ht="12.75">
      <c r="A31" s="329"/>
      <c r="B31" s="290" t="s">
        <v>330</v>
      </c>
      <c r="C31" s="69">
        <v>2546</v>
      </c>
      <c r="D31" s="69">
        <v>3924</v>
      </c>
      <c r="E31" s="69">
        <v>5845</v>
      </c>
      <c r="F31" s="69">
        <v>3270</v>
      </c>
      <c r="G31" s="69">
        <v>3678</v>
      </c>
      <c r="H31" s="69">
        <v>3808</v>
      </c>
      <c r="I31" s="69">
        <v>5818</v>
      </c>
      <c r="J31" s="69">
        <v>3168</v>
      </c>
      <c r="K31" s="69">
        <v>4021</v>
      </c>
      <c r="L31" s="69">
        <v>7432</v>
      </c>
      <c r="M31" s="69">
        <v>6098</v>
      </c>
      <c r="N31" s="69">
        <v>8606</v>
      </c>
      <c r="O31" s="70">
        <v>58214</v>
      </c>
    </row>
    <row r="32" spans="1:15" ht="12.75">
      <c r="A32" s="329"/>
      <c r="B32" s="291" t="s">
        <v>138</v>
      </c>
      <c r="C32" s="25">
        <v>4399</v>
      </c>
      <c r="D32" s="25">
        <v>5278</v>
      </c>
      <c r="E32" s="25">
        <v>4230</v>
      </c>
      <c r="F32" s="25">
        <v>4425</v>
      </c>
      <c r="G32" s="25">
        <v>4767</v>
      </c>
      <c r="H32" s="25">
        <v>5698</v>
      </c>
      <c r="I32" s="25">
        <v>6268</v>
      </c>
      <c r="J32" s="25">
        <v>4642</v>
      </c>
      <c r="K32" s="25">
        <v>3450</v>
      </c>
      <c r="L32" s="25">
        <v>4755</v>
      </c>
      <c r="M32" s="25">
        <v>4880</v>
      </c>
      <c r="N32" s="25">
        <v>5233</v>
      </c>
      <c r="O32" s="26">
        <v>58025</v>
      </c>
    </row>
    <row r="33" spans="1:15" ht="12.75">
      <c r="A33" s="329"/>
      <c r="B33" s="291" t="s">
        <v>115</v>
      </c>
      <c r="C33" s="25">
        <v>2108</v>
      </c>
      <c r="D33" s="25">
        <v>1323</v>
      </c>
      <c r="E33" s="25">
        <v>2047</v>
      </c>
      <c r="F33" s="25">
        <v>2654</v>
      </c>
      <c r="G33" s="25">
        <v>2436</v>
      </c>
      <c r="H33" s="25">
        <v>1419</v>
      </c>
      <c r="I33" s="25">
        <v>2499</v>
      </c>
      <c r="J33" s="25">
        <v>2109</v>
      </c>
      <c r="K33" s="25">
        <v>3189</v>
      </c>
      <c r="L33" s="25">
        <v>2468</v>
      </c>
      <c r="M33" s="25">
        <v>2061</v>
      </c>
      <c r="N33" s="25">
        <v>3005</v>
      </c>
      <c r="O33" s="26">
        <v>27318</v>
      </c>
    </row>
    <row r="34" spans="1:15" ht="12.75">
      <c r="A34" s="329"/>
      <c r="B34" s="292" t="s">
        <v>121</v>
      </c>
      <c r="C34" s="25">
        <v>1128</v>
      </c>
      <c r="D34" s="25">
        <v>1084</v>
      </c>
      <c r="E34" s="25">
        <v>1920</v>
      </c>
      <c r="F34" s="25">
        <v>1319</v>
      </c>
      <c r="G34" s="25">
        <v>1395</v>
      </c>
      <c r="H34" s="25">
        <v>1904</v>
      </c>
      <c r="I34" s="25">
        <v>1664</v>
      </c>
      <c r="J34" s="25">
        <v>1326</v>
      </c>
      <c r="K34" s="25">
        <v>871</v>
      </c>
      <c r="L34" s="25">
        <v>1643</v>
      </c>
      <c r="M34" s="25">
        <v>0</v>
      </c>
      <c r="N34" s="25">
        <v>1738</v>
      </c>
      <c r="O34" s="26">
        <v>15992</v>
      </c>
    </row>
    <row r="35" spans="1:15" ht="12.75">
      <c r="A35" s="329"/>
      <c r="B35" s="292" t="s">
        <v>328</v>
      </c>
      <c r="C35" s="25">
        <v>1947</v>
      </c>
      <c r="D35" s="25">
        <v>1780</v>
      </c>
      <c r="E35" s="25">
        <v>2601</v>
      </c>
      <c r="F35" s="25">
        <v>2730</v>
      </c>
      <c r="G35" s="25">
        <v>2472</v>
      </c>
      <c r="H35" s="25">
        <v>1385</v>
      </c>
      <c r="I35" s="25">
        <v>0</v>
      </c>
      <c r="J35" s="25">
        <v>0</v>
      </c>
      <c r="K35" s="25">
        <v>1441</v>
      </c>
      <c r="L35" s="25">
        <v>0</v>
      </c>
      <c r="M35" s="25">
        <v>0</v>
      </c>
      <c r="N35" s="25">
        <v>0</v>
      </c>
      <c r="O35" s="26">
        <v>14356</v>
      </c>
    </row>
    <row r="36" spans="1:15" ht="12.75">
      <c r="A36" s="329"/>
      <c r="B36" s="291" t="s">
        <v>329</v>
      </c>
      <c r="C36" s="25">
        <v>1181</v>
      </c>
      <c r="D36" s="25">
        <v>1033</v>
      </c>
      <c r="E36" s="25">
        <v>0</v>
      </c>
      <c r="F36" s="25">
        <v>1128</v>
      </c>
      <c r="G36" s="25">
        <v>0</v>
      </c>
      <c r="H36" s="25">
        <v>0</v>
      </c>
      <c r="I36" s="25">
        <v>1229</v>
      </c>
      <c r="J36" s="25">
        <v>0</v>
      </c>
      <c r="K36" s="25">
        <v>789</v>
      </c>
      <c r="L36" s="25">
        <v>1306</v>
      </c>
      <c r="M36" s="25">
        <v>968</v>
      </c>
      <c r="N36" s="25">
        <v>1287</v>
      </c>
      <c r="O36" s="26">
        <v>8921</v>
      </c>
    </row>
    <row r="37" spans="1:15" ht="12.75">
      <c r="A37" s="329"/>
      <c r="B37" s="293" t="s">
        <v>152</v>
      </c>
      <c r="C37" s="27">
        <v>860</v>
      </c>
      <c r="D37" s="27">
        <v>0</v>
      </c>
      <c r="E37" s="27">
        <v>0</v>
      </c>
      <c r="F37" s="27">
        <v>0</v>
      </c>
      <c r="G37" s="27">
        <v>2096</v>
      </c>
      <c r="H37" s="27">
        <v>1532</v>
      </c>
      <c r="I37" s="27">
        <v>1715</v>
      </c>
      <c r="J37" s="27">
        <v>0</v>
      </c>
      <c r="K37" s="27">
        <v>0</v>
      </c>
      <c r="L37" s="27">
        <v>1023</v>
      </c>
      <c r="M37" s="27">
        <v>0</v>
      </c>
      <c r="N37" s="27">
        <v>0</v>
      </c>
      <c r="O37" s="28">
        <v>7226</v>
      </c>
    </row>
    <row r="38" spans="1:15" ht="13.5" thickBot="1">
      <c r="A38" s="329"/>
      <c r="B38" s="293" t="s">
        <v>155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1076</v>
      </c>
      <c r="K38" s="27">
        <v>0</v>
      </c>
      <c r="L38" s="27">
        <v>0</v>
      </c>
      <c r="M38" s="27">
        <v>0</v>
      </c>
      <c r="N38" s="27">
        <v>0</v>
      </c>
      <c r="O38" s="28">
        <v>1076</v>
      </c>
    </row>
    <row r="39" spans="1:15" ht="13.5" thickBot="1">
      <c r="A39" s="329"/>
      <c r="B39" s="32" t="s">
        <v>331</v>
      </c>
      <c r="C39" s="29">
        <v>0</v>
      </c>
      <c r="D39" s="29">
        <v>0</v>
      </c>
      <c r="E39" s="29">
        <v>1424</v>
      </c>
      <c r="F39" s="29">
        <v>0</v>
      </c>
      <c r="G39" s="29">
        <v>1256</v>
      </c>
      <c r="H39" s="29">
        <v>1032</v>
      </c>
      <c r="I39" s="29">
        <v>0</v>
      </c>
      <c r="J39" s="29">
        <v>1396</v>
      </c>
      <c r="K39" s="29">
        <v>828</v>
      </c>
      <c r="L39" s="29">
        <v>2500</v>
      </c>
      <c r="M39" s="29">
        <v>2851</v>
      </c>
      <c r="N39" s="29">
        <v>3489</v>
      </c>
      <c r="O39" s="29">
        <v>14776</v>
      </c>
    </row>
    <row r="40" spans="1:15" ht="13.5" thickBot="1">
      <c r="A40" s="329"/>
      <c r="B40" s="294" t="s">
        <v>337</v>
      </c>
      <c r="C40" s="22">
        <v>0</v>
      </c>
      <c r="D40" s="22">
        <v>0</v>
      </c>
      <c r="E40" s="22">
        <v>1424</v>
      </c>
      <c r="F40" s="22">
        <v>0</v>
      </c>
      <c r="G40" s="22">
        <v>1256</v>
      </c>
      <c r="H40" s="22">
        <v>1032</v>
      </c>
      <c r="I40" s="22">
        <v>0</v>
      </c>
      <c r="J40" s="22">
        <v>1396</v>
      </c>
      <c r="K40" s="22">
        <v>828</v>
      </c>
      <c r="L40" s="22">
        <v>2500</v>
      </c>
      <c r="M40" s="22">
        <v>2851</v>
      </c>
      <c r="N40" s="22">
        <v>3489</v>
      </c>
      <c r="O40" s="85">
        <v>14776</v>
      </c>
    </row>
    <row r="41" spans="1:15" ht="13.5" thickBot="1">
      <c r="A41" s="329"/>
      <c r="B41" s="295" t="s">
        <v>332</v>
      </c>
      <c r="C41" s="29">
        <v>0</v>
      </c>
      <c r="D41" s="29">
        <v>1593</v>
      </c>
      <c r="E41" s="29">
        <v>2047</v>
      </c>
      <c r="F41" s="29">
        <v>1576</v>
      </c>
      <c r="G41" s="29">
        <v>1897</v>
      </c>
      <c r="H41" s="29">
        <v>1930</v>
      </c>
      <c r="I41" s="29">
        <v>1222</v>
      </c>
      <c r="J41" s="29">
        <v>2038</v>
      </c>
      <c r="K41" s="29">
        <v>1758</v>
      </c>
      <c r="L41" s="29">
        <v>2252</v>
      </c>
      <c r="M41" s="29">
        <v>1246</v>
      </c>
      <c r="N41" s="29">
        <v>2056</v>
      </c>
      <c r="O41" s="29">
        <v>19615</v>
      </c>
    </row>
    <row r="42" spans="1:15" ht="13.5" thickBot="1">
      <c r="A42" s="329"/>
      <c r="B42" s="296" t="s">
        <v>164</v>
      </c>
      <c r="C42" s="25">
        <v>0</v>
      </c>
      <c r="D42" s="25">
        <v>1593</v>
      </c>
      <c r="E42" s="25">
        <v>2047</v>
      </c>
      <c r="F42" s="25">
        <v>1576</v>
      </c>
      <c r="G42" s="25">
        <v>1897</v>
      </c>
      <c r="H42" s="25">
        <v>1930</v>
      </c>
      <c r="I42" s="25">
        <v>1222</v>
      </c>
      <c r="J42" s="25">
        <v>2038</v>
      </c>
      <c r="K42" s="25">
        <v>1758</v>
      </c>
      <c r="L42" s="25">
        <v>2252</v>
      </c>
      <c r="M42" s="25">
        <v>1246</v>
      </c>
      <c r="N42" s="25">
        <v>2056</v>
      </c>
      <c r="O42" s="26">
        <v>19615</v>
      </c>
    </row>
    <row r="43" spans="1:15" ht="13.5" thickBot="1">
      <c r="A43" s="329"/>
      <c r="B43" s="298" t="s">
        <v>335</v>
      </c>
      <c r="C43" s="29">
        <v>1313</v>
      </c>
      <c r="D43" s="29">
        <v>1920</v>
      </c>
      <c r="E43" s="29">
        <v>1365</v>
      </c>
      <c r="F43" s="29">
        <v>1143</v>
      </c>
      <c r="G43" s="29">
        <v>0</v>
      </c>
      <c r="H43" s="29">
        <v>0</v>
      </c>
      <c r="I43" s="29">
        <v>2535</v>
      </c>
      <c r="J43" s="29">
        <v>5114</v>
      </c>
      <c r="K43" s="29">
        <v>0</v>
      </c>
      <c r="L43" s="29">
        <v>0</v>
      </c>
      <c r="M43" s="29">
        <v>2162</v>
      </c>
      <c r="N43" s="29">
        <v>2182</v>
      </c>
      <c r="O43" s="29">
        <v>17734</v>
      </c>
    </row>
    <row r="44" spans="1:15" ht="12.75">
      <c r="A44" s="329"/>
      <c r="B44" s="296" t="s">
        <v>129</v>
      </c>
      <c r="C44" s="25">
        <v>1313</v>
      </c>
      <c r="D44" s="25">
        <v>1920</v>
      </c>
      <c r="E44" s="25">
        <v>0</v>
      </c>
      <c r="F44" s="25">
        <v>0</v>
      </c>
      <c r="G44" s="25">
        <v>0</v>
      </c>
      <c r="H44" s="25">
        <v>0</v>
      </c>
      <c r="I44" s="25">
        <v>2535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6">
        <v>5768</v>
      </c>
    </row>
    <row r="45" spans="1:15" ht="12.75">
      <c r="A45" s="329"/>
      <c r="B45" s="296" t="s">
        <v>338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5114</v>
      </c>
      <c r="K45" s="25">
        <v>0</v>
      </c>
      <c r="L45" s="25">
        <v>0</v>
      </c>
      <c r="M45" s="25">
        <v>0</v>
      </c>
      <c r="N45" s="25">
        <v>0</v>
      </c>
      <c r="O45" s="26">
        <v>5114</v>
      </c>
    </row>
    <row r="46" spans="1:15" ht="12.75">
      <c r="A46" s="329"/>
      <c r="B46" s="296" t="s">
        <v>157</v>
      </c>
      <c r="C46" s="25">
        <v>0</v>
      </c>
      <c r="D46" s="25">
        <v>0</v>
      </c>
      <c r="E46" s="25">
        <v>0</v>
      </c>
      <c r="F46" s="25">
        <v>1143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1214</v>
      </c>
      <c r="N46" s="25">
        <v>0</v>
      </c>
      <c r="O46" s="26">
        <v>2357</v>
      </c>
    </row>
    <row r="47" spans="1:15" ht="12.75">
      <c r="A47" s="329"/>
      <c r="B47" s="296" t="s">
        <v>146</v>
      </c>
      <c r="C47" s="25">
        <v>0</v>
      </c>
      <c r="D47" s="25">
        <v>0</v>
      </c>
      <c r="E47" s="25">
        <v>1365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948</v>
      </c>
      <c r="N47" s="25">
        <v>0</v>
      </c>
      <c r="O47" s="26">
        <v>2313</v>
      </c>
    </row>
    <row r="48" spans="1:15" ht="13.5" thickBot="1">
      <c r="A48" s="329"/>
      <c r="B48" s="296" t="s">
        <v>162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2182</v>
      </c>
      <c r="O48" s="26">
        <v>2182</v>
      </c>
    </row>
    <row r="49" spans="1:15" ht="14.25" thickBot="1">
      <c r="A49" s="331" t="s">
        <v>321</v>
      </c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2"/>
      <c r="N49" s="333"/>
      <c r="O49" s="332"/>
    </row>
    <row r="50" spans="1:15" ht="14.25" customHeight="1" thickBot="1">
      <c r="A50" s="328" t="s">
        <v>339</v>
      </c>
      <c r="B50" s="258" t="s">
        <v>77</v>
      </c>
      <c r="C50" s="29">
        <v>5134</v>
      </c>
      <c r="D50" s="29">
        <v>3149</v>
      </c>
      <c r="E50" s="29">
        <v>4709</v>
      </c>
      <c r="F50" s="29">
        <v>3392</v>
      </c>
      <c r="G50" s="29">
        <v>1711</v>
      </c>
      <c r="H50" s="29">
        <v>2037</v>
      </c>
      <c r="I50" s="29">
        <v>759</v>
      </c>
      <c r="J50" s="29">
        <v>753</v>
      </c>
      <c r="K50" s="29">
        <v>1291</v>
      </c>
      <c r="L50" s="29">
        <v>2387</v>
      </c>
      <c r="M50" s="29">
        <v>1307</v>
      </c>
      <c r="N50" s="29">
        <v>1840</v>
      </c>
      <c r="O50" s="29">
        <v>28469</v>
      </c>
    </row>
    <row r="51" spans="1:15" ht="13.5" customHeight="1" thickBot="1">
      <c r="A51" s="329"/>
      <c r="B51" s="32" t="s">
        <v>327</v>
      </c>
      <c r="C51" s="72">
        <v>3618</v>
      </c>
      <c r="D51" s="72">
        <v>1856</v>
      </c>
      <c r="E51" s="72">
        <v>3735</v>
      </c>
      <c r="F51" s="72">
        <v>2779</v>
      </c>
      <c r="G51" s="72">
        <v>1522</v>
      </c>
      <c r="H51" s="72">
        <v>1607</v>
      </c>
      <c r="I51" s="72">
        <v>568</v>
      </c>
      <c r="J51" s="72">
        <v>630</v>
      </c>
      <c r="K51" s="72">
        <v>917</v>
      </c>
      <c r="L51" s="72">
        <v>1079</v>
      </c>
      <c r="M51" s="72">
        <v>934</v>
      </c>
      <c r="N51" s="72">
        <v>1012</v>
      </c>
      <c r="O51" s="72">
        <v>20257</v>
      </c>
    </row>
    <row r="52" spans="1:15" ht="12.75">
      <c r="A52" s="329"/>
      <c r="B52" s="290" t="s">
        <v>330</v>
      </c>
      <c r="C52" s="73">
        <v>2253</v>
      </c>
      <c r="D52" s="73">
        <v>1083</v>
      </c>
      <c r="E52" s="73">
        <v>3548</v>
      </c>
      <c r="F52" s="73">
        <v>2498</v>
      </c>
      <c r="G52" s="73">
        <v>1304</v>
      </c>
      <c r="H52" s="73">
        <v>1451</v>
      </c>
      <c r="I52" s="73">
        <v>457</v>
      </c>
      <c r="J52" s="73">
        <v>520</v>
      </c>
      <c r="K52" s="73">
        <v>857</v>
      </c>
      <c r="L52" s="73">
        <v>1019</v>
      </c>
      <c r="M52" s="73">
        <v>903</v>
      </c>
      <c r="N52" s="73">
        <v>912</v>
      </c>
      <c r="O52" s="74">
        <v>16805</v>
      </c>
    </row>
    <row r="53" spans="1:15" ht="12.75">
      <c r="A53" s="329"/>
      <c r="B53" s="291" t="s">
        <v>155</v>
      </c>
      <c r="C53" s="75">
        <v>1196</v>
      </c>
      <c r="D53" s="75">
        <v>578</v>
      </c>
      <c r="E53" s="75">
        <v>0</v>
      </c>
      <c r="F53" s="75">
        <v>127</v>
      </c>
      <c r="G53" s="75">
        <v>113</v>
      </c>
      <c r="H53" s="75">
        <v>0</v>
      </c>
      <c r="I53" s="75">
        <v>20</v>
      </c>
      <c r="J53" s="75">
        <v>58</v>
      </c>
      <c r="K53" s="75">
        <v>0</v>
      </c>
      <c r="L53" s="75">
        <v>0</v>
      </c>
      <c r="M53" s="75">
        <v>0</v>
      </c>
      <c r="N53" s="75">
        <v>0</v>
      </c>
      <c r="O53" s="76">
        <v>2092</v>
      </c>
    </row>
    <row r="54" spans="1:15" ht="12.75">
      <c r="A54" s="329"/>
      <c r="B54" s="292" t="s">
        <v>328</v>
      </c>
      <c r="C54" s="75">
        <v>111</v>
      </c>
      <c r="D54" s="75">
        <v>111</v>
      </c>
      <c r="E54" s="75">
        <v>125</v>
      </c>
      <c r="F54" s="75">
        <v>56</v>
      </c>
      <c r="G54" s="75">
        <v>0</v>
      </c>
      <c r="H54" s="75">
        <v>78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6">
        <v>481</v>
      </c>
    </row>
    <row r="55" spans="1:15" ht="12.75">
      <c r="A55" s="329"/>
      <c r="B55" s="291" t="s">
        <v>329</v>
      </c>
      <c r="C55" s="75">
        <v>0</v>
      </c>
      <c r="D55" s="75">
        <v>84</v>
      </c>
      <c r="E55" s="75">
        <v>62</v>
      </c>
      <c r="F55" s="75">
        <v>0</v>
      </c>
      <c r="G55" s="75">
        <v>46</v>
      </c>
      <c r="H55" s="75">
        <v>11</v>
      </c>
      <c r="I55" s="75">
        <v>75</v>
      </c>
      <c r="J55" s="75">
        <v>26</v>
      </c>
      <c r="K55" s="75">
        <v>46</v>
      </c>
      <c r="L55" s="75">
        <v>60</v>
      </c>
      <c r="M55" s="75">
        <v>0</v>
      </c>
      <c r="N55" s="75">
        <v>0</v>
      </c>
      <c r="O55" s="76">
        <v>410</v>
      </c>
    </row>
    <row r="56" spans="1:15" ht="12.75">
      <c r="A56" s="329"/>
      <c r="B56" s="292" t="s">
        <v>121</v>
      </c>
      <c r="C56" s="75">
        <v>39</v>
      </c>
      <c r="D56" s="75">
        <v>0</v>
      </c>
      <c r="E56" s="75">
        <v>0</v>
      </c>
      <c r="F56" s="75">
        <v>54</v>
      </c>
      <c r="G56" s="75">
        <v>31</v>
      </c>
      <c r="H56" s="75">
        <v>67</v>
      </c>
      <c r="I56" s="75">
        <v>16</v>
      </c>
      <c r="J56" s="75">
        <v>26</v>
      </c>
      <c r="K56" s="75">
        <v>0</v>
      </c>
      <c r="L56" s="75">
        <v>0</v>
      </c>
      <c r="M56" s="75">
        <v>0</v>
      </c>
      <c r="N56" s="75">
        <v>47</v>
      </c>
      <c r="O56" s="76">
        <v>280</v>
      </c>
    </row>
    <row r="57" spans="1:15" ht="12.75">
      <c r="A57" s="329"/>
      <c r="B57" s="291" t="s">
        <v>138</v>
      </c>
      <c r="C57" s="75">
        <v>19</v>
      </c>
      <c r="D57" s="75">
        <v>0</v>
      </c>
      <c r="E57" s="75">
        <v>0</v>
      </c>
      <c r="F57" s="75">
        <v>44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53</v>
      </c>
      <c r="O57" s="76">
        <v>116</v>
      </c>
    </row>
    <row r="58" spans="1:15" ht="12.75">
      <c r="A58" s="329"/>
      <c r="B58" s="293" t="s">
        <v>340</v>
      </c>
      <c r="C58" s="77">
        <v>0</v>
      </c>
      <c r="D58" s="77">
        <v>0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7">
        <v>14</v>
      </c>
      <c r="L58" s="77">
        <v>0</v>
      </c>
      <c r="M58" s="77">
        <v>31</v>
      </c>
      <c r="N58" s="77">
        <v>0</v>
      </c>
      <c r="O58" s="78">
        <v>45</v>
      </c>
    </row>
    <row r="59" spans="1:15" ht="13.5" thickBot="1">
      <c r="A59" s="329"/>
      <c r="B59" s="293" t="s">
        <v>152</v>
      </c>
      <c r="C59" s="77">
        <v>0</v>
      </c>
      <c r="D59" s="77">
        <v>0</v>
      </c>
      <c r="E59" s="77">
        <v>0</v>
      </c>
      <c r="F59" s="77">
        <v>0</v>
      </c>
      <c r="G59" s="77">
        <v>28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8">
        <v>28</v>
      </c>
    </row>
    <row r="60" spans="1:15" ht="13.5" thickBot="1">
      <c r="A60" s="329"/>
      <c r="B60" s="32" t="s">
        <v>331</v>
      </c>
      <c r="C60" s="72">
        <v>0</v>
      </c>
      <c r="D60" s="72">
        <v>0</v>
      </c>
      <c r="E60" s="72">
        <v>0</v>
      </c>
      <c r="F60" s="72">
        <v>23</v>
      </c>
      <c r="G60" s="72">
        <v>0</v>
      </c>
      <c r="H60" s="72">
        <v>15</v>
      </c>
      <c r="I60" s="72">
        <v>66</v>
      </c>
      <c r="J60" s="72">
        <v>123</v>
      </c>
      <c r="K60" s="72">
        <v>137</v>
      </c>
      <c r="L60" s="72">
        <v>0</v>
      </c>
      <c r="M60" s="72">
        <v>76</v>
      </c>
      <c r="N60" s="72">
        <v>37</v>
      </c>
      <c r="O60" s="72">
        <v>477</v>
      </c>
    </row>
    <row r="61" spans="1:15" ht="12.75">
      <c r="A61" s="329"/>
      <c r="B61" s="290" t="s">
        <v>341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137</v>
      </c>
      <c r="L61" s="73">
        <v>0</v>
      </c>
      <c r="M61" s="73">
        <v>0</v>
      </c>
      <c r="N61" s="73">
        <v>0</v>
      </c>
      <c r="O61" s="74">
        <f aca="true" t="shared" si="0" ref="O61:O66">SUM(C61:N61)</f>
        <v>137</v>
      </c>
    </row>
    <row r="62" spans="1:15" ht="12.75">
      <c r="A62" s="329"/>
      <c r="B62" s="290" t="s">
        <v>342</v>
      </c>
      <c r="C62" s="73">
        <v>0</v>
      </c>
      <c r="D62" s="73">
        <v>0</v>
      </c>
      <c r="E62" s="73">
        <v>0</v>
      </c>
      <c r="F62" s="73">
        <v>23</v>
      </c>
      <c r="G62" s="73">
        <v>0</v>
      </c>
      <c r="H62" s="73">
        <v>0</v>
      </c>
      <c r="I62" s="73">
        <v>0</v>
      </c>
      <c r="J62" s="73">
        <v>91</v>
      </c>
      <c r="K62" s="73">
        <v>0</v>
      </c>
      <c r="L62" s="73">
        <v>0</v>
      </c>
      <c r="M62" s="73">
        <v>0</v>
      </c>
      <c r="N62" s="73">
        <v>0</v>
      </c>
      <c r="O62" s="74">
        <f t="shared" si="0"/>
        <v>114</v>
      </c>
    </row>
    <row r="63" spans="1:15" ht="12.75">
      <c r="A63" s="329"/>
      <c r="B63" s="290" t="s">
        <v>343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45</v>
      </c>
      <c r="J63" s="73">
        <v>32</v>
      </c>
      <c r="K63" s="73">
        <v>0</v>
      </c>
      <c r="L63" s="73">
        <v>0</v>
      </c>
      <c r="M63" s="73">
        <v>23</v>
      </c>
      <c r="N63" s="73">
        <v>0</v>
      </c>
      <c r="O63" s="74">
        <f t="shared" si="0"/>
        <v>100</v>
      </c>
    </row>
    <row r="64" spans="1:15" ht="12.75">
      <c r="A64" s="329"/>
      <c r="B64" s="290" t="s">
        <v>344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35</v>
      </c>
      <c r="N64" s="73">
        <v>37</v>
      </c>
      <c r="O64" s="74">
        <f t="shared" si="0"/>
        <v>72</v>
      </c>
    </row>
    <row r="65" spans="1:15" ht="12.75">
      <c r="A65" s="329"/>
      <c r="B65" s="291" t="s">
        <v>96</v>
      </c>
      <c r="C65" s="75"/>
      <c r="D65" s="75"/>
      <c r="E65" s="75"/>
      <c r="F65" s="75"/>
      <c r="G65" s="75"/>
      <c r="H65" s="75">
        <v>15</v>
      </c>
      <c r="I65" s="75">
        <v>21</v>
      </c>
      <c r="J65" s="75"/>
      <c r="K65" s="75"/>
      <c r="L65" s="75"/>
      <c r="M65" s="75"/>
      <c r="N65" s="75"/>
      <c r="O65" s="74">
        <f t="shared" si="0"/>
        <v>36</v>
      </c>
    </row>
    <row r="66" spans="1:15" ht="13.5" thickBot="1">
      <c r="A66" s="329"/>
      <c r="B66" s="294" t="s">
        <v>345</v>
      </c>
      <c r="C66" s="75">
        <v>0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18</v>
      </c>
      <c r="N66" s="75">
        <v>0</v>
      </c>
      <c r="O66" s="76">
        <f t="shared" si="0"/>
        <v>18</v>
      </c>
    </row>
    <row r="67" spans="1:15" ht="13.5" thickBot="1">
      <c r="A67" s="329"/>
      <c r="B67" s="295" t="s">
        <v>332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39</v>
      </c>
      <c r="M67" s="72">
        <v>0</v>
      </c>
      <c r="N67" s="72">
        <v>0</v>
      </c>
      <c r="O67" s="72">
        <v>39</v>
      </c>
    </row>
    <row r="68" spans="1:15" ht="13.5" thickBot="1">
      <c r="A68" s="329"/>
      <c r="B68" s="296" t="s">
        <v>164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39</v>
      </c>
      <c r="M68" s="75">
        <v>0</v>
      </c>
      <c r="N68" s="75">
        <v>0</v>
      </c>
      <c r="O68" s="76">
        <v>39</v>
      </c>
    </row>
    <row r="69" spans="1:15" ht="13.5" thickBot="1">
      <c r="A69" s="329"/>
      <c r="B69" s="297" t="s">
        <v>346</v>
      </c>
      <c r="C69" s="72">
        <v>43</v>
      </c>
      <c r="D69" s="72">
        <v>352</v>
      </c>
      <c r="E69" s="72">
        <v>520</v>
      </c>
      <c r="F69" s="72">
        <v>198</v>
      </c>
      <c r="G69" s="72">
        <v>78</v>
      </c>
      <c r="H69" s="72">
        <v>206</v>
      </c>
      <c r="I69" s="72">
        <v>0</v>
      </c>
      <c r="J69" s="72">
        <v>151</v>
      </c>
      <c r="K69" s="72">
        <v>87</v>
      </c>
      <c r="L69" s="72">
        <v>67</v>
      </c>
      <c r="M69" s="72">
        <v>0</v>
      </c>
      <c r="N69" s="72">
        <v>102</v>
      </c>
      <c r="O69" s="72">
        <v>1804</v>
      </c>
    </row>
    <row r="70" spans="1:15" ht="12.75">
      <c r="A70" s="329"/>
      <c r="B70" s="299" t="s">
        <v>145</v>
      </c>
      <c r="C70" s="73">
        <v>43</v>
      </c>
      <c r="D70" s="73">
        <v>0</v>
      </c>
      <c r="E70" s="73">
        <v>92</v>
      </c>
      <c r="F70" s="73">
        <v>198</v>
      </c>
      <c r="G70" s="73">
        <v>78</v>
      </c>
      <c r="H70" s="73">
        <v>206</v>
      </c>
      <c r="I70" s="73">
        <v>0</v>
      </c>
      <c r="J70" s="73">
        <v>93</v>
      </c>
      <c r="K70" s="73">
        <v>75</v>
      </c>
      <c r="L70" s="73">
        <v>67</v>
      </c>
      <c r="M70" s="73">
        <v>0</v>
      </c>
      <c r="N70" s="73">
        <v>102</v>
      </c>
      <c r="O70" s="74">
        <v>954</v>
      </c>
    </row>
    <row r="71" spans="1:15" ht="12.75">
      <c r="A71" s="329"/>
      <c r="B71" s="296" t="s">
        <v>347</v>
      </c>
      <c r="C71" s="75">
        <v>0</v>
      </c>
      <c r="D71" s="75">
        <v>352</v>
      </c>
      <c r="E71" s="75">
        <v>428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6">
        <v>780</v>
      </c>
    </row>
    <row r="72" spans="1:15" ht="13.5" thickBot="1">
      <c r="A72" s="329"/>
      <c r="B72" s="296" t="s">
        <v>348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58</v>
      </c>
      <c r="K72" s="75">
        <v>12</v>
      </c>
      <c r="L72" s="75">
        <v>0</v>
      </c>
      <c r="M72" s="75">
        <v>0</v>
      </c>
      <c r="N72" s="75">
        <v>0</v>
      </c>
      <c r="O72" s="76">
        <v>70</v>
      </c>
    </row>
    <row r="73" spans="1:15" ht="13.5" thickBot="1">
      <c r="A73" s="329"/>
      <c r="B73" s="298" t="s">
        <v>335</v>
      </c>
      <c r="C73" s="72">
        <v>1516</v>
      </c>
      <c r="D73" s="72">
        <v>1293</v>
      </c>
      <c r="E73" s="72">
        <v>974</v>
      </c>
      <c r="F73" s="72">
        <v>590</v>
      </c>
      <c r="G73" s="72">
        <v>189</v>
      </c>
      <c r="H73" s="72">
        <v>415</v>
      </c>
      <c r="I73" s="72">
        <v>125</v>
      </c>
      <c r="J73" s="72">
        <v>0</v>
      </c>
      <c r="K73" s="72">
        <v>237</v>
      </c>
      <c r="L73" s="72">
        <v>1269</v>
      </c>
      <c r="M73" s="72">
        <v>297</v>
      </c>
      <c r="N73" s="72">
        <v>791</v>
      </c>
      <c r="O73" s="72">
        <v>7696</v>
      </c>
    </row>
    <row r="74" spans="1:15" ht="12.75">
      <c r="A74" s="329"/>
      <c r="B74" s="299" t="s">
        <v>149</v>
      </c>
      <c r="C74" s="73">
        <v>1168</v>
      </c>
      <c r="D74" s="73">
        <v>826</v>
      </c>
      <c r="E74" s="73">
        <v>561</v>
      </c>
      <c r="F74" s="73">
        <v>590</v>
      </c>
      <c r="G74" s="73">
        <v>0</v>
      </c>
      <c r="H74" s="73">
        <v>372</v>
      </c>
      <c r="I74" s="73">
        <v>0</v>
      </c>
      <c r="J74" s="73">
        <v>0</v>
      </c>
      <c r="K74" s="73">
        <v>0</v>
      </c>
      <c r="L74" s="73">
        <v>699</v>
      </c>
      <c r="M74" s="73">
        <v>216</v>
      </c>
      <c r="N74" s="73">
        <v>431</v>
      </c>
      <c r="O74" s="74">
        <v>4863</v>
      </c>
    </row>
    <row r="75" spans="1:15" ht="12.75">
      <c r="A75" s="329"/>
      <c r="B75" s="296" t="s">
        <v>117</v>
      </c>
      <c r="C75" s="75">
        <v>0</v>
      </c>
      <c r="D75" s="75">
        <v>406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411</v>
      </c>
      <c r="M75" s="75">
        <v>0</v>
      </c>
      <c r="N75" s="75">
        <v>313</v>
      </c>
      <c r="O75" s="76">
        <v>1130</v>
      </c>
    </row>
    <row r="76" spans="1:15" ht="12.75">
      <c r="A76" s="329"/>
      <c r="B76" s="296" t="s">
        <v>128</v>
      </c>
      <c r="C76" s="75">
        <v>348</v>
      </c>
      <c r="D76" s="75">
        <v>0</v>
      </c>
      <c r="E76" s="75">
        <v>348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6">
        <v>696</v>
      </c>
    </row>
    <row r="77" spans="1:15" ht="12.75">
      <c r="A77" s="329"/>
      <c r="B77" s="296" t="s">
        <v>146</v>
      </c>
      <c r="C77" s="75">
        <v>0</v>
      </c>
      <c r="D77" s="75">
        <v>61</v>
      </c>
      <c r="E77" s="75">
        <v>65</v>
      </c>
      <c r="F77" s="75">
        <v>0</v>
      </c>
      <c r="G77" s="75">
        <v>72</v>
      </c>
      <c r="H77" s="75">
        <v>0</v>
      </c>
      <c r="I77" s="75">
        <v>95</v>
      </c>
      <c r="J77" s="75">
        <v>0</v>
      </c>
      <c r="K77" s="75">
        <v>103</v>
      </c>
      <c r="L77" s="75">
        <v>90</v>
      </c>
      <c r="M77" s="75">
        <v>0</v>
      </c>
      <c r="N77" s="75">
        <v>47</v>
      </c>
      <c r="O77" s="76">
        <v>533</v>
      </c>
    </row>
    <row r="78" spans="1:15" ht="12.75">
      <c r="A78" s="329"/>
      <c r="B78" s="296" t="s">
        <v>349</v>
      </c>
      <c r="C78" s="75">
        <v>0</v>
      </c>
      <c r="D78" s="75">
        <v>0</v>
      </c>
      <c r="E78" s="75">
        <v>0</v>
      </c>
      <c r="F78" s="75">
        <v>0</v>
      </c>
      <c r="G78" s="75">
        <v>117</v>
      </c>
      <c r="H78" s="75">
        <v>43</v>
      </c>
      <c r="I78" s="75">
        <v>30</v>
      </c>
      <c r="J78" s="75">
        <v>0</v>
      </c>
      <c r="K78" s="75">
        <v>134</v>
      </c>
      <c r="L78" s="75">
        <v>69</v>
      </c>
      <c r="M78" s="75">
        <v>65</v>
      </c>
      <c r="N78" s="75">
        <v>0</v>
      </c>
      <c r="O78" s="76">
        <v>458</v>
      </c>
    </row>
    <row r="79" spans="1:15" ht="13.5" thickBot="1">
      <c r="A79" s="329"/>
      <c r="B79" s="296" t="s">
        <v>129</v>
      </c>
      <c r="C79" s="75">
        <v>0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16</v>
      </c>
      <c r="N79" s="75">
        <v>0</v>
      </c>
      <c r="O79" s="76">
        <v>16</v>
      </c>
    </row>
    <row r="80" spans="1:15" ht="14.25" hidden="1" thickBot="1">
      <c r="A80" s="331" t="s">
        <v>29</v>
      </c>
      <c r="B80" s="331"/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2"/>
      <c r="N80" s="333"/>
      <c r="O80" s="332"/>
    </row>
    <row r="81" spans="1:15" ht="14.25" customHeight="1" hidden="1" thickBot="1">
      <c r="A81" s="328" t="s">
        <v>82</v>
      </c>
      <c r="B81" s="258" t="s">
        <v>2</v>
      </c>
      <c r="C81" s="29">
        <v>7764</v>
      </c>
      <c r="D81" s="29">
        <v>15485</v>
      </c>
      <c r="E81" s="29">
        <v>17759</v>
      </c>
      <c r="F81" s="29">
        <v>18407</v>
      </c>
      <c r="G81" s="29">
        <v>18501</v>
      </c>
      <c r="H81" s="29">
        <v>17615</v>
      </c>
      <c r="I81" s="29">
        <v>24152</v>
      </c>
      <c r="J81" s="29">
        <v>24525</v>
      </c>
      <c r="K81" s="29">
        <v>14886</v>
      </c>
      <c r="L81" s="29">
        <v>15127</v>
      </c>
      <c r="M81" s="29">
        <v>20209</v>
      </c>
      <c r="N81" s="29">
        <v>25712</v>
      </c>
      <c r="O81" s="72">
        <v>220142</v>
      </c>
    </row>
    <row r="82" spans="1:15" ht="13.5" customHeight="1" hidden="1" thickBot="1">
      <c r="A82" s="329"/>
      <c r="B82" s="32" t="s">
        <v>79</v>
      </c>
      <c r="C82" s="72">
        <v>7338</v>
      </c>
      <c r="D82" s="72">
        <v>7463</v>
      </c>
      <c r="E82" s="72">
        <v>9527</v>
      </c>
      <c r="F82" s="72">
        <v>8042</v>
      </c>
      <c r="G82" s="72">
        <v>8260</v>
      </c>
      <c r="H82" s="72">
        <v>8040</v>
      </c>
      <c r="I82" s="72">
        <v>9196</v>
      </c>
      <c r="J82" s="72">
        <v>7008</v>
      </c>
      <c r="K82" s="72">
        <v>8916</v>
      </c>
      <c r="L82" s="72">
        <v>11572</v>
      </c>
      <c r="M82" s="72">
        <v>7159</v>
      </c>
      <c r="N82" s="72">
        <v>13016</v>
      </c>
      <c r="O82" s="72">
        <v>105537</v>
      </c>
    </row>
    <row r="83" spans="1:15" ht="13.5" hidden="1" thickBot="1">
      <c r="A83" s="329"/>
      <c r="B83" s="290" t="s">
        <v>3</v>
      </c>
      <c r="C83" s="73">
        <v>1180</v>
      </c>
      <c r="D83" s="73">
        <v>1502</v>
      </c>
      <c r="E83" s="73">
        <v>1490</v>
      </c>
      <c r="F83" s="73">
        <v>2100</v>
      </c>
      <c r="G83" s="73">
        <v>954</v>
      </c>
      <c r="H83" s="73">
        <v>1942</v>
      </c>
      <c r="I83" s="73">
        <v>1736</v>
      </c>
      <c r="J83" s="73">
        <v>1714</v>
      </c>
      <c r="K83" s="73">
        <v>1283</v>
      </c>
      <c r="L83" s="73">
        <v>2056</v>
      </c>
      <c r="M83" s="73">
        <v>2653</v>
      </c>
      <c r="N83" s="73">
        <v>3217</v>
      </c>
      <c r="O83" s="74">
        <v>21827</v>
      </c>
    </row>
    <row r="84" spans="1:15" ht="13.5" hidden="1" thickBot="1">
      <c r="A84" s="329"/>
      <c r="B84" s="291" t="s">
        <v>33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6">
        <v>0</v>
      </c>
    </row>
    <row r="85" spans="1:15" ht="13.5" hidden="1" thickBot="1">
      <c r="A85" s="329"/>
      <c r="B85" s="291" t="s">
        <v>6</v>
      </c>
      <c r="C85" s="75">
        <v>0</v>
      </c>
      <c r="D85" s="75">
        <v>0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6">
        <v>0</v>
      </c>
    </row>
    <row r="86" spans="1:15" ht="23.25" hidden="1" thickBot="1">
      <c r="A86" s="329"/>
      <c r="B86" s="292" t="s">
        <v>7</v>
      </c>
      <c r="C86" s="75">
        <v>834</v>
      </c>
      <c r="D86" s="75">
        <v>2011</v>
      </c>
      <c r="E86" s="75">
        <v>1767</v>
      </c>
      <c r="F86" s="75">
        <v>1902</v>
      </c>
      <c r="G86" s="75">
        <v>2777</v>
      </c>
      <c r="H86" s="75">
        <v>1784</v>
      </c>
      <c r="I86" s="75">
        <v>1926</v>
      </c>
      <c r="J86" s="75">
        <v>1741</v>
      </c>
      <c r="K86" s="75">
        <v>2814</v>
      </c>
      <c r="L86" s="75">
        <v>2854</v>
      </c>
      <c r="M86" s="75">
        <v>0</v>
      </c>
      <c r="N86" s="75">
        <v>2496</v>
      </c>
      <c r="O86" s="76">
        <v>22906</v>
      </c>
    </row>
    <row r="87" spans="1:15" ht="13.5" hidden="1" thickBot="1">
      <c r="A87" s="329"/>
      <c r="B87" s="292" t="s">
        <v>8</v>
      </c>
      <c r="C87" s="75">
        <v>2485</v>
      </c>
      <c r="D87" s="75">
        <v>2292</v>
      </c>
      <c r="E87" s="75">
        <v>3460</v>
      </c>
      <c r="F87" s="75">
        <v>2386</v>
      </c>
      <c r="G87" s="75">
        <v>2591</v>
      </c>
      <c r="H87" s="75">
        <v>2738</v>
      </c>
      <c r="I87" s="75">
        <v>1929</v>
      </c>
      <c r="J87" s="75">
        <v>2311</v>
      </c>
      <c r="K87" s="75">
        <v>1814</v>
      </c>
      <c r="L87" s="75">
        <v>2043</v>
      </c>
      <c r="M87" s="75">
        <v>0</v>
      </c>
      <c r="N87" s="75">
        <v>2433</v>
      </c>
      <c r="O87" s="76">
        <v>26482</v>
      </c>
    </row>
    <row r="88" spans="1:15" ht="13.5" hidden="1" thickBot="1">
      <c r="A88" s="329"/>
      <c r="B88" s="291" t="s">
        <v>5</v>
      </c>
      <c r="C88" s="75">
        <v>694</v>
      </c>
      <c r="D88" s="75">
        <v>681</v>
      </c>
      <c r="E88" s="75">
        <v>1222</v>
      </c>
      <c r="F88" s="75">
        <v>0</v>
      </c>
      <c r="G88" s="75">
        <v>0</v>
      </c>
      <c r="H88" s="75">
        <v>1576</v>
      </c>
      <c r="I88" s="75">
        <v>1542</v>
      </c>
      <c r="J88" s="75">
        <v>0</v>
      </c>
      <c r="K88" s="75">
        <v>1361</v>
      </c>
      <c r="L88" s="75">
        <v>2497</v>
      </c>
      <c r="M88" s="75">
        <v>0</v>
      </c>
      <c r="N88" s="75">
        <v>2243</v>
      </c>
      <c r="O88" s="76">
        <v>11816</v>
      </c>
    </row>
    <row r="89" spans="1:15" ht="13.5" hidden="1" thickBot="1">
      <c r="A89" s="329"/>
      <c r="B89" s="293" t="s">
        <v>4</v>
      </c>
      <c r="C89" s="77">
        <v>559</v>
      </c>
      <c r="D89" s="77">
        <v>0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  <c r="K89" s="77">
        <v>618</v>
      </c>
      <c r="L89" s="77">
        <v>0</v>
      </c>
      <c r="M89" s="77">
        <v>0</v>
      </c>
      <c r="N89" s="77">
        <v>0</v>
      </c>
      <c r="O89" s="78">
        <v>1177</v>
      </c>
    </row>
    <row r="90" spans="1:15" ht="13.5" hidden="1" thickBot="1">
      <c r="A90" s="329"/>
      <c r="B90" s="293" t="s">
        <v>9</v>
      </c>
      <c r="C90" s="77">
        <v>0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1964</v>
      </c>
      <c r="N90" s="77">
        <v>0</v>
      </c>
      <c r="O90" s="78">
        <v>1964</v>
      </c>
    </row>
    <row r="91" spans="1:15" ht="13.5" hidden="1" thickBot="1">
      <c r="A91" s="329"/>
      <c r="B91" s="293" t="s">
        <v>83</v>
      </c>
      <c r="C91" s="77">
        <v>187</v>
      </c>
      <c r="D91" s="77">
        <v>0</v>
      </c>
      <c r="E91" s="77">
        <v>0</v>
      </c>
      <c r="F91" s="77">
        <v>0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8">
        <v>187</v>
      </c>
    </row>
    <row r="92" spans="1:15" ht="13.5" hidden="1" thickBot="1">
      <c r="A92" s="329"/>
      <c r="B92" s="293" t="s">
        <v>10</v>
      </c>
      <c r="C92" s="77">
        <v>1399</v>
      </c>
      <c r="D92" s="77">
        <v>977</v>
      </c>
      <c r="E92" s="77">
        <v>1588</v>
      </c>
      <c r="F92" s="77">
        <v>1654</v>
      </c>
      <c r="G92" s="77">
        <v>1938</v>
      </c>
      <c r="H92" s="77">
        <v>0</v>
      </c>
      <c r="I92" s="77">
        <v>2063</v>
      </c>
      <c r="J92" s="77">
        <v>1242</v>
      </c>
      <c r="K92" s="77">
        <v>1026</v>
      </c>
      <c r="L92" s="77">
        <v>2122</v>
      </c>
      <c r="M92" s="77">
        <v>2542</v>
      </c>
      <c r="N92" s="77">
        <v>2627</v>
      </c>
      <c r="O92" s="78">
        <v>19178</v>
      </c>
    </row>
    <row r="93" spans="1:15" ht="13.5" hidden="1" thickBot="1">
      <c r="A93" s="329"/>
      <c r="B93" s="32" t="s">
        <v>34</v>
      </c>
      <c r="C93" s="72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4560</v>
      </c>
      <c r="K93" s="72">
        <v>0</v>
      </c>
      <c r="L93" s="72">
        <v>0</v>
      </c>
      <c r="M93" s="72">
        <v>0</v>
      </c>
      <c r="N93" s="72">
        <v>0</v>
      </c>
      <c r="O93" s="72">
        <v>4560</v>
      </c>
    </row>
    <row r="94" spans="1:15" ht="13.5" hidden="1" thickBot="1">
      <c r="A94" s="329"/>
      <c r="B94" s="290" t="s">
        <v>54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4">
        <v>0</v>
      </c>
    </row>
    <row r="95" spans="1:15" ht="13.5" hidden="1" thickBot="1">
      <c r="A95" s="329"/>
      <c r="B95" s="291" t="s">
        <v>46</v>
      </c>
      <c r="C95" s="75">
        <v>0</v>
      </c>
      <c r="D95" s="75">
        <v>0</v>
      </c>
      <c r="E95" s="75">
        <v>0</v>
      </c>
      <c r="F95" s="75">
        <v>0</v>
      </c>
      <c r="G95" s="75">
        <v>0</v>
      </c>
      <c r="H95" s="75">
        <v>0</v>
      </c>
      <c r="I95" s="75">
        <v>0</v>
      </c>
      <c r="J95" s="75">
        <v>0</v>
      </c>
      <c r="K95" s="75">
        <v>0</v>
      </c>
      <c r="L95" s="75">
        <v>0</v>
      </c>
      <c r="M95" s="75">
        <v>0</v>
      </c>
      <c r="N95" s="75">
        <v>0</v>
      </c>
      <c r="O95" s="76">
        <v>0</v>
      </c>
    </row>
    <row r="96" spans="1:15" ht="13.5" hidden="1" thickBot="1">
      <c r="A96" s="329"/>
      <c r="B96" s="291" t="s">
        <v>9</v>
      </c>
      <c r="C96" s="75">
        <v>0</v>
      </c>
      <c r="D96" s="75">
        <v>0</v>
      </c>
      <c r="E96" s="75">
        <v>0</v>
      </c>
      <c r="F96" s="75">
        <v>0</v>
      </c>
      <c r="G96" s="75">
        <v>0</v>
      </c>
      <c r="H96" s="75">
        <v>0</v>
      </c>
      <c r="I96" s="75">
        <v>0</v>
      </c>
      <c r="J96" s="75">
        <v>4560</v>
      </c>
      <c r="K96" s="75">
        <v>0</v>
      </c>
      <c r="L96" s="75">
        <v>0</v>
      </c>
      <c r="M96" s="75">
        <v>0</v>
      </c>
      <c r="N96" s="75">
        <v>0</v>
      </c>
      <c r="O96" s="76">
        <v>4560</v>
      </c>
    </row>
    <row r="97" spans="1:15" ht="13.5" hidden="1" thickBot="1">
      <c r="A97" s="329"/>
      <c r="B97" s="294" t="s">
        <v>84</v>
      </c>
      <c r="C97" s="79">
        <v>0</v>
      </c>
      <c r="D97" s="79">
        <v>0</v>
      </c>
      <c r="E97" s="79">
        <v>0</v>
      </c>
      <c r="F97" s="79">
        <v>0</v>
      </c>
      <c r="G97" s="79">
        <v>0</v>
      </c>
      <c r="H97" s="79">
        <v>0</v>
      </c>
      <c r="I97" s="79">
        <v>0</v>
      </c>
      <c r="J97" s="79">
        <v>0</v>
      </c>
      <c r="K97" s="79">
        <v>0</v>
      </c>
      <c r="L97" s="79">
        <v>0</v>
      </c>
      <c r="M97" s="79">
        <v>0</v>
      </c>
      <c r="N97" s="79">
        <v>0</v>
      </c>
      <c r="O97" s="80">
        <v>0</v>
      </c>
    </row>
    <row r="98" spans="1:15" ht="13.5" hidden="1" thickBot="1">
      <c r="A98" s="329"/>
      <c r="B98" s="293" t="s">
        <v>64</v>
      </c>
      <c r="C98" s="77">
        <v>0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8">
        <v>0</v>
      </c>
    </row>
    <row r="99" spans="1:15" ht="13.5" hidden="1" thickBot="1">
      <c r="A99" s="329"/>
      <c r="B99" s="295" t="s">
        <v>35</v>
      </c>
      <c r="C99" s="72">
        <v>0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2">
        <v>0</v>
      </c>
      <c r="O99" s="72">
        <v>0</v>
      </c>
    </row>
    <row r="100" spans="1:15" ht="13.5" hidden="1" thickBot="1">
      <c r="A100" s="329"/>
      <c r="B100" s="157" t="s">
        <v>14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J100" s="73">
        <v>0</v>
      </c>
      <c r="K100" s="73">
        <v>0</v>
      </c>
      <c r="L100" s="73">
        <v>0</v>
      </c>
      <c r="M100" s="73">
        <v>0</v>
      </c>
      <c r="N100" s="73">
        <v>0</v>
      </c>
      <c r="O100" s="74">
        <v>0</v>
      </c>
    </row>
    <row r="101" spans="1:15" ht="13.5" hidden="1" thickBot="1">
      <c r="A101" s="329"/>
      <c r="B101" s="296" t="s">
        <v>13</v>
      </c>
      <c r="C101" s="75">
        <v>0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6">
        <v>0</v>
      </c>
    </row>
    <row r="102" spans="1:15" ht="13.5" hidden="1" thickBot="1">
      <c r="A102" s="329"/>
      <c r="B102" s="296" t="s">
        <v>74</v>
      </c>
      <c r="C102" s="75">
        <v>0</v>
      </c>
      <c r="D102" s="75">
        <v>0</v>
      </c>
      <c r="E102" s="75">
        <v>0</v>
      </c>
      <c r="F102" s="75">
        <v>0</v>
      </c>
      <c r="G102" s="75">
        <v>0</v>
      </c>
      <c r="H102" s="75">
        <v>0</v>
      </c>
      <c r="I102" s="75">
        <v>0</v>
      </c>
      <c r="J102" s="75">
        <v>0</v>
      </c>
      <c r="K102" s="75">
        <v>0</v>
      </c>
      <c r="L102" s="75">
        <v>0</v>
      </c>
      <c r="M102" s="75">
        <v>0</v>
      </c>
      <c r="N102" s="75">
        <v>0</v>
      </c>
      <c r="O102" s="76">
        <v>0</v>
      </c>
    </row>
    <row r="103" spans="1:15" ht="13.5" hidden="1" thickBot="1">
      <c r="A103" s="329"/>
      <c r="B103" s="301" t="s">
        <v>70</v>
      </c>
      <c r="C103" s="77">
        <v>0</v>
      </c>
      <c r="D103" s="77">
        <v>0</v>
      </c>
      <c r="E103" s="77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8">
        <v>0</v>
      </c>
    </row>
    <row r="104" spans="1:15" ht="23.25" hidden="1" thickBot="1">
      <c r="A104" s="329"/>
      <c r="B104" s="297" t="s">
        <v>36</v>
      </c>
      <c r="C104" s="72">
        <v>0</v>
      </c>
      <c r="D104" s="72">
        <v>15202</v>
      </c>
      <c r="E104" s="72">
        <v>0</v>
      </c>
      <c r="F104" s="72">
        <v>1522</v>
      </c>
      <c r="G104" s="72">
        <v>0</v>
      </c>
      <c r="H104" s="72">
        <v>14262</v>
      </c>
      <c r="I104" s="72">
        <v>0</v>
      </c>
      <c r="J104" s="72">
        <v>14881</v>
      </c>
      <c r="K104" s="72">
        <v>0</v>
      </c>
      <c r="L104" s="72">
        <v>15866</v>
      </c>
      <c r="M104" s="72">
        <v>15410</v>
      </c>
      <c r="N104" s="72">
        <v>0</v>
      </c>
      <c r="O104" s="72">
        <v>77143</v>
      </c>
    </row>
    <row r="105" spans="1:15" ht="13.5" hidden="1" thickBot="1">
      <c r="A105" s="329"/>
      <c r="B105" s="302" t="s">
        <v>95</v>
      </c>
      <c r="C105" s="83">
        <v>0</v>
      </c>
      <c r="D105" s="84">
        <v>15202</v>
      </c>
      <c r="E105" s="84">
        <v>0</v>
      </c>
      <c r="F105" s="84">
        <v>1522</v>
      </c>
      <c r="G105" s="84">
        <v>0</v>
      </c>
      <c r="H105" s="84">
        <v>14262</v>
      </c>
      <c r="I105" s="84">
        <v>0</v>
      </c>
      <c r="J105" s="84">
        <v>14881</v>
      </c>
      <c r="K105" s="84">
        <v>0</v>
      </c>
      <c r="L105" s="84">
        <v>15866</v>
      </c>
      <c r="M105" s="84">
        <v>15410</v>
      </c>
      <c r="N105" s="84">
        <v>0</v>
      </c>
      <c r="O105" s="83">
        <v>77143</v>
      </c>
    </row>
    <row r="106" spans="1:15" ht="13.5" hidden="1" thickBot="1">
      <c r="A106" s="329"/>
      <c r="B106" s="303" t="s">
        <v>65</v>
      </c>
      <c r="C106" s="73">
        <v>0</v>
      </c>
      <c r="D106" s="73">
        <v>0</v>
      </c>
      <c r="E106" s="73">
        <v>0</v>
      </c>
      <c r="F106" s="73">
        <v>0</v>
      </c>
      <c r="G106" s="73">
        <v>0</v>
      </c>
      <c r="H106" s="73">
        <v>0</v>
      </c>
      <c r="I106" s="73">
        <v>0</v>
      </c>
      <c r="J106" s="73">
        <v>0</v>
      </c>
      <c r="K106" s="73">
        <v>0</v>
      </c>
      <c r="L106" s="73">
        <v>0</v>
      </c>
      <c r="M106" s="73">
        <v>0</v>
      </c>
      <c r="N106" s="73">
        <v>0</v>
      </c>
      <c r="O106" s="74">
        <v>0</v>
      </c>
    </row>
    <row r="107" spans="1:15" ht="13.5" hidden="1" thickBot="1">
      <c r="A107" s="329"/>
      <c r="B107" s="296" t="s">
        <v>68</v>
      </c>
      <c r="C107" s="75">
        <v>0</v>
      </c>
      <c r="D107" s="75">
        <v>0</v>
      </c>
      <c r="E107" s="75">
        <v>0</v>
      </c>
      <c r="F107" s="75">
        <v>0</v>
      </c>
      <c r="G107" s="75">
        <v>0</v>
      </c>
      <c r="H107" s="75">
        <v>0</v>
      </c>
      <c r="I107" s="75">
        <v>0</v>
      </c>
      <c r="J107" s="75">
        <v>0</v>
      </c>
      <c r="K107" s="75">
        <v>0</v>
      </c>
      <c r="L107" s="75">
        <v>0</v>
      </c>
      <c r="M107" s="75">
        <v>0</v>
      </c>
      <c r="N107" s="75">
        <v>0</v>
      </c>
      <c r="O107" s="76">
        <v>0</v>
      </c>
    </row>
    <row r="108" spans="1:15" ht="13.5" hidden="1" thickBot="1">
      <c r="A108" s="329"/>
      <c r="B108" s="296" t="s">
        <v>73</v>
      </c>
      <c r="C108" s="75">
        <v>0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6">
        <v>0</v>
      </c>
    </row>
    <row r="109" spans="1:15" ht="13.5" hidden="1" thickBot="1">
      <c r="A109" s="329"/>
      <c r="B109" s="296" t="s">
        <v>11</v>
      </c>
      <c r="C109" s="75">
        <v>0</v>
      </c>
      <c r="D109" s="75">
        <v>0</v>
      </c>
      <c r="E109" s="75">
        <v>0</v>
      </c>
      <c r="F109" s="75">
        <v>0</v>
      </c>
      <c r="G109" s="75">
        <v>0</v>
      </c>
      <c r="H109" s="75">
        <v>0</v>
      </c>
      <c r="I109" s="75">
        <v>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6">
        <v>0</v>
      </c>
    </row>
    <row r="110" spans="1:15" ht="13.5" hidden="1" thickBot="1">
      <c r="A110" s="329"/>
      <c r="B110" s="296" t="s">
        <v>44</v>
      </c>
      <c r="C110" s="75">
        <v>0</v>
      </c>
      <c r="D110" s="75">
        <v>0</v>
      </c>
      <c r="E110" s="75">
        <v>0</v>
      </c>
      <c r="F110" s="75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75">
        <v>0</v>
      </c>
      <c r="M110" s="75">
        <v>0</v>
      </c>
      <c r="N110" s="75">
        <v>0</v>
      </c>
      <c r="O110" s="76">
        <v>0</v>
      </c>
    </row>
    <row r="111" spans="1:15" ht="13.5" hidden="1" thickBot="1">
      <c r="A111" s="329"/>
      <c r="B111" s="296" t="s">
        <v>41</v>
      </c>
      <c r="C111" s="75">
        <v>0</v>
      </c>
      <c r="D111" s="75">
        <v>0</v>
      </c>
      <c r="E111" s="75">
        <v>0</v>
      </c>
      <c r="F111" s="75">
        <v>0</v>
      </c>
      <c r="G111" s="75">
        <v>0</v>
      </c>
      <c r="H111" s="75">
        <v>0</v>
      </c>
      <c r="I111" s="75">
        <v>0</v>
      </c>
      <c r="J111" s="75">
        <v>0</v>
      </c>
      <c r="K111" s="75">
        <v>0</v>
      </c>
      <c r="L111" s="75">
        <v>0</v>
      </c>
      <c r="M111" s="75">
        <v>0</v>
      </c>
      <c r="N111" s="75">
        <v>0</v>
      </c>
      <c r="O111" s="76">
        <v>0</v>
      </c>
    </row>
    <row r="112" spans="1:15" ht="13.5" hidden="1" thickBot="1">
      <c r="A112" s="329"/>
      <c r="B112" s="296" t="s">
        <v>27</v>
      </c>
      <c r="C112" s="75">
        <v>0</v>
      </c>
      <c r="D112" s="75">
        <v>0</v>
      </c>
      <c r="E112" s="75">
        <v>0</v>
      </c>
      <c r="F112" s="75">
        <v>0</v>
      </c>
      <c r="G112" s="75">
        <v>0</v>
      </c>
      <c r="H112" s="75">
        <v>0</v>
      </c>
      <c r="I112" s="75">
        <v>0</v>
      </c>
      <c r="J112" s="75">
        <v>0</v>
      </c>
      <c r="K112" s="75">
        <v>0</v>
      </c>
      <c r="L112" s="75">
        <v>0</v>
      </c>
      <c r="M112" s="75">
        <v>0</v>
      </c>
      <c r="N112" s="75">
        <v>0</v>
      </c>
      <c r="O112" s="76">
        <v>0</v>
      </c>
    </row>
    <row r="113" spans="1:15" ht="13.5" hidden="1" thickBot="1">
      <c r="A113" s="329"/>
      <c r="B113" s="296" t="s">
        <v>40</v>
      </c>
      <c r="C113" s="75">
        <v>0</v>
      </c>
      <c r="D113" s="75">
        <v>0</v>
      </c>
      <c r="E113" s="75">
        <v>0</v>
      </c>
      <c r="F113" s="75">
        <v>0</v>
      </c>
      <c r="G113" s="75">
        <v>0</v>
      </c>
      <c r="H113" s="75">
        <v>0</v>
      </c>
      <c r="I113" s="75">
        <v>0</v>
      </c>
      <c r="J113" s="75">
        <v>0</v>
      </c>
      <c r="K113" s="75">
        <v>0</v>
      </c>
      <c r="L113" s="75">
        <v>0</v>
      </c>
      <c r="M113" s="75">
        <v>0</v>
      </c>
      <c r="N113" s="75">
        <v>0</v>
      </c>
      <c r="O113" s="76">
        <v>0</v>
      </c>
    </row>
    <row r="114" spans="1:15" ht="13.5" hidden="1" thickBot="1">
      <c r="A114" s="329"/>
      <c r="B114" s="296" t="s">
        <v>47</v>
      </c>
      <c r="C114" s="75">
        <v>0</v>
      </c>
      <c r="D114" s="75">
        <v>0</v>
      </c>
      <c r="E114" s="75">
        <v>0</v>
      </c>
      <c r="F114" s="75">
        <v>0</v>
      </c>
      <c r="G114" s="75">
        <v>0</v>
      </c>
      <c r="H114" s="75">
        <v>0</v>
      </c>
      <c r="I114" s="75">
        <v>0</v>
      </c>
      <c r="J114" s="75">
        <v>0</v>
      </c>
      <c r="K114" s="75">
        <v>0</v>
      </c>
      <c r="L114" s="75">
        <v>0</v>
      </c>
      <c r="M114" s="75">
        <v>0</v>
      </c>
      <c r="N114" s="75">
        <v>0</v>
      </c>
      <c r="O114" s="76">
        <v>0</v>
      </c>
    </row>
    <row r="115" spans="1:15" ht="23.25" hidden="1" thickBot="1">
      <c r="A115" s="329"/>
      <c r="B115" s="296" t="s">
        <v>60</v>
      </c>
      <c r="C115" s="75">
        <v>0</v>
      </c>
      <c r="D115" s="75">
        <v>0</v>
      </c>
      <c r="E115" s="75">
        <v>0</v>
      </c>
      <c r="F115" s="75">
        <v>0</v>
      </c>
      <c r="G115" s="75">
        <v>0</v>
      </c>
      <c r="H115" s="75">
        <v>0</v>
      </c>
      <c r="I115" s="75">
        <v>0</v>
      </c>
      <c r="J115" s="75">
        <v>0</v>
      </c>
      <c r="K115" s="75">
        <v>0</v>
      </c>
      <c r="L115" s="75">
        <v>0</v>
      </c>
      <c r="M115" s="75">
        <v>0</v>
      </c>
      <c r="N115" s="75">
        <v>0</v>
      </c>
      <c r="O115" s="76">
        <v>0</v>
      </c>
    </row>
    <row r="116" spans="1:15" ht="13.5" hidden="1" thickBot="1">
      <c r="A116" s="329"/>
      <c r="B116" s="296" t="s">
        <v>48</v>
      </c>
      <c r="C116" s="75">
        <v>0</v>
      </c>
      <c r="D116" s="75">
        <v>0</v>
      </c>
      <c r="E116" s="75">
        <v>0</v>
      </c>
      <c r="F116" s="75">
        <v>0</v>
      </c>
      <c r="G116" s="75">
        <v>0</v>
      </c>
      <c r="H116" s="75">
        <v>0</v>
      </c>
      <c r="I116" s="75">
        <v>0</v>
      </c>
      <c r="J116" s="75">
        <v>0</v>
      </c>
      <c r="K116" s="75">
        <v>0</v>
      </c>
      <c r="L116" s="75">
        <v>0</v>
      </c>
      <c r="M116" s="75">
        <v>0</v>
      </c>
      <c r="N116" s="75">
        <v>0</v>
      </c>
      <c r="O116" s="76">
        <v>0</v>
      </c>
    </row>
    <row r="117" spans="1:15" ht="13.5" hidden="1" thickBot="1">
      <c r="A117" s="329"/>
      <c r="B117" s="296" t="s">
        <v>67</v>
      </c>
      <c r="C117" s="75">
        <v>0</v>
      </c>
      <c r="D117" s="75">
        <v>0</v>
      </c>
      <c r="E117" s="75">
        <v>0</v>
      </c>
      <c r="F117" s="75">
        <v>0</v>
      </c>
      <c r="G117" s="75">
        <v>0</v>
      </c>
      <c r="H117" s="75">
        <v>0</v>
      </c>
      <c r="I117" s="75">
        <v>0</v>
      </c>
      <c r="J117" s="75">
        <v>0</v>
      </c>
      <c r="K117" s="75">
        <v>0</v>
      </c>
      <c r="L117" s="75">
        <v>0</v>
      </c>
      <c r="M117" s="75">
        <v>0</v>
      </c>
      <c r="N117" s="75">
        <v>0</v>
      </c>
      <c r="O117" s="76">
        <v>0</v>
      </c>
    </row>
    <row r="118" spans="1:15" ht="13.5" hidden="1" thickBot="1">
      <c r="A118" s="329"/>
      <c r="B118" s="296" t="s">
        <v>43</v>
      </c>
      <c r="C118" s="75">
        <v>0</v>
      </c>
      <c r="D118" s="75">
        <v>0</v>
      </c>
      <c r="E118" s="75">
        <v>0</v>
      </c>
      <c r="F118" s="75">
        <v>0</v>
      </c>
      <c r="G118" s="75">
        <v>0</v>
      </c>
      <c r="H118" s="75">
        <v>0</v>
      </c>
      <c r="I118" s="75">
        <v>0</v>
      </c>
      <c r="J118" s="75">
        <v>0</v>
      </c>
      <c r="K118" s="75">
        <v>0</v>
      </c>
      <c r="L118" s="75">
        <v>0</v>
      </c>
      <c r="M118" s="75">
        <v>0</v>
      </c>
      <c r="N118" s="75">
        <v>0</v>
      </c>
      <c r="O118" s="76">
        <v>0</v>
      </c>
    </row>
    <row r="119" spans="1:15" ht="13.5" hidden="1" thickBot="1">
      <c r="A119" s="329"/>
      <c r="B119" s="301" t="s">
        <v>58</v>
      </c>
      <c r="C119" s="77">
        <v>0</v>
      </c>
      <c r="D119" s="77">
        <v>0</v>
      </c>
      <c r="E119" s="77">
        <v>0</v>
      </c>
      <c r="F119" s="77">
        <v>0</v>
      </c>
      <c r="G119" s="77">
        <v>0</v>
      </c>
      <c r="H119" s="77">
        <v>0</v>
      </c>
      <c r="I119" s="77">
        <v>0</v>
      </c>
      <c r="J119" s="77">
        <v>0</v>
      </c>
      <c r="K119" s="77">
        <v>0</v>
      </c>
      <c r="L119" s="77">
        <v>0</v>
      </c>
      <c r="M119" s="77">
        <v>0</v>
      </c>
      <c r="N119" s="77">
        <v>0</v>
      </c>
      <c r="O119" s="78">
        <v>0</v>
      </c>
    </row>
    <row r="120" spans="1:15" ht="13.5" hidden="1" thickBot="1">
      <c r="A120" s="329"/>
      <c r="B120" s="298" t="s">
        <v>80</v>
      </c>
      <c r="C120" s="72">
        <v>426</v>
      </c>
      <c r="D120" s="72">
        <v>8022</v>
      </c>
      <c r="E120" s="72">
        <v>8232</v>
      </c>
      <c r="F120" s="72">
        <v>10365</v>
      </c>
      <c r="G120" s="72">
        <v>10241</v>
      </c>
      <c r="H120" s="72">
        <v>9575</v>
      </c>
      <c r="I120" s="72">
        <v>14956</v>
      </c>
      <c r="J120" s="72">
        <v>12957</v>
      </c>
      <c r="K120" s="72">
        <v>5970</v>
      </c>
      <c r="L120" s="72">
        <v>3555</v>
      </c>
      <c r="M120" s="72">
        <v>13050</v>
      </c>
      <c r="N120" s="72">
        <v>12696</v>
      </c>
      <c r="O120" s="72">
        <v>110045</v>
      </c>
    </row>
    <row r="121" spans="1:15" ht="13.5" hidden="1" thickBot="1">
      <c r="A121" s="329"/>
      <c r="B121" s="299" t="s">
        <v>17</v>
      </c>
      <c r="C121" s="73">
        <v>0</v>
      </c>
      <c r="D121" s="73">
        <v>0</v>
      </c>
      <c r="E121" s="73">
        <v>0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0</v>
      </c>
      <c r="L121" s="73">
        <v>0</v>
      </c>
      <c r="M121" s="73">
        <v>0</v>
      </c>
      <c r="N121" s="73">
        <v>0</v>
      </c>
      <c r="O121" s="74">
        <v>0</v>
      </c>
    </row>
    <row r="122" spans="1:15" ht="13.5" hidden="1" thickBot="1">
      <c r="A122" s="329"/>
      <c r="B122" s="296" t="s">
        <v>1</v>
      </c>
      <c r="C122" s="75">
        <v>0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  <c r="L122" s="75">
        <v>0</v>
      </c>
      <c r="M122" s="75">
        <v>0</v>
      </c>
      <c r="N122" s="75">
        <v>0</v>
      </c>
      <c r="O122" s="76">
        <v>0</v>
      </c>
    </row>
    <row r="123" spans="1:15" ht="13.5" hidden="1" thickBot="1">
      <c r="A123" s="329"/>
      <c r="B123" s="296" t="s">
        <v>16</v>
      </c>
      <c r="C123" s="75">
        <v>0</v>
      </c>
      <c r="D123" s="75">
        <v>0</v>
      </c>
      <c r="E123" s="75">
        <v>0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75">
        <v>0</v>
      </c>
      <c r="L123" s="75">
        <v>0</v>
      </c>
      <c r="M123" s="75">
        <v>0</v>
      </c>
      <c r="N123" s="75">
        <v>0</v>
      </c>
      <c r="O123" s="76">
        <v>0</v>
      </c>
    </row>
    <row r="124" spans="1:15" ht="13.5" hidden="1" thickBot="1">
      <c r="A124" s="329"/>
      <c r="B124" s="296" t="s">
        <v>20</v>
      </c>
      <c r="C124" s="75">
        <v>0</v>
      </c>
      <c r="D124" s="75">
        <v>0</v>
      </c>
      <c r="E124" s="75">
        <v>0</v>
      </c>
      <c r="F124" s="75">
        <v>0</v>
      </c>
      <c r="G124" s="75">
        <v>0</v>
      </c>
      <c r="H124" s="75">
        <v>0</v>
      </c>
      <c r="I124" s="75">
        <v>0</v>
      </c>
      <c r="J124" s="75">
        <v>0</v>
      </c>
      <c r="K124" s="75">
        <v>0</v>
      </c>
      <c r="L124" s="75">
        <v>0</v>
      </c>
      <c r="M124" s="75">
        <v>0</v>
      </c>
      <c r="N124" s="75">
        <v>0</v>
      </c>
      <c r="O124" s="76">
        <v>0</v>
      </c>
    </row>
    <row r="125" spans="1:15" ht="23.25" hidden="1" thickBot="1">
      <c r="A125" s="329"/>
      <c r="B125" s="296" t="s">
        <v>57</v>
      </c>
      <c r="C125" s="75">
        <v>0</v>
      </c>
      <c r="D125" s="75">
        <v>0</v>
      </c>
      <c r="E125" s="75">
        <v>0</v>
      </c>
      <c r="F125" s="75">
        <v>0</v>
      </c>
      <c r="G125" s="75">
        <v>0</v>
      </c>
      <c r="H125" s="75">
        <v>0</v>
      </c>
      <c r="I125" s="75">
        <v>0</v>
      </c>
      <c r="J125" s="75">
        <v>0</v>
      </c>
      <c r="K125" s="75">
        <v>0</v>
      </c>
      <c r="L125" s="75">
        <v>0</v>
      </c>
      <c r="M125" s="75">
        <v>0</v>
      </c>
      <c r="N125" s="75">
        <v>0</v>
      </c>
      <c r="O125" s="76">
        <v>0</v>
      </c>
    </row>
    <row r="126" spans="1:15" ht="13.5" hidden="1" thickBot="1">
      <c r="A126" s="329"/>
      <c r="B126" s="296" t="s">
        <v>56</v>
      </c>
      <c r="C126" s="75">
        <v>0</v>
      </c>
      <c r="D126" s="75">
        <v>0</v>
      </c>
      <c r="E126" s="75">
        <v>0</v>
      </c>
      <c r="F126" s="75">
        <v>0</v>
      </c>
      <c r="G126" s="75">
        <v>0</v>
      </c>
      <c r="H126" s="75">
        <v>0</v>
      </c>
      <c r="I126" s="75">
        <v>0</v>
      </c>
      <c r="J126" s="75">
        <v>0</v>
      </c>
      <c r="K126" s="75">
        <v>0</v>
      </c>
      <c r="L126" s="75">
        <v>0</v>
      </c>
      <c r="M126" s="75">
        <v>0</v>
      </c>
      <c r="N126" s="75">
        <v>0</v>
      </c>
      <c r="O126" s="76">
        <v>0</v>
      </c>
    </row>
    <row r="127" spans="1:15" ht="13.5" hidden="1" thickBot="1">
      <c r="A127" s="329"/>
      <c r="B127" s="296" t="s">
        <v>75</v>
      </c>
      <c r="C127" s="75">
        <v>0</v>
      </c>
      <c r="D127" s="75">
        <v>0</v>
      </c>
      <c r="E127" s="75">
        <v>0</v>
      </c>
      <c r="F127" s="75">
        <v>0</v>
      </c>
      <c r="G127" s="75">
        <v>0</v>
      </c>
      <c r="H127" s="75">
        <v>0</v>
      </c>
      <c r="I127" s="75">
        <v>0</v>
      </c>
      <c r="J127" s="75">
        <v>0</v>
      </c>
      <c r="K127" s="75">
        <v>0</v>
      </c>
      <c r="L127" s="75">
        <v>0</v>
      </c>
      <c r="M127" s="75">
        <v>0</v>
      </c>
      <c r="N127" s="75">
        <v>0</v>
      </c>
      <c r="O127" s="76">
        <v>0</v>
      </c>
    </row>
    <row r="128" spans="1:15" ht="13.5" hidden="1" thickBot="1">
      <c r="A128" s="329"/>
      <c r="B128" s="296" t="s">
        <v>21</v>
      </c>
      <c r="C128" s="75">
        <v>0</v>
      </c>
      <c r="D128" s="75">
        <v>0</v>
      </c>
      <c r="E128" s="75">
        <v>0</v>
      </c>
      <c r="F128" s="75">
        <v>0</v>
      </c>
      <c r="G128" s="75">
        <v>0</v>
      </c>
      <c r="H128" s="75">
        <v>0</v>
      </c>
      <c r="I128" s="75">
        <v>0</v>
      </c>
      <c r="J128" s="75">
        <v>0</v>
      </c>
      <c r="K128" s="75">
        <v>0</v>
      </c>
      <c r="L128" s="75">
        <v>0</v>
      </c>
      <c r="M128" s="75">
        <v>0</v>
      </c>
      <c r="N128" s="75">
        <v>0</v>
      </c>
      <c r="O128" s="76">
        <v>0</v>
      </c>
    </row>
    <row r="129" spans="1:15" ht="13.5" hidden="1" thickBot="1">
      <c r="A129" s="329"/>
      <c r="B129" s="296" t="s">
        <v>22</v>
      </c>
      <c r="C129" s="75">
        <v>0</v>
      </c>
      <c r="D129" s="75">
        <v>0</v>
      </c>
      <c r="E129" s="75">
        <v>4452</v>
      </c>
      <c r="F129" s="75">
        <v>0</v>
      </c>
      <c r="G129" s="75">
        <v>3212</v>
      </c>
      <c r="H129" s="75">
        <v>5175</v>
      </c>
      <c r="I129" s="75">
        <v>0</v>
      </c>
      <c r="J129" s="75">
        <v>3312</v>
      </c>
      <c r="K129" s="75">
        <v>0</v>
      </c>
      <c r="L129" s="75">
        <v>2591</v>
      </c>
      <c r="M129" s="75">
        <v>2891</v>
      </c>
      <c r="N129" s="75">
        <v>3244</v>
      </c>
      <c r="O129" s="76">
        <v>24877</v>
      </c>
    </row>
    <row r="130" spans="1:15" ht="13.5" hidden="1" thickBot="1">
      <c r="A130" s="329"/>
      <c r="B130" s="296" t="s">
        <v>66</v>
      </c>
      <c r="C130" s="75">
        <v>0</v>
      </c>
      <c r="D130" s="75">
        <v>0</v>
      </c>
      <c r="E130" s="75">
        <v>0</v>
      </c>
      <c r="F130" s="75">
        <v>0</v>
      </c>
      <c r="G130" s="75">
        <v>0</v>
      </c>
      <c r="H130" s="75">
        <v>0</v>
      </c>
      <c r="I130" s="75">
        <v>0</v>
      </c>
      <c r="J130" s="75">
        <v>0</v>
      </c>
      <c r="K130" s="75">
        <v>0</v>
      </c>
      <c r="L130" s="75">
        <v>0</v>
      </c>
      <c r="M130" s="75">
        <v>0</v>
      </c>
      <c r="N130" s="75">
        <v>0</v>
      </c>
      <c r="O130" s="76">
        <v>0</v>
      </c>
    </row>
    <row r="131" spans="1:15" ht="13.5" hidden="1" thickBot="1">
      <c r="A131" s="329"/>
      <c r="B131" s="296" t="s">
        <v>18</v>
      </c>
      <c r="C131" s="75">
        <v>426</v>
      </c>
      <c r="D131" s="75">
        <v>0</v>
      </c>
      <c r="E131" s="75">
        <v>0</v>
      </c>
      <c r="F131" s="75">
        <v>3742</v>
      </c>
      <c r="G131" s="75">
        <v>1089</v>
      </c>
      <c r="H131" s="75">
        <v>0</v>
      </c>
      <c r="I131" s="75">
        <v>0</v>
      </c>
      <c r="J131" s="75">
        <v>0</v>
      </c>
      <c r="K131" s="75">
        <v>0</v>
      </c>
      <c r="L131" s="75">
        <v>0</v>
      </c>
      <c r="M131" s="75">
        <v>3785</v>
      </c>
      <c r="N131" s="75">
        <v>0</v>
      </c>
      <c r="O131" s="76">
        <v>9042</v>
      </c>
    </row>
    <row r="132" spans="1:15" ht="13.5" hidden="1" thickBot="1">
      <c r="A132" s="329"/>
      <c r="B132" s="296" t="s">
        <v>26</v>
      </c>
      <c r="C132" s="75">
        <v>0</v>
      </c>
      <c r="D132" s="75">
        <v>0</v>
      </c>
      <c r="E132" s="75">
        <v>0</v>
      </c>
      <c r="F132" s="75">
        <v>0</v>
      </c>
      <c r="G132" s="75">
        <v>0</v>
      </c>
      <c r="H132" s="75">
        <v>0</v>
      </c>
      <c r="I132" s="75">
        <v>0</v>
      </c>
      <c r="J132" s="75">
        <v>0</v>
      </c>
      <c r="K132" s="75">
        <v>0</v>
      </c>
      <c r="L132" s="75">
        <v>964</v>
      </c>
      <c r="M132" s="75">
        <v>0</v>
      </c>
      <c r="N132" s="75">
        <v>0</v>
      </c>
      <c r="O132" s="76">
        <v>964</v>
      </c>
    </row>
    <row r="133" spans="1:15" ht="13.5" hidden="1" thickBot="1">
      <c r="A133" s="329"/>
      <c r="B133" s="296" t="s">
        <v>71</v>
      </c>
      <c r="C133" s="75">
        <v>0</v>
      </c>
      <c r="D133" s="75">
        <v>0</v>
      </c>
      <c r="E133" s="75">
        <v>0</v>
      </c>
      <c r="F133" s="75">
        <v>0</v>
      </c>
      <c r="G133" s="75">
        <v>0</v>
      </c>
      <c r="H133" s="75">
        <v>0</v>
      </c>
      <c r="I133" s="75">
        <v>0</v>
      </c>
      <c r="J133" s="75">
        <v>0</v>
      </c>
      <c r="K133" s="75">
        <v>0</v>
      </c>
      <c r="L133" s="75">
        <v>0</v>
      </c>
      <c r="M133" s="75">
        <v>0</v>
      </c>
      <c r="N133" s="75">
        <v>0</v>
      </c>
      <c r="O133" s="76">
        <v>0</v>
      </c>
    </row>
    <row r="134" spans="1:15" ht="13.5" hidden="1" thickBot="1">
      <c r="A134" s="329"/>
      <c r="B134" s="296" t="s">
        <v>55</v>
      </c>
      <c r="C134" s="75">
        <v>0</v>
      </c>
      <c r="D134" s="75">
        <v>0</v>
      </c>
      <c r="E134" s="75">
        <v>0</v>
      </c>
      <c r="F134" s="75">
        <v>0</v>
      </c>
      <c r="G134" s="75">
        <v>0</v>
      </c>
      <c r="H134" s="75">
        <v>0</v>
      </c>
      <c r="I134" s="75">
        <v>0</v>
      </c>
      <c r="J134" s="75">
        <v>0</v>
      </c>
      <c r="K134" s="75">
        <v>0</v>
      </c>
      <c r="L134" s="75">
        <v>0</v>
      </c>
      <c r="M134" s="75">
        <v>0</v>
      </c>
      <c r="N134" s="75">
        <v>0</v>
      </c>
      <c r="O134" s="76">
        <v>0</v>
      </c>
    </row>
    <row r="135" spans="1:15" ht="13.5" hidden="1" thickBot="1">
      <c r="A135" s="329"/>
      <c r="B135" s="296" t="s">
        <v>19</v>
      </c>
      <c r="C135" s="75">
        <v>0</v>
      </c>
      <c r="D135" s="75">
        <v>2138</v>
      </c>
      <c r="E135" s="75">
        <v>832</v>
      </c>
      <c r="F135" s="75">
        <v>0</v>
      </c>
      <c r="G135" s="75">
        <v>0</v>
      </c>
      <c r="H135" s="75">
        <v>1223</v>
      </c>
      <c r="I135" s="75">
        <v>6701</v>
      </c>
      <c r="J135" s="75">
        <v>0</v>
      </c>
      <c r="K135" s="75">
        <v>730</v>
      </c>
      <c r="L135" s="75">
        <v>0</v>
      </c>
      <c r="M135" s="75">
        <v>0</v>
      </c>
      <c r="N135" s="75">
        <v>3759</v>
      </c>
      <c r="O135" s="76">
        <v>15383</v>
      </c>
    </row>
    <row r="136" spans="1:15" ht="13.5" hidden="1" thickBot="1">
      <c r="A136" s="329"/>
      <c r="B136" s="296" t="s">
        <v>50</v>
      </c>
      <c r="C136" s="75">
        <v>0</v>
      </c>
      <c r="D136" s="75">
        <v>0</v>
      </c>
      <c r="E136" s="75">
        <v>0</v>
      </c>
      <c r="F136" s="75">
        <v>0</v>
      </c>
      <c r="G136" s="75">
        <v>0</v>
      </c>
      <c r="H136" s="75">
        <v>0</v>
      </c>
      <c r="I136" s="75">
        <v>0</v>
      </c>
      <c r="J136" s="75">
        <v>0</v>
      </c>
      <c r="K136" s="75">
        <v>0</v>
      </c>
      <c r="L136" s="75">
        <v>0</v>
      </c>
      <c r="M136" s="75">
        <v>0</v>
      </c>
      <c r="N136" s="75">
        <v>0</v>
      </c>
      <c r="O136" s="76">
        <v>0</v>
      </c>
    </row>
    <row r="137" spans="1:15" ht="13.5" hidden="1" thickBot="1">
      <c r="A137" s="329"/>
      <c r="B137" s="296" t="s">
        <v>76</v>
      </c>
      <c r="C137" s="75">
        <v>0</v>
      </c>
      <c r="D137" s="75">
        <v>0</v>
      </c>
      <c r="E137" s="75">
        <v>0</v>
      </c>
      <c r="F137" s="75">
        <v>0</v>
      </c>
      <c r="G137" s="75">
        <v>0</v>
      </c>
      <c r="H137" s="75">
        <v>0</v>
      </c>
      <c r="I137" s="75">
        <v>0</v>
      </c>
      <c r="J137" s="75">
        <v>0</v>
      </c>
      <c r="K137" s="75">
        <v>0</v>
      </c>
      <c r="L137" s="75">
        <v>0</v>
      </c>
      <c r="M137" s="75">
        <v>0</v>
      </c>
      <c r="N137" s="75">
        <v>0</v>
      </c>
      <c r="O137" s="76">
        <v>0</v>
      </c>
    </row>
    <row r="138" spans="1:15" ht="13.5" hidden="1" thickBot="1">
      <c r="A138" s="329"/>
      <c r="B138" s="296" t="s">
        <v>69</v>
      </c>
      <c r="C138" s="75">
        <v>0</v>
      </c>
      <c r="D138" s="75">
        <v>0</v>
      </c>
      <c r="E138" s="75">
        <v>0</v>
      </c>
      <c r="F138" s="75">
        <v>0</v>
      </c>
      <c r="G138" s="75">
        <v>0</v>
      </c>
      <c r="H138" s="75">
        <v>0</v>
      </c>
      <c r="I138" s="75">
        <v>0</v>
      </c>
      <c r="J138" s="75">
        <v>0</v>
      </c>
      <c r="K138" s="75">
        <v>0</v>
      </c>
      <c r="L138" s="75">
        <v>0</v>
      </c>
      <c r="M138" s="75">
        <v>0</v>
      </c>
      <c r="N138" s="75">
        <v>0</v>
      </c>
      <c r="O138" s="76">
        <v>0</v>
      </c>
    </row>
    <row r="139" spans="1:15" ht="13.5" hidden="1" thickBot="1">
      <c r="A139" s="329"/>
      <c r="B139" s="296" t="s">
        <v>37</v>
      </c>
      <c r="C139" s="75">
        <v>0</v>
      </c>
      <c r="D139" s="75">
        <v>0</v>
      </c>
      <c r="E139" s="75">
        <v>0</v>
      </c>
      <c r="F139" s="75">
        <v>0</v>
      </c>
      <c r="G139" s="75">
        <v>0</v>
      </c>
      <c r="H139" s="75">
        <v>0</v>
      </c>
      <c r="I139" s="75">
        <v>0</v>
      </c>
      <c r="J139" s="75">
        <v>0</v>
      </c>
      <c r="K139" s="75">
        <v>0</v>
      </c>
      <c r="L139" s="75">
        <v>0</v>
      </c>
      <c r="M139" s="75">
        <v>0</v>
      </c>
      <c r="N139" s="75">
        <v>0</v>
      </c>
      <c r="O139" s="76">
        <v>0</v>
      </c>
    </row>
    <row r="140" spans="1:15" ht="13.5" hidden="1" thickBot="1">
      <c r="A140" s="329"/>
      <c r="B140" s="296" t="s">
        <v>72</v>
      </c>
      <c r="C140" s="75">
        <v>0</v>
      </c>
      <c r="D140" s="75">
        <v>0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75">
        <v>0</v>
      </c>
      <c r="M140" s="75">
        <v>0</v>
      </c>
      <c r="N140" s="75">
        <v>0</v>
      </c>
      <c r="O140" s="76">
        <v>0</v>
      </c>
    </row>
    <row r="141" spans="1:15" ht="13.5" hidden="1" thickBot="1">
      <c r="A141" s="329"/>
      <c r="B141" s="296" t="s">
        <v>38</v>
      </c>
      <c r="C141" s="75">
        <v>0</v>
      </c>
      <c r="D141" s="75">
        <v>0</v>
      </c>
      <c r="E141" s="75">
        <v>0</v>
      </c>
      <c r="F141" s="75">
        <v>0</v>
      </c>
      <c r="G141" s="75">
        <v>0</v>
      </c>
      <c r="H141" s="75">
        <v>0</v>
      </c>
      <c r="I141" s="75">
        <v>0</v>
      </c>
      <c r="J141" s="75">
        <v>0</v>
      </c>
      <c r="K141" s="75">
        <v>0</v>
      </c>
      <c r="L141" s="75">
        <v>0</v>
      </c>
      <c r="M141" s="75">
        <v>0</v>
      </c>
      <c r="N141" s="75">
        <v>0</v>
      </c>
      <c r="O141" s="76">
        <v>0</v>
      </c>
    </row>
    <row r="142" spans="1:15" ht="13.5" hidden="1" thickBot="1">
      <c r="A142" s="329"/>
      <c r="B142" s="296" t="s">
        <v>23</v>
      </c>
      <c r="C142" s="75">
        <v>0</v>
      </c>
      <c r="D142" s="75">
        <v>0</v>
      </c>
      <c r="E142" s="75">
        <v>0</v>
      </c>
      <c r="F142" s="75">
        <v>0</v>
      </c>
      <c r="G142" s="75">
        <v>0</v>
      </c>
      <c r="H142" s="75">
        <v>0</v>
      </c>
      <c r="I142" s="75">
        <v>0</v>
      </c>
      <c r="J142" s="75">
        <v>0</v>
      </c>
      <c r="K142" s="75">
        <v>0</v>
      </c>
      <c r="L142" s="75">
        <v>0</v>
      </c>
      <c r="M142" s="75">
        <v>0</v>
      </c>
      <c r="N142" s="75">
        <v>0</v>
      </c>
      <c r="O142" s="76">
        <v>0</v>
      </c>
    </row>
    <row r="143" spans="1:15" ht="13.5" hidden="1" thickBot="1">
      <c r="A143" s="329"/>
      <c r="B143" s="296" t="s">
        <v>59</v>
      </c>
      <c r="C143" s="75">
        <v>0</v>
      </c>
      <c r="D143" s="75">
        <v>0</v>
      </c>
      <c r="E143" s="75">
        <v>0</v>
      </c>
      <c r="F143" s="75">
        <v>0</v>
      </c>
      <c r="G143" s="75">
        <v>0</v>
      </c>
      <c r="H143" s="75">
        <v>0</v>
      </c>
      <c r="I143" s="75">
        <v>0</v>
      </c>
      <c r="J143" s="75">
        <v>0</v>
      </c>
      <c r="K143" s="75">
        <v>0</v>
      </c>
      <c r="L143" s="75">
        <v>0</v>
      </c>
      <c r="M143" s="75">
        <v>0</v>
      </c>
      <c r="N143" s="75">
        <v>0</v>
      </c>
      <c r="O143" s="76">
        <v>0</v>
      </c>
    </row>
    <row r="144" spans="1:15" ht="13.5" hidden="1" thickBot="1">
      <c r="A144" s="329"/>
      <c r="B144" s="296" t="s">
        <v>39</v>
      </c>
      <c r="C144" s="75">
        <v>0</v>
      </c>
      <c r="D144" s="75">
        <v>0</v>
      </c>
      <c r="E144" s="75">
        <v>0</v>
      </c>
      <c r="F144" s="75">
        <v>0</v>
      </c>
      <c r="G144" s="75">
        <v>0</v>
      </c>
      <c r="H144" s="75">
        <v>0</v>
      </c>
      <c r="I144" s="75">
        <v>0</v>
      </c>
      <c r="J144" s="75">
        <v>0</v>
      </c>
      <c r="K144" s="75">
        <v>0</v>
      </c>
      <c r="L144" s="75">
        <v>0</v>
      </c>
      <c r="M144" s="75">
        <v>0</v>
      </c>
      <c r="N144" s="75">
        <v>0</v>
      </c>
      <c r="O144" s="76">
        <v>0</v>
      </c>
    </row>
    <row r="145" spans="1:15" ht="13.5" hidden="1" thickBot="1">
      <c r="A145" s="329"/>
      <c r="B145" s="296" t="s">
        <v>51</v>
      </c>
      <c r="C145" s="75">
        <v>0</v>
      </c>
      <c r="D145" s="75">
        <v>0</v>
      </c>
      <c r="E145" s="75">
        <v>0</v>
      </c>
      <c r="F145" s="75">
        <v>0</v>
      </c>
      <c r="G145" s="75">
        <v>2752</v>
      </c>
      <c r="H145" s="75">
        <v>0</v>
      </c>
      <c r="I145" s="75">
        <v>0</v>
      </c>
      <c r="J145" s="75">
        <v>0</v>
      </c>
      <c r="K145" s="75">
        <v>0</v>
      </c>
      <c r="L145" s="75">
        <v>0</v>
      </c>
      <c r="M145" s="75">
        <v>2243</v>
      </c>
      <c r="N145" s="75">
        <v>0</v>
      </c>
      <c r="O145" s="76">
        <v>4995</v>
      </c>
    </row>
    <row r="146" spans="1:15" ht="13.5" hidden="1" thickBot="1">
      <c r="A146" s="329"/>
      <c r="B146" s="296" t="s">
        <v>24</v>
      </c>
      <c r="C146" s="75">
        <v>0</v>
      </c>
      <c r="D146" s="75">
        <v>0</v>
      </c>
      <c r="E146" s="75">
        <v>0</v>
      </c>
      <c r="F146" s="75">
        <v>0</v>
      </c>
      <c r="G146" s="75">
        <v>0</v>
      </c>
      <c r="H146" s="75">
        <v>0</v>
      </c>
      <c r="I146" s="75">
        <v>0</v>
      </c>
      <c r="J146" s="75">
        <v>0</v>
      </c>
      <c r="K146" s="75">
        <v>0</v>
      </c>
      <c r="L146" s="75">
        <v>0</v>
      </c>
      <c r="M146" s="75">
        <v>0</v>
      </c>
      <c r="N146" s="75">
        <v>0</v>
      </c>
      <c r="O146" s="76">
        <v>0</v>
      </c>
    </row>
    <row r="147" spans="1:15" ht="13.5" hidden="1" thickBot="1">
      <c r="A147" s="329"/>
      <c r="B147" s="296" t="s">
        <v>61</v>
      </c>
      <c r="C147" s="75">
        <v>0</v>
      </c>
      <c r="D147" s="75">
        <v>0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76">
        <v>0</v>
      </c>
    </row>
    <row r="148" spans="1:15" ht="13.5" hidden="1" thickBot="1">
      <c r="A148" s="329"/>
      <c r="B148" s="296" t="s">
        <v>62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6">
        <v>0</v>
      </c>
    </row>
    <row r="149" spans="1:15" ht="13.5" hidden="1" thickBot="1">
      <c r="A149" s="329"/>
      <c r="B149" s="296" t="s">
        <v>63</v>
      </c>
      <c r="C149" s="75">
        <v>0</v>
      </c>
      <c r="D149" s="75">
        <v>0</v>
      </c>
      <c r="E149" s="75">
        <v>0</v>
      </c>
      <c r="F149" s="75">
        <v>1827</v>
      </c>
      <c r="G149" s="75">
        <v>0</v>
      </c>
      <c r="H149" s="75">
        <v>0</v>
      </c>
      <c r="I149" s="75">
        <v>2324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6">
        <v>4151</v>
      </c>
    </row>
    <row r="150" spans="1:15" ht="13.5" hidden="1" thickBot="1">
      <c r="A150" s="329"/>
      <c r="B150" s="296" t="s">
        <v>49</v>
      </c>
      <c r="C150" s="75">
        <v>0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6">
        <v>0</v>
      </c>
    </row>
    <row r="151" spans="1:15" ht="13.5" hidden="1" thickBot="1">
      <c r="A151" s="329"/>
      <c r="B151" s="296" t="s">
        <v>25</v>
      </c>
      <c r="C151" s="75">
        <v>0</v>
      </c>
      <c r="D151" s="75">
        <v>0</v>
      </c>
      <c r="E151" s="75">
        <v>0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6">
        <v>0</v>
      </c>
    </row>
    <row r="152" spans="1:15" ht="13.5" hidden="1" thickBot="1">
      <c r="A152" s="329"/>
      <c r="B152" s="296" t="s">
        <v>12</v>
      </c>
      <c r="C152" s="75">
        <v>0</v>
      </c>
      <c r="D152" s="75">
        <v>5884</v>
      </c>
      <c r="E152" s="75">
        <v>2948</v>
      </c>
      <c r="F152" s="75">
        <v>4796</v>
      </c>
      <c r="G152" s="75">
        <v>3188</v>
      </c>
      <c r="H152" s="75">
        <v>3177</v>
      </c>
      <c r="I152" s="75">
        <v>5931</v>
      </c>
      <c r="J152" s="75">
        <v>9645</v>
      </c>
      <c r="K152" s="75">
        <v>5240</v>
      </c>
      <c r="L152" s="75">
        <v>0</v>
      </c>
      <c r="M152" s="75">
        <v>4131</v>
      </c>
      <c r="N152" s="75">
        <v>5693</v>
      </c>
      <c r="O152" s="76">
        <v>50633</v>
      </c>
    </row>
    <row r="153" spans="1:15" ht="13.5" hidden="1" thickBot="1">
      <c r="A153" s="329"/>
      <c r="B153" s="301" t="s">
        <v>32</v>
      </c>
      <c r="C153" s="77">
        <v>0</v>
      </c>
      <c r="D153" s="77">
        <v>0</v>
      </c>
      <c r="E153" s="77">
        <v>0</v>
      </c>
      <c r="F153" s="77">
        <v>0</v>
      </c>
      <c r="G153" s="77">
        <v>0</v>
      </c>
      <c r="H153" s="77">
        <v>0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8">
        <v>0</v>
      </c>
    </row>
    <row r="154" spans="1:15" ht="13.5" hidden="1" thickBot="1">
      <c r="A154" s="329"/>
      <c r="B154" s="32" t="s">
        <v>81</v>
      </c>
      <c r="C154" s="72">
        <v>0</v>
      </c>
      <c r="D154" s="72">
        <v>0</v>
      </c>
      <c r="E154" s="72">
        <v>0</v>
      </c>
      <c r="F154" s="72">
        <v>0</v>
      </c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  <c r="O154" s="72">
        <v>0</v>
      </c>
    </row>
    <row r="155" spans="1:15" ht="13.5" hidden="1" thickBot="1">
      <c r="A155" s="330"/>
      <c r="B155" s="300" t="s">
        <v>15</v>
      </c>
      <c r="C155" s="81">
        <v>0</v>
      </c>
      <c r="D155" s="81">
        <v>0</v>
      </c>
      <c r="E155" s="81">
        <v>0</v>
      </c>
      <c r="F155" s="81">
        <v>0</v>
      </c>
      <c r="G155" s="81">
        <v>0</v>
      </c>
      <c r="H155" s="81">
        <v>0</v>
      </c>
      <c r="I155" s="81">
        <v>0</v>
      </c>
      <c r="J155" s="81">
        <v>0</v>
      </c>
      <c r="K155" s="81">
        <v>0</v>
      </c>
      <c r="L155" s="81">
        <v>0</v>
      </c>
      <c r="M155" s="81">
        <v>0</v>
      </c>
      <c r="N155" s="81">
        <v>0</v>
      </c>
      <c r="O155" s="82">
        <v>0</v>
      </c>
    </row>
    <row r="156" spans="1:15" ht="14.25" hidden="1" thickBot="1">
      <c r="A156" s="331" t="s">
        <v>87</v>
      </c>
      <c r="B156" s="331"/>
      <c r="C156" s="331"/>
      <c r="D156" s="331"/>
      <c r="E156" s="331"/>
      <c r="F156" s="331"/>
      <c r="G156" s="331"/>
      <c r="H156" s="331"/>
      <c r="I156" s="331"/>
      <c r="J156" s="331"/>
      <c r="K156" s="331"/>
      <c r="L156" s="331"/>
      <c r="M156" s="332"/>
      <c r="N156" s="333"/>
      <c r="O156" s="332"/>
    </row>
    <row r="157" spans="1:15" ht="14.25" customHeight="1" hidden="1" thickBot="1">
      <c r="A157" s="328" t="s">
        <v>82</v>
      </c>
      <c r="B157" s="258" t="s">
        <v>2</v>
      </c>
      <c r="C157" s="29">
        <v>4126</v>
      </c>
      <c r="D157" s="29">
        <v>5214</v>
      </c>
      <c r="E157" s="29">
        <v>5562</v>
      </c>
      <c r="F157" s="29">
        <v>5895</v>
      </c>
      <c r="G157" s="29">
        <v>6518</v>
      </c>
      <c r="H157" s="29">
        <v>6953</v>
      </c>
      <c r="I157" s="29">
        <v>6459</v>
      </c>
      <c r="J157" s="29">
        <v>5232</v>
      </c>
      <c r="K157" s="29">
        <v>5191</v>
      </c>
      <c r="L157" s="29">
        <v>6422</v>
      </c>
      <c r="M157" s="29">
        <v>7312</v>
      </c>
      <c r="N157" s="29">
        <v>6460</v>
      </c>
      <c r="O157" s="72">
        <v>71344</v>
      </c>
    </row>
    <row r="158" spans="1:15" ht="13.5" customHeight="1" hidden="1" thickBot="1">
      <c r="A158" s="329"/>
      <c r="B158" s="32" t="s">
        <v>79</v>
      </c>
      <c r="C158" s="72">
        <v>3040</v>
      </c>
      <c r="D158" s="72">
        <v>3755</v>
      </c>
      <c r="E158" s="72">
        <v>3456</v>
      </c>
      <c r="F158" s="72">
        <v>4516</v>
      </c>
      <c r="G158" s="72">
        <v>4552</v>
      </c>
      <c r="H158" s="72">
        <v>5077</v>
      </c>
      <c r="I158" s="72">
        <v>4983</v>
      </c>
      <c r="J158" s="72">
        <v>3839</v>
      </c>
      <c r="K158" s="72">
        <v>3190</v>
      </c>
      <c r="L158" s="72">
        <v>4366</v>
      </c>
      <c r="M158" s="72">
        <v>5525</v>
      </c>
      <c r="N158" s="72">
        <v>4451</v>
      </c>
      <c r="O158" s="72">
        <v>50750</v>
      </c>
    </row>
    <row r="159" spans="1:15" ht="13.5" hidden="1" thickBot="1">
      <c r="A159" s="329"/>
      <c r="B159" s="290" t="s">
        <v>3</v>
      </c>
      <c r="C159" s="73">
        <v>798</v>
      </c>
      <c r="D159" s="73">
        <v>1760</v>
      </c>
      <c r="E159" s="73">
        <v>1854</v>
      </c>
      <c r="F159" s="73">
        <v>1717</v>
      </c>
      <c r="G159" s="73">
        <v>1904</v>
      </c>
      <c r="H159" s="73">
        <v>1715</v>
      </c>
      <c r="I159" s="73">
        <v>1693</v>
      </c>
      <c r="J159" s="73">
        <v>1445</v>
      </c>
      <c r="K159" s="73">
        <v>951</v>
      </c>
      <c r="L159" s="73">
        <v>1208</v>
      </c>
      <c r="M159" s="73">
        <v>2384</v>
      </c>
      <c r="N159" s="73">
        <v>1557</v>
      </c>
      <c r="O159" s="74">
        <v>18986</v>
      </c>
    </row>
    <row r="160" spans="1:15" ht="13.5" hidden="1" thickBot="1">
      <c r="A160" s="329"/>
      <c r="B160" s="291" t="s">
        <v>33</v>
      </c>
      <c r="C160" s="75">
        <v>0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5">
        <v>0</v>
      </c>
      <c r="J160" s="75">
        <v>0</v>
      </c>
      <c r="K160" s="75">
        <v>0</v>
      </c>
      <c r="L160" s="75">
        <v>0</v>
      </c>
      <c r="M160" s="75">
        <v>0</v>
      </c>
      <c r="N160" s="75">
        <v>0</v>
      </c>
      <c r="O160" s="76">
        <v>0</v>
      </c>
    </row>
    <row r="161" spans="1:15" ht="13.5" hidden="1" thickBot="1">
      <c r="A161" s="329"/>
      <c r="B161" s="291" t="s">
        <v>6</v>
      </c>
      <c r="C161" s="75">
        <v>721</v>
      </c>
      <c r="D161" s="75">
        <v>0</v>
      </c>
      <c r="E161" s="75">
        <v>0</v>
      </c>
      <c r="F161" s="75">
        <v>738</v>
      </c>
      <c r="G161" s="75">
        <v>840</v>
      </c>
      <c r="H161" s="75">
        <v>758</v>
      </c>
      <c r="I161" s="75">
        <v>731</v>
      </c>
      <c r="J161" s="75">
        <v>0</v>
      </c>
      <c r="K161" s="75">
        <v>673</v>
      </c>
      <c r="L161" s="75">
        <v>1138</v>
      </c>
      <c r="M161" s="75">
        <v>925</v>
      </c>
      <c r="N161" s="75">
        <v>1130</v>
      </c>
      <c r="O161" s="76">
        <v>7654</v>
      </c>
    </row>
    <row r="162" spans="1:15" ht="23.25" hidden="1" thickBot="1">
      <c r="A162" s="329"/>
      <c r="B162" s="292" t="s">
        <v>7</v>
      </c>
      <c r="C162" s="75">
        <v>374</v>
      </c>
      <c r="D162" s="75">
        <v>485</v>
      </c>
      <c r="E162" s="75">
        <v>388</v>
      </c>
      <c r="F162" s="75">
        <v>522</v>
      </c>
      <c r="G162" s="75">
        <v>561</v>
      </c>
      <c r="H162" s="75">
        <v>0</v>
      </c>
      <c r="I162" s="75">
        <v>471</v>
      </c>
      <c r="J162" s="75">
        <v>467</v>
      </c>
      <c r="K162" s="75">
        <v>0</v>
      </c>
      <c r="L162" s="75">
        <v>467</v>
      </c>
      <c r="M162" s="75">
        <v>426</v>
      </c>
      <c r="N162" s="75">
        <v>353</v>
      </c>
      <c r="O162" s="76">
        <v>4514</v>
      </c>
    </row>
    <row r="163" spans="1:15" ht="13.5" hidden="1" thickBot="1">
      <c r="A163" s="329"/>
      <c r="B163" s="292" t="s">
        <v>8</v>
      </c>
      <c r="C163" s="75">
        <v>695</v>
      </c>
      <c r="D163" s="75">
        <v>644</v>
      </c>
      <c r="E163" s="75">
        <v>782</v>
      </c>
      <c r="F163" s="75">
        <v>1014</v>
      </c>
      <c r="G163" s="75">
        <v>688</v>
      </c>
      <c r="H163" s="75">
        <v>760</v>
      </c>
      <c r="I163" s="75">
        <v>443</v>
      </c>
      <c r="J163" s="75">
        <v>602</v>
      </c>
      <c r="K163" s="75">
        <v>425</v>
      </c>
      <c r="L163" s="75">
        <v>0</v>
      </c>
      <c r="M163" s="75">
        <v>0</v>
      </c>
      <c r="N163" s="75">
        <v>0</v>
      </c>
      <c r="O163" s="76">
        <v>6053</v>
      </c>
    </row>
    <row r="164" spans="1:15" ht="13.5" hidden="1" thickBot="1">
      <c r="A164" s="329"/>
      <c r="B164" s="291" t="s">
        <v>5</v>
      </c>
      <c r="C164" s="75">
        <v>452</v>
      </c>
      <c r="D164" s="75">
        <v>404</v>
      </c>
      <c r="E164" s="75">
        <v>432</v>
      </c>
      <c r="F164" s="75">
        <v>525</v>
      </c>
      <c r="G164" s="75">
        <v>559</v>
      </c>
      <c r="H164" s="75">
        <v>772</v>
      </c>
      <c r="I164" s="75">
        <v>652</v>
      </c>
      <c r="J164" s="75">
        <v>516</v>
      </c>
      <c r="K164" s="75">
        <v>0</v>
      </c>
      <c r="L164" s="75">
        <v>0</v>
      </c>
      <c r="M164" s="75">
        <v>0</v>
      </c>
      <c r="N164" s="75">
        <v>0</v>
      </c>
      <c r="O164" s="76">
        <v>4312</v>
      </c>
    </row>
    <row r="165" spans="1:15" ht="13.5" hidden="1" thickBot="1">
      <c r="A165" s="329"/>
      <c r="B165" s="293" t="s">
        <v>4</v>
      </c>
      <c r="C165" s="77">
        <v>0</v>
      </c>
      <c r="D165" s="77">
        <v>0</v>
      </c>
      <c r="E165" s="77">
        <v>0</v>
      </c>
      <c r="F165" s="77">
        <v>0</v>
      </c>
      <c r="G165" s="77">
        <v>0</v>
      </c>
      <c r="H165" s="77">
        <v>0</v>
      </c>
      <c r="I165" s="77">
        <v>0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8">
        <v>0</v>
      </c>
    </row>
    <row r="166" spans="1:15" ht="13.5" hidden="1" thickBot="1">
      <c r="A166" s="329"/>
      <c r="B166" s="293" t="s">
        <v>83</v>
      </c>
      <c r="C166" s="77">
        <v>0</v>
      </c>
      <c r="D166" s="77">
        <v>0</v>
      </c>
      <c r="E166" s="77">
        <v>0</v>
      </c>
      <c r="F166" s="77">
        <v>0</v>
      </c>
      <c r="G166" s="77">
        <v>0</v>
      </c>
      <c r="H166" s="77">
        <v>0</v>
      </c>
      <c r="I166" s="77">
        <v>0</v>
      </c>
      <c r="J166" s="77">
        <v>0</v>
      </c>
      <c r="K166" s="77">
        <v>0</v>
      </c>
      <c r="L166" s="77">
        <v>0</v>
      </c>
      <c r="M166" s="77">
        <v>0</v>
      </c>
      <c r="N166" s="77">
        <v>0</v>
      </c>
      <c r="O166" s="78">
        <v>0</v>
      </c>
    </row>
    <row r="167" spans="1:15" ht="13.5" hidden="1" thickBot="1">
      <c r="A167" s="329"/>
      <c r="B167" s="293" t="s">
        <v>10</v>
      </c>
      <c r="C167" s="77">
        <v>0</v>
      </c>
      <c r="D167" s="77">
        <v>462</v>
      </c>
      <c r="E167" s="77">
        <v>0</v>
      </c>
      <c r="F167" s="77">
        <v>0</v>
      </c>
      <c r="G167" s="77">
        <v>0</v>
      </c>
      <c r="H167" s="77">
        <v>1072</v>
      </c>
      <c r="I167" s="77">
        <v>993</v>
      </c>
      <c r="J167" s="77">
        <v>809</v>
      </c>
      <c r="K167" s="77">
        <v>1141</v>
      </c>
      <c r="L167" s="77">
        <v>1553</v>
      </c>
      <c r="M167" s="77">
        <v>1790</v>
      </c>
      <c r="N167" s="77">
        <v>1411</v>
      </c>
      <c r="O167" s="78">
        <v>9231</v>
      </c>
    </row>
    <row r="168" spans="1:15" ht="13.5" hidden="1" thickBot="1">
      <c r="A168" s="329"/>
      <c r="B168" s="32" t="s">
        <v>34</v>
      </c>
      <c r="C168" s="72">
        <v>609</v>
      </c>
      <c r="D168" s="72">
        <v>855</v>
      </c>
      <c r="E168" s="72">
        <v>773</v>
      </c>
      <c r="F168" s="72">
        <v>384</v>
      </c>
      <c r="G168" s="72">
        <v>562</v>
      </c>
      <c r="H168" s="72">
        <v>535</v>
      </c>
      <c r="I168" s="72">
        <v>0</v>
      </c>
      <c r="J168" s="72">
        <v>417</v>
      </c>
      <c r="K168" s="72">
        <v>791</v>
      </c>
      <c r="L168" s="72">
        <v>898</v>
      </c>
      <c r="M168" s="72">
        <v>1166</v>
      </c>
      <c r="N168" s="72">
        <v>930</v>
      </c>
      <c r="O168" s="72">
        <v>7920</v>
      </c>
    </row>
    <row r="169" spans="1:15" ht="13.5" hidden="1" thickBot="1">
      <c r="A169" s="329"/>
      <c r="B169" s="290" t="s">
        <v>54</v>
      </c>
      <c r="C169" s="73">
        <v>0</v>
      </c>
      <c r="D169" s="73">
        <v>0</v>
      </c>
      <c r="E169" s="73">
        <v>0</v>
      </c>
      <c r="F169" s="73">
        <v>0</v>
      </c>
      <c r="G169" s="73">
        <v>0</v>
      </c>
      <c r="H169" s="73">
        <v>0</v>
      </c>
      <c r="I169" s="73">
        <v>0</v>
      </c>
      <c r="J169" s="73">
        <v>0</v>
      </c>
      <c r="K169" s="73">
        <v>0</v>
      </c>
      <c r="L169" s="73">
        <v>0</v>
      </c>
      <c r="M169" s="73">
        <v>0</v>
      </c>
      <c r="N169" s="73">
        <v>0</v>
      </c>
      <c r="O169" s="74">
        <v>0</v>
      </c>
    </row>
    <row r="170" spans="1:15" ht="13.5" hidden="1" thickBot="1">
      <c r="A170" s="329"/>
      <c r="B170" s="290" t="s">
        <v>85</v>
      </c>
      <c r="C170" s="73">
        <v>300</v>
      </c>
      <c r="D170" s="73">
        <v>0</v>
      </c>
      <c r="E170" s="73">
        <v>0</v>
      </c>
      <c r="F170" s="73">
        <v>0</v>
      </c>
      <c r="G170" s="73">
        <v>0</v>
      </c>
      <c r="H170" s="73">
        <v>0</v>
      </c>
      <c r="I170" s="73">
        <v>0</v>
      </c>
      <c r="J170" s="73">
        <v>417</v>
      </c>
      <c r="K170" s="73">
        <v>443</v>
      </c>
      <c r="L170" s="73">
        <v>0</v>
      </c>
      <c r="M170" s="73">
        <v>380</v>
      </c>
      <c r="N170" s="73">
        <v>463</v>
      </c>
      <c r="O170" s="74">
        <v>2003</v>
      </c>
    </row>
    <row r="171" spans="1:15" ht="13.5" hidden="1" thickBot="1">
      <c r="A171" s="329"/>
      <c r="B171" s="290" t="s">
        <v>86</v>
      </c>
      <c r="C171" s="73">
        <v>0</v>
      </c>
      <c r="D171" s="73">
        <v>427</v>
      </c>
      <c r="E171" s="73">
        <v>0</v>
      </c>
      <c r="F171" s="73">
        <v>0</v>
      </c>
      <c r="G171" s="73">
        <v>0</v>
      </c>
      <c r="H171" s="73">
        <v>535</v>
      </c>
      <c r="I171" s="73">
        <v>0</v>
      </c>
      <c r="J171" s="73">
        <v>0</v>
      </c>
      <c r="K171" s="73">
        <v>348</v>
      </c>
      <c r="L171" s="73">
        <v>0</v>
      </c>
      <c r="M171" s="73">
        <v>453</v>
      </c>
      <c r="N171" s="73">
        <v>0</v>
      </c>
      <c r="O171" s="74">
        <v>1763</v>
      </c>
    </row>
    <row r="172" spans="1:15" ht="13.5" hidden="1" thickBot="1">
      <c r="A172" s="329"/>
      <c r="B172" s="290" t="s">
        <v>90</v>
      </c>
      <c r="C172" s="73">
        <v>0</v>
      </c>
      <c r="D172" s="73">
        <v>0</v>
      </c>
      <c r="E172" s="73">
        <v>399</v>
      </c>
      <c r="F172" s="73">
        <v>0</v>
      </c>
      <c r="G172" s="73">
        <v>0</v>
      </c>
      <c r="H172" s="73">
        <v>0</v>
      </c>
      <c r="I172" s="73">
        <v>0</v>
      </c>
      <c r="J172" s="73">
        <v>0</v>
      </c>
      <c r="K172" s="73">
        <v>0</v>
      </c>
      <c r="L172" s="73">
        <v>0</v>
      </c>
      <c r="M172" s="73">
        <v>0</v>
      </c>
      <c r="N172" s="73">
        <v>0</v>
      </c>
      <c r="O172" s="74">
        <v>399</v>
      </c>
    </row>
    <row r="173" spans="1:15" ht="13.5" hidden="1" thickBot="1">
      <c r="A173" s="329"/>
      <c r="B173" s="291" t="s">
        <v>46</v>
      </c>
      <c r="C173" s="75">
        <v>0</v>
      </c>
      <c r="D173" s="75">
        <v>0</v>
      </c>
      <c r="E173" s="75">
        <v>0</v>
      </c>
      <c r="F173" s="75">
        <v>0</v>
      </c>
      <c r="G173" s="75">
        <v>0</v>
      </c>
      <c r="H173" s="75">
        <v>0</v>
      </c>
      <c r="I173" s="75">
        <v>0</v>
      </c>
      <c r="J173" s="75">
        <v>0</v>
      </c>
      <c r="K173" s="75">
        <v>0</v>
      </c>
      <c r="L173" s="75">
        <v>381</v>
      </c>
      <c r="M173" s="75">
        <v>0</v>
      </c>
      <c r="N173" s="75">
        <v>0</v>
      </c>
      <c r="O173" s="76">
        <v>381</v>
      </c>
    </row>
    <row r="174" spans="1:15" ht="13.5" hidden="1" thickBot="1">
      <c r="A174" s="329"/>
      <c r="B174" s="291" t="s">
        <v>84</v>
      </c>
      <c r="C174" s="75">
        <v>0</v>
      </c>
      <c r="D174" s="75">
        <v>428</v>
      </c>
      <c r="E174" s="75">
        <v>374</v>
      </c>
      <c r="F174" s="75">
        <v>384</v>
      </c>
      <c r="G174" s="75">
        <v>562</v>
      </c>
      <c r="H174" s="75">
        <v>0</v>
      </c>
      <c r="I174" s="75">
        <v>0</v>
      </c>
      <c r="J174" s="75">
        <v>0</v>
      </c>
      <c r="K174" s="75">
        <v>0</v>
      </c>
      <c r="L174" s="75">
        <v>517</v>
      </c>
      <c r="M174" s="75">
        <v>0</v>
      </c>
      <c r="N174" s="75">
        <v>467</v>
      </c>
      <c r="O174" s="76">
        <v>2732</v>
      </c>
    </row>
    <row r="175" spans="1:15" ht="13.5" hidden="1" thickBot="1">
      <c r="A175" s="329"/>
      <c r="B175" s="294" t="s">
        <v>28</v>
      </c>
      <c r="C175" s="79">
        <v>309</v>
      </c>
      <c r="D175" s="79">
        <v>0</v>
      </c>
      <c r="E175" s="79">
        <v>0</v>
      </c>
      <c r="F175" s="79">
        <v>0</v>
      </c>
      <c r="G175" s="79">
        <v>0</v>
      </c>
      <c r="H175" s="79">
        <v>0</v>
      </c>
      <c r="I175" s="79">
        <v>0</v>
      </c>
      <c r="J175" s="79">
        <v>0</v>
      </c>
      <c r="K175" s="79">
        <v>0</v>
      </c>
      <c r="L175" s="79">
        <v>0</v>
      </c>
      <c r="M175" s="79">
        <v>0</v>
      </c>
      <c r="N175" s="79">
        <v>0</v>
      </c>
      <c r="O175" s="80">
        <v>309</v>
      </c>
    </row>
    <row r="176" spans="1:15" ht="13.5" hidden="1" thickBot="1">
      <c r="A176" s="329"/>
      <c r="B176" s="293" t="s">
        <v>64</v>
      </c>
      <c r="C176" s="77">
        <v>0</v>
      </c>
      <c r="D176" s="77">
        <v>0</v>
      </c>
      <c r="E176" s="77">
        <v>0</v>
      </c>
      <c r="F176" s="77">
        <v>0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0</v>
      </c>
      <c r="M176" s="77">
        <v>333</v>
      </c>
      <c r="N176" s="77">
        <v>0</v>
      </c>
      <c r="O176" s="78">
        <v>333</v>
      </c>
    </row>
    <row r="177" spans="1:15" ht="13.5" hidden="1" thickBot="1">
      <c r="A177" s="329"/>
      <c r="B177" s="295" t="s">
        <v>35</v>
      </c>
      <c r="C177" s="72">
        <v>477</v>
      </c>
      <c r="D177" s="72">
        <v>604</v>
      </c>
      <c r="E177" s="72">
        <v>612</v>
      </c>
      <c r="F177" s="72">
        <v>516</v>
      </c>
      <c r="G177" s="72">
        <v>899</v>
      </c>
      <c r="H177" s="72">
        <v>713</v>
      </c>
      <c r="I177" s="72">
        <v>724</v>
      </c>
      <c r="J177" s="72">
        <v>662</v>
      </c>
      <c r="K177" s="72">
        <v>709</v>
      </c>
      <c r="L177" s="72">
        <v>741</v>
      </c>
      <c r="M177" s="72">
        <v>621</v>
      </c>
      <c r="N177" s="72">
        <v>628</v>
      </c>
      <c r="O177" s="72">
        <v>7906</v>
      </c>
    </row>
    <row r="178" spans="1:15" ht="13.5" hidden="1" thickBot="1">
      <c r="A178" s="329"/>
      <c r="B178" s="157" t="s">
        <v>14</v>
      </c>
      <c r="C178" s="73">
        <v>0</v>
      </c>
      <c r="D178" s="73">
        <v>0</v>
      </c>
      <c r="E178" s="73">
        <v>0</v>
      </c>
      <c r="F178" s="73">
        <v>0</v>
      </c>
      <c r="G178" s="73">
        <v>0</v>
      </c>
      <c r="H178" s="73">
        <v>0</v>
      </c>
      <c r="I178" s="73">
        <v>0</v>
      </c>
      <c r="J178" s="73">
        <v>0</v>
      </c>
      <c r="K178" s="73">
        <v>0</v>
      </c>
      <c r="L178" s="73">
        <v>0</v>
      </c>
      <c r="M178" s="73">
        <v>0</v>
      </c>
      <c r="N178" s="73">
        <v>0</v>
      </c>
      <c r="O178" s="74">
        <v>0</v>
      </c>
    </row>
    <row r="179" spans="1:15" ht="13.5" hidden="1" thickBot="1">
      <c r="A179" s="329"/>
      <c r="B179" s="296" t="s">
        <v>13</v>
      </c>
      <c r="C179" s="75">
        <v>0</v>
      </c>
      <c r="D179" s="75">
        <v>0</v>
      </c>
      <c r="E179" s="75">
        <v>0</v>
      </c>
      <c r="F179" s="75">
        <v>0</v>
      </c>
      <c r="G179" s="75">
        <v>0</v>
      </c>
      <c r="H179" s="75">
        <v>0</v>
      </c>
      <c r="I179" s="75">
        <v>0</v>
      </c>
      <c r="J179" s="75">
        <v>0</v>
      </c>
      <c r="K179" s="75">
        <v>0</v>
      </c>
      <c r="L179" s="75">
        <v>0</v>
      </c>
      <c r="M179" s="75">
        <v>0</v>
      </c>
      <c r="N179" s="75">
        <v>0</v>
      </c>
      <c r="O179" s="76">
        <v>0</v>
      </c>
    </row>
    <row r="180" spans="1:15" ht="13.5" hidden="1" thickBot="1">
      <c r="A180" s="329"/>
      <c r="B180" s="296" t="s">
        <v>74</v>
      </c>
      <c r="C180" s="75">
        <v>477</v>
      </c>
      <c r="D180" s="75">
        <v>604</v>
      </c>
      <c r="E180" s="75">
        <v>612</v>
      </c>
      <c r="F180" s="75">
        <v>516</v>
      </c>
      <c r="G180" s="75">
        <v>899</v>
      </c>
      <c r="H180" s="75">
        <v>713</v>
      </c>
      <c r="I180" s="75">
        <v>724</v>
      </c>
      <c r="J180" s="75">
        <v>662</v>
      </c>
      <c r="K180" s="75">
        <v>709</v>
      </c>
      <c r="L180" s="75">
        <v>741</v>
      </c>
      <c r="M180" s="75">
        <v>621</v>
      </c>
      <c r="N180" s="75">
        <v>628</v>
      </c>
      <c r="O180" s="76">
        <v>7906</v>
      </c>
    </row>
    <row r="181" spans="1:15" ht="13.5" hidden="1" thickBot="1">
      <c r="A181" s="329"/>
      <c r="B181" s="301" t="s">
        <v>70</v>
      </c>
      <c r="C181" s="77">
        <v>0</v>
      </c>
      <c r="D181" s="77">
        <v>0</v>
      </c>
      <c r="E181" s="77">
        <v>0</v>
      </c>
      <c r="F181" s="77">
        <v>0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0</v>
      </c>
      <c r="O181" s="78">
        <v>0</v>
      </c>
    </row>
    <row r="182" spans="1:15" ht="23.25" hidden="1" thickBot="1">
      <c r="A182" s="329"/>
      <c r="B182" s="297" t="s">
        <v>36</v>
      </c>
      <c r="C182" s="72">
        <v>0</v>
      </c>
      <c r="D182" s="72">
        <v>0</v>
      </c>
      <c r="E182" s="72">
        <v>0</v>
      </c>
      <c r="F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</row>
    <row r="183" spans="1:15" ht="13.5" hidden="1" thickBot="1">
      <c r="A183" s="329"/>
      <c r="B183" s="299" t="s">
        <v>65</v>
      </c>
      <c r="C183" s="73">
        <v>0</v>
      </c>
      <c r="D183" s="73">
        <v>0</v>
      </c>
      <c r="E183" s="73">
        <v>0</v>
      </c>
      <c r="F183" s="73">
        <v>0</v>
      </c>
      <c r="G183" s="73">
        <v>0</v>
      </c>
      <c r="H183" s="73">
        <v>0</v>
      </c>
      <c r="I183" s="73">
        <v>0</v>
      </c>
      <c r="J183" s="73">
        <v>0</v>
      </c>
      <c r="K183" s="73">
        <v>0</v>
      </c>
      <c r="L183" s="73">
        <v>0</v>
      </c>
      <c r="M183" s="73">
        <v>0</v>
      </c>
      <c r="N183" s="73">
        <v>0</v>
      </c>
      <c r="O183" s="74">
        <v>0</v>
      </c>
    </row>
    <row r="184" spans="1:15" ht="13.5" hidden="1" thickBot="1">
      <c r="A184" s="329"/>
      <c r="B184" s="296" t="s">
        <v>68</v>
      </c>
      <c r="C184" s="75">
        <v>0</v>
      </c>
      <c r="D184" s="75">
        <v>0</v>
      </c>
      <c r="E184" s="75">
        <v>0</v>
      </c>
      <c r="F184" s="75">
        <v>0</v>
      </c>
      <c r="G184" s="75">
        <v>0</v>
      </c>
      <c r="H184" s="75">
        <v>0</v>
      </c>
      <c r="I184" s="75">
        <v>0</v>
      </c>
      <c r="J184" s="75">
        <v>0</v>
      </c>
      <c r="K184" s="75">
        <v>0</v>
      </c>
      <c r="L184" s="75">
        <v>0</v>
      </c>
      <c r="M184" s="75">
        <v>0</v>
      </c>
      <c r="N184" s="75">
        <v>0</v>
      </c>
      <c r="O184" s="76">
        <v>0</v>
      </c>
    </row>
    <row r="185" spans="1:15" ht="13.5" hidden="1" thickBot="1">
      <c r="A185" s="329"/>
      <c r="B185" s="296" t="s">
        <v>73</v>
      </c>
      <c r="C185" s="75">
        <v>0</v>
      </c>
      <c r="D185" s="75">
        <v>0</v>
      </c>
      <c r="E185" s="75">
        <v>0</v>
      </c>
      <c r="F185" s="75">
        <v>0</v>
      </c>
      <c r="G185" s="75">
        <v>0</v>
      </c>
      <c r="H185" s="75">
        <v>0</v>
      </c>
      <c r="I185" s="75">
        <v>0</v>
      </c>
      <c r="J185" s="75">
        <v>0</v>
      </c>
      <c r="K185" s="75">
        <v>0</v>
      </c>
      <c r="L185" s="75">
        <v>0</v>
      </c>
      <c r="M185" s="75">
        <v>0</v>
      </c>
      <c r="N185" s="75">
        <v>0</v>
      </c>
      <c r="O185" s="76">
        <v>0</v>
      </c>
    </row>
    <row r="186" spans="1:15" ht="13.5" hidden="1" thickBot="1">
      <c r="A186" s="329"/>
      <c r="B186" s="296" t="s">
        <v>11</v>
      </c>
      <c r="C186" s="75">
        <v>0</v>
      </c>
      <c r="D186" s="75">
        <v>0</v>
      </c>
      <c r="E186" s="75">
        <v>0</v>
      </c>
      <c r="F186" s="75">
        <v>0</v>
      </c>
      <c r="G186" s="75">
        <v>0</v>
      </c>
      <c r="H186" s="75">
        <v>0</v>
      </c>
      <c r="I186" s="75">
        <v>0</v>
      </c>
      <c r="J186" s="75">
        <v>0</v>
      </c>
      <c r="K186" s="75">
        <v>0</v>
      </c>
      <c r="L186" s="75">
        <v>0</v>
      </c>
      <c r="M186" s="75">
        <v>0</v>
      </c>
      <c r="N186" s="75">
        <v>0</v>
      </c>
      <c r="O186" s="76">
        <v>0</v>
      </c>
    </row>
    <row r="187" spans="1:15" ht="13.5" hidden="1" thickBot="1">
      <c r="A187" s="329"/>
      <c r="B187" s="296" t="s">
        <v>44</v>
      </c>
      <c r="C187" s="75">
        <v>0</v>
      </c>
      <c r="D187" s="75">
        <v>0</v>
      </c>
      <c r="E187" s="75">
        <v>0</v>
      </c>
      <c r="F187" s="75">
        <v>0</v>
      </c>
      <c r="G187" s="75">
        <v>0</v>
      </c>
      <c r="H187" s="75">
        <v>0</v>
      </c>
      <c r="I187" s="75">
        <v>0</v>
      </c>
      <c r="J187" s="75">
        <v>0</v>
      </c>
      <c r="K187" s="75">
        <v>0</v>
      </c>
      <c r="L187" s="75">
        <v>0</v>
      </c>
      <c r="M187" s="75">
        <v>0</v>
      </c>
      <c r="N187" s="75">
        <v>0</v>
      </c>
      <c r="O187" s="76">
        <v>0</v>
      </c>
    </row>
    <row r="188" spans="1:15" ht="13.5" hidden="1" thickBot="1">
      <c r="A188" s="329"/>
      <c r="B188" s="296" t="s">
        <v>41</v>
      </c>
      <c r="C188" s="75">
        <v>0</v>
      </c>
      <c r="D188" s="75">
        <v>0</v>
      </c>
      <c r="E188" s="75">
        <v>0</v>
      </c>
      <c r="F188" s="75">
        <v>0</v>
      </c>
      <c r="G188" s="75">
        <v>0</v>
      </c>
      <c r="H188" s="75">
        <v>0</v>
      </c>
      <c r="I188" s="75">
        <v>0</v>
      </c>
      <c r="J188" s="75">
        <v>0</v>
      </c>
      <c r="K188" s="75">
        <v>0</v>
      </c>
      <c r="L188" s="75">
        <v>0</v>
      </c>
      <c r="M188" s="75">
        <v>0</v>
      </c>
      <c r="N188" s="75">
        <v>0</v>
      </c>
      <c r="O188" s="76">
        <v>0</v>
      </c>
    </row>
    <row r="189" spans="1:15" ht="13.5" hidden="1" thickBot="1">
      <c r="A189" s="329"/>
      <c r="B189" s="296" t="s">
        <v>27</v>
      </c>
      <c r="C189" s="75">
        <v>0</v>
      </c>
      <c r="D189" s="75">
        <v>0</v>
      </c>
      <c r="E189" s="75">
        <v>0</v>
      </c>
      <c r="F189" s="75">
        <v>0</v>
      </c>
      <c r="G189" s="75">
        <v>0</v>
      </c>
      <c r="H189" s="75">
        <v>0</v>
      </c>
      <c r="I189" s="75">
        <v>0</v>
      </c>
      <c r="J189" s="75">
        <v>0</v>
      </c>
      <c r="K189" s="75">
        <v>0</v>
      </c>
      <c r="L189" s="75">
        <v>0</v>
      </c>
      <c r="M189" s="75">
        <v>0</v>
      </c>
      <c r="N189" s="75">
        <v>0</v>
      </c>
      <c r="O189" s="76">
        <v>0</v>
      </c>
    </row>
    <row r="190" spans="1:15" ht="13.5" hidden="1" thickBot="1">
      <c r="A190" s="329"/>
      <c r="B190" s="296" t="s">
        <v>40</v>
      </c>
      <c r="C190" s="75">
        <v>0</v>
      </c>
      <c r="D190" s="75">
        <v>0</v>
      </c>
      <c r="E190" s="75">
        <v>0</v>
      </c>
      <c r="F190" s="75">
        <v>0</v>
      </c>
      <c r="G190" s="75">
        <v>0</v>
      </c>
      <c r="H190" s="75">
        <v>0</v>
      </c>
      <c r="I190" s="75">
        <v>0</v>
      </c>
      <c r="J190" s="75">
        <v>0</v>
      </c>
      <c r="K190" s="75">
        <v>0</v>
      </c>
      <c r="L190" s="75">
        <v>0</v>
      </c>
      <c r="M190" s="75">
        <v>0</v>
      </c>
      <c r="N190" s="75">
        <v>0</v>
      </c>
      <c r="O190" s="76">
        <v>0</v>
      </c>
    </row>
    <row r="191" spans="1:15" ht="13.5" hidden="1" thickBot="1">
      <c r="A191" s="329"/>
      <c r="B191" s="296" t="s">
        <v>47</v>
      </c>
      <c r="C191" s="75">
        <v>0</v>
      </c>
      <c r="D191" s="75">
        <v>0</v>
      </c>
      <c r="E191" s="75">
        <v>0</v>
      </c>
      <c r="F191" s="75">
        <v>0</v>
      </c>
      <c r="G191" s="75">
        <v>0</v>
      </c>
      <c r="H191" s="75">
        <v>0</v>
      </c>
      <c r="I191" s="75">
        <v>0</v>
      </c>
      <c r="J191" s="75">
        <v>0</v>
      </c>
      <c r="K191" s="75">
        <v>0</v>
      </c>
      <c r="L191" s="75">
        <v>0</v>
      </c>
      <c r="M191" s="75">
        <v>0</v>
      </c>
      <c r="N191" s="75">
        <v>0</v>
      </c>
      <c r="O191" s="76">
        <v>0</v>
      </c>
    </row>
    <row r="192" spans="1:15" ht="23.25" hidden="1" thickBot="1">
      <c r="A192" s="329"/>
      <c r="B192" s="296" t="s">
        <v>60</v>
      </c>
      <c r="C192" s="75">
        <v>0</v>
      </c>
      <c r="D192" s="75">
        <v>0</v>
      </c>
      <c r="E192" s="75">
        <v>0</v>
      </c>
      <c r="F192" s="75">
        <v>0</v>
      </c>
      <c r="G192" s="75">
        <v>0</v>
      </c>
      <c r="H192" s="75">
        <v>0</v>
      </c>
      <c r="I192" s="75">
        <v>0</v>
      </c>
      <c r="J192" s="75">
        <v>0</v>
      </c>
      <c r="K192" s="75">
        <v>0</v>
      </c>
      <c r="L192" s="75">
        <v>0</v>
      </c>
      <c r="M192" s="75">
        <v>0</v>
      </c>
      <c r="N192" s="75">
        <v>0</v>
      </c>
      <c r="O192" s="76">
        <v>0</v>
      </c>
    </row>
    <row r="193" spans="1:15" ht="13.5" hidden="1" thickBot="1">
      <c r="A193" s="329"/>
      <c r="B193" s="296" t="s">
        <v>48</v>
      </c>
      <c r="C193" s="75">
        <v>0</v>
      </c>
      <c r="D193" s="75">
        <v>0</v>
      </c>
      <c r="E193" s="75">
        <v>0</v>
      </c>
      <c r="F193" s="75">
        <v>0</v>
      </c>
      <c r="G193" s="75">
        <v>0</v>
      </c>
      <c r="H193" s="75">
        <v>0</v>
      </c>
      <c r="I193" s="75">
        <v>0</v>
      </c>
      <c r="J193" s="75">
        <v>0</v>
      </c>
      <c r="K193" s="75">
        <v>0</v>
      </c>
      <c r="L193" s="75">
        <v>0</v>
      </c>
      <c r="M193" s="75">
        <v>0</v>
      </c>
      <c r="N193" s="75">
        <v>0</v>
      </c>
      <c r="O193" s="76">
        <v>0</v>
      </c>
    </row>
    <row r="194" spans="1:15" ht="13.5" hidden="1" thickBot="1">
      <c r="A194" s="329"/>
      <c r="B194" s="296" t="s">
        <v>67</v>
      </c>
      <c r="C194" s="75">
        <v>0</v>
      </c>
      <c r="D194" s="75">
        <v>0</v>
      </c>
      <c r="E194" s="75">
        <v>0</v>
      </c>
      <c r="F194" s="75">
        <v>0</v>
      </c>
      <c r="G194" s="75">
        <v>0</v>
      </c>
      <c r="H194" s="75">
        <v>0</v>
      </c>
      <c r="I194" s="75">
        <v>0</v>
      </c>
      <c r="J194" s="75">
        <v>0</v>
      </c>
      <c r="K194" s="75">
        <v>0</v>
      </c>
      <c r="L194" s="75">
        <v>0</v>
      </c>
      <c r="M194" s="75">
        <v>0</v>
      </c>
      <c r="N194" s="75">
        <v>0</v>
      </c>
      <c r="O194" s="76">
        <v>0</v>
      </c>
    </row>
    <row r="195" spans="1:15" ht="13.5" hidden="1" thickBot="1">
      <c r="A195" s="329"/>
      <c r="B195" s="296" t="s">
        <v>43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  <c r="I195" s="75">
        <v>0</v>
      </c>
      <c r="J195" s="75">
        <v>0</v>
      </c>
      <c r="K195" s="75">
        <v>0</v>
      </c>
      <c r="L195" s="75">
        <v>0</v>
      </c>
      <c r="M195" s="75">
        <v>0</v>
      </c>
      <c r="N195" s="75">
        <v>0</v>
      </c>
      <c r="O195" s="76">
        <v>0</v>
      </c>
    </row>
    <row r="196" spans="1:15" ht="13.5" hidden="1" thickBot="1">
      <c r="A196" s="329"/>
      <c r="B196" s="301" t="s">
        <v>58</v>
      </c>
      <c r="C196" s="77">
        <v>0</v>
      </c>
      <c r="D196" s="77">
        <v>0</v>
      </c>
      <c r="E196" s="77">
        <v>0</v>
      </c>
      <c r="F196" s="77">
        <v>0</v>
      </c>
      <c r="G196" s="77">
        <v>0</v>
      </c>
      <c r="H196" s="77">
        <v>0</v>
      </c>
      <c r="I196" s="77">
        <v>0</v>
      </c>
      <c r="J196" s="77">
        <v>0</v>
      </c>
      <c r="K196" s="77">
        <v>0</v>
      </c>
      <c r="L196" s="77">
        <v>0</v>
      </c>
      <c r="M196" s="77">
        <v>0</v>
      </c>
      <c r="N196" s="77">
        <v>0</v>
      </c>
      <c r="O196" s="78">
        <v>0</v>
      </c>
    </row>
    <row r="197" spans="1:15" ht="13.5" hidden="1" thickBot="1">
      <c r="A197" s="329"/>
      <c r="B197" s="298" t="s">
        <v>80</v>
      </c>
      <c r="C197" s="72">
        <v>0</v>
      </c>
      <c r="D197" s="72">
        <v>0</v>
      </c>
      <c r="E197" s="72">
        <v>721</v>
      </c>
      <c r="F197" s="72">
        <v>479</v>
      </c>
      <c r="G197" s="72">
        <v>505</v>
      </c>
      <c r="H197" s="72">
        <v>628</v>
      </c>
      <c r="I197" s="72">
        <v>752</v>
      </c>
      <c r="J197" s="72">
        <v>314</v>
      </c>
      <c r="K197" s="72">
        <v>501</v>
      </c>
      <c r="L197" s="72">
        <v>417</v>
      </c>
      <c r="M197" s="72">
        <v>0</v>
      </c>
      <c r="N197" s="72">
        <v>451</v>
      </c>
      <c r="O197" s="72">
        <v>4768</v>
      </c>
    </row>
    <row r="198" spans="1:15" ht="13.5" hidden="1" thickBot="1">
      <c r="A198" s="329"/>
      <c r="B198" s="299" t="s">
        <v>17</v>
      </c>
      <c r="C198" s="73">
        <v>0</v>
      </c>
      <c r="D198" s="73">
        <v>0</v>
      </c>
      <c r="E198" s="73">
        <v>0</v>
      </c>
      <c r="F198" s="73">
        <v>0</v>
      </c>
      <c r="G198" s="73">
        <v>0</v>
      </c>
      <c r="H198" s="73">
        <v>0</v>
      </c>
      <c r="I198" s="73">
        <v>0</v>
      </c>
      <c r="J198" s="73">
        <v>0</v>
      </c>
      <c r="K198" s="73">
        <v>0</v>
      </c>
      <c r="L198" s="73">
        <v>0</v>
      </c>
      <c r="M198" s="73">
        <v>0</v>
      </c>
      <c r="N198" s="73">
        <v>0</v>
      </c>
      <c r="O198" s="74">
        <v>0</v>
      </c>
    </row>
    <row r="199" spans="1:15" ht="13.5" hidden="1" thickBot="1">
      <c r="A199" s="329"/>
      <c r="B199" s="296" t="s">
        <v>1</v>
      </c>
      <c r="C199" s="75">
        <v>0</v>
      </c>
      <c r="D199" s="75">
        <v>0</v>
      </c>
      <c r="E199" s="75">
        <v>0</v>
      </c>
      <c r="F199" s="75">
        <v>0</v>
      </c>
      <c r="G199" s="75">
        <v>0</v>
      </c>
      <c r="H199" s="75">
        <v>0</v>
      </c>
      <c r="I199" s="75">
        <v>0</v>
      </c>
      <c r="J199" s="75">
        <v>0</v>
      </c>
      <c r="K199" s="75">
        <v>0</v>
      </c>
      <c r="L199" s="75">
        <v>0</v>
      </c>
      <c r="M199" s="75">
        <v>0</v>
      </c>
      <c r="N199" s="75">
        <v>0</v>
      </c>
      <c r="O199" s="76">
        <v>0</v>
      </c>
    </row>
    <row r="200" spans="1:15" ht="13.5" hidden="1" thickBot="1">
      <c r="A200" s="329"/>
      <c r="B200" s="296" t="s">
        <v>16</v>
      </c>
      <c r="C200" s="75">
        <v>0</v>
      </c>
      <c r="D200" s="75">
        <v>0</v>
      </c>
      <c r="E200" s="75">
        <v>0</v>
      </c>
      <c r="F200" s="75">
        <v>0</v>
      </c>
      <c r="G200" s="75">
        <v>0</v>
      </c>
      <c r="H200" s="75">
        <v>0</v>
      </c>
      <c r="I200" s="75">
        <v>0</v>
      </c>
      <c r="J200" s="75">
        <v>0</v>
      </c>
      <c r="K200" s="75">
        <v>0</v>
      </c>
      <c r="L200" s="75">
        <v>0</v>
      </c>
      <c r="M200" s="75">
        <v>0</v>
      </c>
      <c r="N200" s="75">
        <v>0</v>
      </c>
      <c r="O200" s="76">
        <v>0</v>
      </c>
    </row>
    <row r="201" spans="1:15" ht="13.5" hidden="1" thickBot="1">
      <c r="A201" s="329"/>
      <c r="B201" s="296" t="s">
        <v>20</v>
      </c>
      <c r="C201" s="75">
        <v>0</v>
      </c>
      <c r="D201" s="75">
        <v>0</v>
      </c>
      <c r="E201" s="75">
        <v>0</v>
      </c>
      <c r="F201" s="75">
        <v>0</v>
      </c>
      <c r="G201" s="75">
        <v>0</v>
      </c>
      <c r="H201" s="75">
        <v>0</v>
      </c>
      <c r="I201" s="75">
        <v>0</v>
      </c>
      <c r="J201" s="75">
        <v>0</v>
      </c>
      <c r="K201" s="75">
        <v>0</v>
      </c>
      <c r="L201" s="75">
        <v>0</v>
      </c>
      <c r="M201" s="75">
        <v>0</v>
      </c>
      <c r="N201" s="75">
        <v>0</v>
      </c>
      <c r="O201" s="76">
        <v>0</v>
      </c>
    </row>
    <row r="202" spans="1:15" ht="23.25" hidden="1" thickBot="1">
      <c r="A202" s="329"/>
      <c r="B202" s="296" t="s">
        <v>57</v>
      </c>
      <c r="C202" s="75">
        <v>0</v>
      </c>
      <c r="D202" s="75">
        <v>0</v>
      </c>
      <c r="E202" s="75">
        <v>0</v>
      </c>
      <c r="F202" s="75">
        <v>0</v>
      </c>
      <c r="G202" s="75">
        <v>0</v>
      </c>
      <c r="H202" s="75">
        <v>0</v>
      </c>
      <c r="I202" s="75">
        <v>0</v>
      </c>
      <c r="J202" s="75">
        <v>0</v>
      </c>
      <c r="K202" s="75">
        <v>0</v>
      </c>
      <c r="L202" s="75">
        <v>0</v>
      </c>
      <c r="M202" s="75">
        <v>0</v>
      </c>
      <c r="N202" s="75">
        <v>0</v>
      </c>
      <c r="O202" s="76">
        <v>0</v>
      </c>
    </row>
    <row r="203" spans="1:15" ht="13.5" hidden="1" thickBot="1">
      <c r="A203" s="329"/>
      <c r="B203" s="296" t="s">
        <v>56</v>
      </c>
      <c r="C203" s="75">
        <v>0</v>
      </c>
      <c r="D203" s="75">
        <v>0</v>
      </c>
      <c r="E203" s="75">
        <v>0</v>
      </c>
      <c r="F203" s="75">
        <v>0</v>
      </c>
      <c r="G203" s="75">
        <v>0</v>
      </c>
      <c r="H203" s="75">
        <v>0</v>
      </c>
      <c r="I203" s="75">
        <v>0</v>
      </c>
      <c r="J203" s="75">
        <v>0</v>
      </c>
      <c r="K203" s="75">
        <v>0</v>
      </c>
      <c r="L203" s="75">
        <v>0</v>
      </c>
      <c r="M203" s="75">
        <v>0</v>
      </c>
      <c r="N203" s="75">
        <v>0</v>
      </c>
      <c r="O203" s="76">
        <v>0</v>
      </c>
    </row>
    <row r="204" spans="1:15" ht="13.5" hidden="1" thickBot="1">
      <c r="A204" s="329"/>
      <c r="B204" s="296" t="s">
        <v>75</v>
      </c>
      <c r="C204" s="75">
        <v>0</v>
      </c>
      <c r="D204" s="75">
        <v>0</v>
      </c>
      <c r="E204" s="75">
        <v>0</v>
      </c>
      <c r="F204" s="75">
        <v>0</v>
      </c>
      <c r="G204" s="75">
        <v>0</v>
      </c>
      <c r="H204" s="75">
        <v>0</v>
      </c>
      <c r="I204" s="75">
        <v>0</v>
      </c>
      <c r="J204" s="75">
        <v>0</v>
      </c>
      <c r="K204" s="75">
        <v>0</v>
      </c>
      <c r="L204" s="75">
        <v>0</v>
      </c>
      <c r="M204" s="75">
        <v>0</v>
      </c>
      <c r="N204" s="75">
        <v>0</v>
      </c>
      <c r="O204" s="76">
        <v>0</v>
      </c>
    </row>
    <row r="205" spans="1:15" ht="13.5" hidden="1" thickBot="1">
      <c r="A205" s="329"/>
      <c r="B205" s="296" t="s">
        <v>21</v>
      </c>
      <c r="C205" s="75">
        <v>0</v>
      </c>
      <c r="D205" s="75">
        <v>0</v>
      </c>
      <c r="E205" s="75">
        <v>0</v>
      </c>
      <c r="F205" s="75">
        <v>0</v>
      </c>
      <c r="G205" s="75">
        <v>0</v>
      </c>
      <c r="H205" s="75">
        <v>0</v>
      </c>
      <c r="I205" s="75">
        <v>0</v>
      </c>
      <c r="J205" s="75">
        <v>0</v>
      </c>
      <c r="K205" s="75">
        <v>0</v>
      </c>
      <c r="L205" s="75">
        <v>0</v>
      </c>
      <c r="M205" s="75">
        <v>0</v>
      </c>
      <c r="N205" s="75">
        <v>0</v>
      </c>
      <c r="O205" s="76">
        <v>0</v>
      </c>
    </row>
    <row r="206" spans="1:15" ht="13.5" hidden="1" thickBot="1">
      <c r="A206" s="329"/>
      <c r="B206" s="296" t="s">
        <v>22</v>
      </c>
      <c r="C206" s="75">
        <v>0</v>
      </c>
      <c r="D206" s="75">
        <v>0</v>
      </c>
      <c r="E206" s="75">
        <v>0</v>
      </c>
      <c r="F206" s="75">
        <v>0</v>
      </c>
      <c r="G206" s="75">
        <v>505</v>
      </c>
      <c r="H206" s="75">
        <v>0</v>
      </c>
      <c r="I206" s="75">
        <v>0</v>
      </c>
      <c r="J206" s="75">
        <v>0</v>
      </c>
      <c r="K206" s="75">
        <v>0</v>
      </c>
      <c r="L206" s="75">
        <v>0</v>
      </c>
      <c r="M206" s="75">
        <v>0</v>
      </c>
      <c r="N206" s="75">
        <v>0</v>
      </c>
      <c r="O206" s="76">
        <v>505</v>
      </c>
    </row>
    <row r="207" spans="1:15" ht="13.5" hidden="1" thickBot="1">
      <c r="A207" s="329"/>
      <c r="B207" s="296" t="s">
        <v>66</v>
      </c>
      <c r="C207" s="75">
        <v>0</v>
      </c>
      <c r="D207" s="75">
        <v>0</v>
      </c>
      <c r="E207" s="75">
        <v>0</v>
      </c>
      <c r="F207" s="75">
        <v>0</v>
      </c>
      <c r="G207" s="75">
        <v>0</v>
      </c>
      <c r="H207" s="75">
        <v>0</v>
      </c>
      <c r="I207" s="75">
        <v>0</v>
      </c>
      <c r="J207" s="75">
        <v>0</v>
      </c>
      <c r="K207" s="75">
        <v>0</v>
      </c>
      <c r="L207" s="75">
        <v>0</v>
      </c>
      <c r="M207" s="75">
        <v>0</v>
      </c>
      <c r="N207" s="75">
        <v>0</v>
      </c>
      <c r="O207" s="76">
        <v>0</v>
      </c>
    </row>
    <row r="208" spans="1:15" ht="13.5" hidden="1" thickBot="1">
      <c r="A208" s="329"/>
      <c r="B208" s="296" t="s">
        <v>18</v>
      </c>
      <c r="C208" s="75">
        <v>0</v>
      </c>
      <c r="D208" s="75">
        <v>0</v>
      </c>
      <c r="E208" s="75">
        <v>0</v>
      </c>
      <c r="F208" s="75">
        <v>0</v>
      </c>
      <c r="G208" s="75">
        <v>0</v>
      </c>
      <c r="H208" s="75">
        <v>0</v>
      </c>
      <c r="I208" s="75">
        <v>0</v>
      </c>
      <c r="J208" s="75">
        <v>0</v>
      </c>
      <c r="K208" s="75">
        <v>0</v>
      </c>
      <c r="L208" s="75">
        <v>0</v>
      </c>
      <c r="M208" s="75">
        <v>0</v>
      </c>
      <c r="N208" s="75">
        <v>0</v>
      </c>
      <c r="O208" s="76">
        <v>0</v>
      </c>
    </row>
    <row r="209" spans="1:15" ht="13.5" hidden="1" thickBot="1">
      <c r="A209" s="329"/>
      <c r="B209" s="296" t="s">
        <v>26</v>
      </c>
      <c r="C209" s="75">
        <v>0</v>
      </c>
      <c r="D209" s="75">
        <v>0</v>
      </c>
      <c r="E209" s="75">
        <v>0</v>
      </c>
      <c r="F209" s="75">
        <v>0</v>
      </c>
      <c r="G209" s="75">
        <v>0</v>
      </c>
      <c r="H209" s="75">
        <v>0</v>
      </c>
      <c r="I209" s="75">
        <v>0</v>
      </c>
      <c r="J209" s="75">
        <v>0</v>
      </c>
      <c r="K209" s="75">
        <v>0</v>
      </c>
      <c r="L209" s="75">
        <v>0</v>
      </c>
      <c r="M209" s="75">
        <v>0</v>
      </c>
      <c r="N209" s="75">
        <v>0</v>
      </c>
      <c r="O209" s="76">
        <v>0</v>
      </c>
    </row>
    <row r="210" spans="1:15" ht="13.5" hidden="1" thickBot="1">
      <c r="A210" s="329"/>
      <c r="B210" s="296" t="s">
        <v>71</v>
      </c>
      <c r="C210" s="75">
        <v>0</v>
      </c>
      <c r="D210" s="75">
        <v>0</v>
      </c>
      <c r="E210" s="75">
        <v>0</v>
      </c>
      <c r="F210" s="75">
        <v>0</v>
      </c>
      <c r="G210" s="75">
        <v>0</v>
      </c>
      <c r="H210" s="75">
        <v>0</v>
      </c>
      <c r="I210" s="75">
        <v>0</v>
      </c>
      <c r="J210" s="75">
        <v>0</v>
      </c>
      <c r="K210" s="75">
        <v>0</v>
      </c>
      <c r="L210" s="75">
        <v>0</v>
      </c>
      <c r="M210" s="75">
        <v>0</v>
      </c>
      <c r="N210" s="75">
        <v>0</v>
      </c>
      <c r="O210" s="76">
        <v>0</v>
      </c>
    </row>
    <row r="211" spans="1:15" ht="13.5" hidden="1" thickBot="1">
      <c r="A211" s="329"/>
      <c r="B211" s="296" t="s">
        <v>55</v>
      </c>
      <c r="C211" s="75">
        <v>0</v>
      </c>
      <c r="D211" s="75">
        <v>0</v>
      </c>
      <c r="E211" s="75">
        <v>0</v>
      </c>
      <c r="F211" s="75">
        <v>0</v>
      </c>
      <c r="G211" s="75">
        <v>0</v>
      </c>
      <c r="H211" s="75">
        <v>0</v>
      </c>
      <c r="I211" s="75">
        <v>0</v>
      </c>
      <c r="J211" s="75">
        <v>0</v>
      </c>
      <c r="K211" s="75">
        <v>0</v>
      </c>
      <c r="L211" s="75">
        <v>0</v>
      </c>
      <c r="M211" s="75">
        <v>0</v>
      </c>
      <c r="N211" s="75">
        <v>0</v>
      </c>
      <c r="O211" s="76">
        <v>0</v>
      </c>
    </row>
    <row r="212" spans="1:15" ht="13.5" hidden="1" thickBot="1">
      <c r="A212" s="329"/>
      <c r="B212" s="296" t="s">
        <v>19</v>
      </c>
      <c r="C212" s="75">
        <v>0</v>
      </c>
      <c r="D212" s="75">
        <v>0</v>
      </c>
      <c r="E212" s="75">
        <v>0</v>
      </c>
      <c r="F212" s="75">
        <v>0</v>
      </c>
      <c r="G212" s="75">
        <v>0</v>
      </c>
      <c r="H212" s="75">
        <v>0</v>
      </c>
      <c r="I212" s="75">
        <v>0</v>
      </c>
      <c r="J212" s="75">
        <v>0</v>
      </c>
      <c r="K212" s="75">
        <v>0</v>
      </c>
      <c r="L212" s="75">
        <v>0</v>
      </c>
      <c r="M212" s="75">
        <v>0</v>
      </c>
      <c r="N212" s="75">
        <v>0</v>
      </c>
      <c r="O212" s="76">
        <v>0</v>
      </c>
    </row>
    <row r="213" spans="1:15" ht="13.5" hidden="1" thickBot="1">
      <c r="A213" s="329"/>
      <c r="B213" s="296" t="s">
        <v>50</v>
      </c>
      <c r="C213" s="75">
        <v>0</v>
      </c>
      <c r="D213" s="75">
        <v>0</v>
      </c>
      <c r="E213" s="75">
        <v>0</v>
      </c>
      <c r="F213" s="75">
        <v>0</v>
      </c>
      <c r="G213" s="75">
        <v>0</v>
      </c>
      <c r="H213" s="75">
        <v>0</v>
      </c>
      <c r="I213" s="75">
        <v>0</v>
      </c>
      <c r="J213" s="75">
        <v>0</v>
      </c>
      <c r="K213" s="75">
        <v>0</v>
      </c>
      <c r="L213" s="75">
        <v>0</v>
      </c>
      <c r="M213" s="75">
        <v>0</v>
      </c>
      <c r="N213" s="75">
        <v>0</v>
      </c>
      <c r="O213" s="76">
        <v>0</v>
      </c>
    </row>
    <row r="214" spans="1:15" ht="13.5" hidden="1" thickBot="1">
      <c r="A214" s="329"/>
      <c r="B214" s="296" t="s">
        <v>76</v>
      </c>
      <c r="C214" s="75">
        <v>0</v>
      </c>
      <c r="D214" s="75">
        <v>0</v>
      </c>
      <c r="E214" s="75">
        <v>0</v>
      </c>
      <c r="F214" s="75">
        <v>0</v>
      </c>
      <c r="G214" s="75">
        <v>0</v>
      </c>
      <c r="H214" s="75">
        <v>0</v>
      </c>
      <c r="I214" s="75">
        <v>0</v>
      </c>
      <c r="J214" s="75">
        <v>0</v>
      </c>
      <c r="K214" s="75">
        <v>0</v>
      </c>
      <c r="L214" s="75">
        <v>0</v>
      </c>
      <c r="M214" s="75">
        <v>0</v>
      </c>
      <c r="N214" s="75">
        <v>0</v>
      </c>
      <c r="O214" s="76">
        <v>0</v>
      </c>
    </row>
    <row r="215" spans="1:15" ht="13.5" hidden="1" thickBot="1">
      <c r="A215" s="329"/>
      <c r="B215" s="296" t="s">
        <v>69</v>
      </c>
      <c r="C215" s="75">
        <v>0</v>
      </c>
      <c r="D215" s="75">
        <v>0</v>
      </c>
      <c r="E215" s="75">
        <v>0</v>
      </c>
      <c r="F215" s="75">
        <v>0</v>
      </c>
      <c r="G215" s="75">
        <v>0</v>
      </c>
      <c r="H215" s="75">
        <v>0</v>
      </c>
      <c r="I215" s="75">
        <v>0</v>
      </c>
      <c r="J215" s="75">
        <v>0</v>
      </c>
      <c r="K215" s="75">
        <v>0</v>
      </c>
      <c r="L215" s="75">
        <v>0</v>
      </c>
      <c r="M215" s="75">
        <v>0</v>
      </c>
      <c r="N215" s="75">
        <v>0</v>
      </c>
      <c r="O215" s="76">
        <v>0</v>
      </c>
    </row>
    <row r="216" spans="1:15" ht="13.5" hidden="1" thickBot="1">
      <c r="A216" s="329"/>
      <c r="B216" s="296" t="s">
        <v>37</v>
      </c>
      <c r="C216" s="75">
        <v>0</v>
      </c>
      <c r="D216" s="75">
        <v>0</v>
      </c>
      <c r="E216" s="75">
        <v>0</v>
      </c>
      <c r="F216" s="75">
        <v>0</v>
      </c>
      <c r="G216" s="75">
        <v>0</v>
      </c>
      <c r="H216" s="75">
        <v>0</v>
      </c>
      <c r="I216" s="75">
        <v>0</v>
      </c>
      <c r="J216" s="75">
        <v>0</v>
      </c>
      <c r="K216" s="75">
        <v>0</v>
      </c>
      <c r="L216" s="75">
        <v>0</v>
      </c>
      <c r="M216" s="75">
        <v>0</v>
      </c>
      <c r="N216" s="75">
        <v>0</v>
      </c>
      <c r="O216" s="76">
        <v>0</v>
      </c>
    </row>
    <row r="217" spans="1:15" ht="13.5" hidden="1" thickBot="1">
      <c r="A217" s="329"/>
      <c r="B217" s="296" t="s">
        <v>72</v>
      </c>
      <c r="C217" s="75">
        <v>0</v>
      </c>
      <c r="D217" s="75">
        <v>0</v>
      </c>
      <c r="E217" s="75">
        <v>0</v>
      </c>
      <c r="F217" s="75">
        <v>0</v>
      </c>
      <c r="G217" s="75">
        <v>0</v>
      </c>
      <c r="H217" s="75">
        <v>0</v>
      </c>
      <c r="I217" s="75">
        <v>0</v>
      </c>
      <c r="J217" s="75">
        <v>0</v>
      </c>
      <c r="K217" s="75">
        <v>0</v>
      </c>
      <c r="L217" s="75">
        <v>0</v>
      </c>
      <c r="M217" s="75">
        <v>0</v>
      </c>
      <c r="N217" s="75">
        <v>0</v>
      </c>
      <c r="O217" s="76">
        <v>0</v>
      </c>
    </row>
    <row r="218" spans="1:15" ht="13.5" hidden="1" thickBot="1">
      <c r="A218" s="329"/>
      <c r="B218" s="296" t="s">
        <v>38</v>
      </c>
      <c r="C218" s="75">
        <v>0</v>
      </c>
      <c r="D218" s="75">
        <v>0</v>
      </c>
      <c r="E218" s="75">
        <v>0</v>
      </c>
      <c r="F218" s="75">
        <v>0</v>
      </c>
      <c r="G218" s="75">
        <v>0</v>
      </c>
      <c r="H218" s="75">
        <v>0</v>
      </c>
      <c r="I218" s="75">
        <v>0</v>
      </c>
      <c r="J218" s="75">
        <v>0</v>
      </c>
      <c r="K218" s="75">
        <v>0</v>
      </c>
      <c r="L218" s="75">
        <v>0</v>
      </c>
      <c r="M218" s="75">
        <v>0</v>
      </c>
      <c r="N218" s="75">
        <v>0</v>
      </c>
      <c r="O218" s="76">
        <v>0</v>
      </c>
    </row>
    <row r="219" spans="1:15" ht="13.5" hidden="1" thickBot="1">
      <c r="A219" s="329"/>
      <c r="B219" s="296" t="s">
        <v>23</v>
      </c>
      <c r="C219" s="75">
        <v>0</v>
      </c>
      <c r="D219" s="75">
        <v>0</v>
      </c>
      <c r="E219" s="75">
        <v>0</v>
      </c>
      <c r="F219" s="75">
        <v>0</v>
      </c>
      <c r="G219" s="75">
        <v>0</v>
      </c>
      <c r="H219" s="75">
        <v>0</v>
      </c>
      <c r="I219" s="75">
        <v>0</v>
      </c>
      <c r="J219" s="75">
        <v>0</v>
      </c>
      <c r="K219" s="75">
        <v>0</v>
      </c>
      <c r="L219" s="75">
        <v>0</v>
      </c>
      <c r="M219" s="75">
        <v>0</v>
      </c>
      <c r="N219" s="75">
        <v>0</v>
      </c>
      <c r="O219" s="76">
        <v>0</v>
      </c>
    </row>
    <row r="220" spans="1:15" ht="13.5" hidden="1" thickBot="1">
      <c r="A220" s="329"/>
      <c r="B220" s="296" t="s">
        <v>59</v>
      </c>
      <c r="C220" s="75">
        <v>0</v>
      </c>
      <c r="D220" s="75">
        <v>0</v>
      </c>
      <c r="E220" s="75">
        <v>0</v>
      </c>
      <c r="F220" s="75">
        <v>0</v>
      </c>
      <c r="G220" s="75">
        <v>0</v>
      </c>
      <c r="H220" s="75">
        <v>0</v>
      </c>
      <c r="I220" s="75">
        <v>0</v>
      </c>
      <c r="J220" s="75">
        <v>0</v>
      </c>
      <c r="K220" s="75">
        <v>0</v>
      </c>
      <c r="L220" s="75">
        <v>0</v>
      </c>
      <c r="M220" s="75">
        <v>0</v>
      </c>
      <c r="N220" s="75">
        <v>0</v>
      </c>
      <c r="O220" s="76">
        <v>0</v>
      </c>
    </row>
    <row r="221" spans="1:15" ht="13.5" hidden="1" thickBot="1">
      <c r="A221" s="329"/>
      <c r="B221" s="296" t="s">
        <v>39</v>
      </c>
      <c r="C221" s="75">
        <v>0</v>
      </c>
      <c r="D221" s="75">
        <v>0</v>
      </c>
      <c r="E221" s="75">
        <v>0</v>
      </c>
      <c r="F221" s="75">
        <v>0</v>
      </c>
      <c r="G221" s="75">
        <v>0</v>
      </c>
      <c r="H221" s="75">
        <v>0</v>
      </c>
      <c r="I221" s="75">
        <v>0</v>
      </c>
      <c r="J221" s="75">
        <v>0</v>
      </c>
      <c r="K221" s="75">
        <v>0</v>
      </c>
      <c r="L221" s="75">
        <v>0</v>
      </c>
      <c r="M221" s="75">
        <v>0</v>
      </c>
      <c r="N221" s="75">
        <v>0</v>
      </c>
      <c r="O221" s="76">
        <v>0</v>
      </c>
    </row>
    <row r="222" spans="1:15" ht="13.5" hidden="1" thickBot="1">
      <c r="A222" s="329"/>
      <c r="B222" s="296" t="s">
        <v>51</v>
      </c>
      <c r="C222" s="75">
        <v>0</v>
      </c>
      <c r="D222" s="75">
        <v>0</v>
      </c>
      <c r="E222" s="75">
        <v>721</v>
      </c>
      <c r="F222" s="75">
        <v>479</v>
      </c>
      <c r="G222" s="75">
        <v>0</v>
      </c>
      <c r="H222" s="75">
        <v>628</v>
      </c>
      <c r="I222" s="75">
        <v>752</v>
      </c>
      <c r="J222" s="75">
        <v>314</v>
      </c>
      <c r="K222" s="75">
        <v>501</v>
      </c>
      <c r="L222" s="75">
        <v>417</v>
      </c>
      <c r="M222" s="75">
        <v>0</v>
      </c>
      <c r="N222" s="75">
        <v>451</v>
      </c>
      <c r="O222" s="76">
        <v>4263</v>
      </c>
    </row>
    <row r="223" spans="1:15" ht="13.5" hidden="1" thickBot="1">
      <c r="A223" s="329"/>
      <c r="B223" s="296" t="s">
        <v>24</v>
      </c>
      <c r="C223" s="75">
        <v>0</v>
      </c>
      <c r="D223" s="75">
        <v>0</v>
      </c>
      <c r="E223" s="75">
        <v>0</v>
      </c>
      <c r="F223" s="75">
        <v>0</v>
      </c>
      <c r="G223" s="75">
        <v>0</v>
      </c>
      <c r="H223" s="75">
        <v>0</v>
      </c>
      <c r="I223" s="75">
        <v>0</v>
      </c>
      <c r="J223" s="75">
        <v>0</v>
      </c>
      <c r="K223" s="75">
        <v>0</v>
      </c>
      <c r="L223" s="75">
        <v>0</v>
      </c>
      <c r="M223" s="75">
        <v>0</v>
      </c>
      <c r="N223" s="75">
        <v>0</v>
      </c>
      <c r="O223" s="76">
        <v>0</v>
      </c>
    </row>
    <row r="224" spans="1:15" ht="13.5" hidden="1" thickBot="1">
      <c r="A224" s="329"/>
      <c r="B224" s="296" t="s">
        <v>61</v>
      </c>
      <c r="C224" s="75">
        <v>0</v>
      </c>
      <c r="D224" s="75">
        <v>0</v>
      </c>
      <c r="E224" s="75">
        <v>0</v>
      </c>
      <c r="F224" s="75">
        <v>0</v>
      </c>
      <c r="G224" s="75">
        <v>0</v>
      </c>
      <c r="H224" s="75">
        <v>0</v>
      </c>
      <c r="I224" s="75">
        <v>0</v>
      </c>
      <c r="J224" s="75">
        <v>0</v>
      </c>
      <c r="K224" s="75">
        <v>0</v>
      </c>
      <c r="L224" s="75">
        <v>0</v>
      </c>
      <c r="M224" s="75">
        <v>0</v>
      </c>
      <c r="N224" s="75">
        <v>0</v>
      </c>
      <c r="O224" s="76">
        <v>0</v>
      </c>
    </row>
    <row r="225" spans="1:15" ht="13.5" hidden="1" thickBot="1">
      <c r="A225" s="329"/>
      <c r="B225" s="296" t="s">
        <v>62</v>
      </c>
      <c r="C225" s="75">
        <v>0</v>
      </c>
      <c r="D225" s="75">
        <v>0</v>
      </c>
      <c r="E225" s="75">
        <v>0</v>
      </c>
      <c r="F225" s="75">
        <v>0</v>
      </c>
      <c r="G225" s="75">
        <v>0</v>
      </c>
      <c r="H225" s="75">
        <v>0</v>
      </c>
      <c r="I225" s="75">
        <v>0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76">
        <v>0</v>
      </c>
    </row>
    <row r="226" spans="1:15" ht="13.5" hidden="1" thickBot="1">
      <c r="A226" s="329"/>
      <c r="B226" s="296" t="s">
        <v>63</v>
      </c>
      <c r="C226" s="75">
        <v>0</v>
      </c>
      <c r="D226" s="75">
        <v>0</v>
      </c>
      <c r="E226" s="75">
        <v>0</v>
      </c>
      <c r="F226" s="75">
        <v>0</v>
      </c>
      <c r="G226" s="75">
        <v>0</v>
      </c>
      <c r="H226" s="75">
        <v>0</v>
      </c>
      <c r="I226" s="75">
        <v>0</v>
      </c>
      <c r="J226" s="75">
        <v>0</v>
      </c>
      <c r="K226" s="75">
        <v>0</v>
      </c>
      <c r="L226" s="75">
        <v>0</v>
      </c>
      <c r="M226" s="75">
        <v>0</v>
      </c>
      <c r="N226" s="75">
        <v>0</v>
      </c>
      <c r="O226" s="76">
        <v>0</v>
      </c>
    </row>
    <row r="227" spans="1:15" ht="13.5" hidden="1" thickBot="1">
      <c r="A227" s="329"/>
      <c r="B227" s="296" t="s">
        <v>49</v>
      </c>
      <c r="C227" s="75">
        <v>0</v>
      </c>
      <c r="D227" s="75">
        <v>0</v>
      </c>
      <c r="E227" s="75">
        <v>0</v>
      </c>
      <c r="F227" s="75">
        <v>0</v>
      </c>
      <c r="G227" s="75">
        <v>0</v>
      </c>
      <c r="H227" s="75">
        <v>0</v>
      </c>
      <c r="I227" s="75">
        <v>0</v>
      </c>
      <c r="J227" s="75">
        <v>0</v>
      </c>
      <c r="K227" s="75">
        <v>0</v>
      </c>
      <c r="L227" s="75">
        <v>0</v>
      </c>
      <c r="M227" s="75">
        <v>0</v>
      </c>
      <c r="N227" s="75">
        <v>0</v>
      </c>
      <c r="O227" s="76">
        <v>0</v>
      </c>
    </row>
    <row r="228" spans="1:15" ht="13.5" hidden="1" thickBot="1">
      <c r="A228" s="329"/>
      <c r="B228" s="296" t="s">
        <v>25</v>
      </c>
      <c r="C228" s="75">
        <v>0</v>
      </c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6">
        <v>0</v>
      </c>
    </row>
    <row r="229" spans="1:15" ht="13.5" hidden="1" thickBot="1">
      <c r="A229" s="329"/>
      <c r="B229" s="296" t="s">
        <v>12</v>
      </c>
      <c r="C229" s="75">
        <v>0</v>
      </c>
      <c r="D229" s="75">
        <v>0</v>
      </c>
      <c r="E229" s="75">
        <v>0</v>
      </c>
      <c r="F229" s="75">
        <v>0</v>
      </c>
      <c r="G229" s="75">
        <v>0</v>
      </c>
      <c r="H229" s="75">
        <v>0</v>
      </c>
      <c r="I229" s="75">
        <v>0</v>
      </c>
      <c r="J229" s="75">
        <v>0</v>
      </c>
      <c r="K229" s="75">
        <v>0</v>
      </c>
      <c r="L229" s="75">
        <v>0</v>
      </c>
      <c r="M229" s="75">
        <v>0</v>
      </c>
      <c r="N229" s="75">
        <v>0</v>
      </c>
      <c r="O229" s="76">
        <v>0</v>
      </c>
    </row>
    <row r="230" spans="1:15" ht="13.5" hidden="1" thickBot="1">
      <c r="A230" s="329"/>
      <c r="B230" s="301" t="s">
        <v>32</v>
      </c>
      <c r="C230" s="77">
        <v>0</v>
      </c>
      <c r="D230" s="77">
        <v>0</v>
      </c>
      <c r="E230" s="77">
        <v>0</v>
      </c>
      <c r="F230" s="77">
        <v>0</v>
      </c>
      <c r="G230" s="77">
        <v>0</v>
      </c>
      <c r="H230" s="77">
        <v>0</v>
      </c>
      <c r="I230" s="77">
        <v>0</v>
      </c>
      <c r="J230" s="77">
        <v>0</v>
      </c>
      <c r="K230" s="77">
        <v>0</v>
      </c>
      <c r="L230" s="77">
        <v>0</v>
      </c>
      <c r="M230" s="77">
        <v>0</v>
      </c>
      <c r="N230" s="77">
        <v>0</v>
      </c>
      <c r="O230" s="78">
        <v>0</v>
      </c>
    </row>
    <row r="231" spans="1:15" ht="13.5" hidden="1" thickBot="1">
      <c r="A231" s="329"/>
      <c r="B231" s="32" t="s">
        <v>81</v>
      </c>
      <c r="C231" s="72">
        <v>0</v>
      </c>
      <c r="D231" s="72">
        <v>0</v>
      </c>
      <c r="E231" s="72">
        <v>0</v>
      </c>
      <c r="F231" s="72">
        <v>0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</row>
    <row r="232" spans="1:15" ht="13.5" hidden="1" thickBot="1">
      <c r="A232" s="330"/>
      <c r="B232" s="300" t="s">
        <v>15</v>
      </c>
      <c r="C232" s="81">
        <v>0</v>
      </c>
      <c r="D232" s="81">
        <v>0</v>
      </c>
      <c r="E232" s="81">
        <v>0</v>
      </c>
      <c r="F232" s="81">
        <v>0</v>
      </c>
      <c r="G232" s="81">
        <v>0</v>
      </c>
      <c r="H232" s="81">
        <v>0</v>
      </c>
      <c r="I232" s="81">
        <v>0</v>
      </c>
      <c r="J232" s="81">
        <v>0</v>
      </c>
      <c r="K232" s="81">
        <v>0</v>
      </c>
      <c r="L232" s="81">
        <v>0</v>
      </c>
      <c r="M232" s="81">
        <v>0</v>
      </c>
      <c r="N232" s="81">
        <v>0</v>
      </c>
      <c r="O232" s="82">
        <v>0</v>
      </c>
    </row>
    <row r="233" spans="1:15" ht="14.25" hidden="1" thickBot="1">
      <c r="A233" s="331" t="s">
        <v>30</v>
      </c>
      <c r="B233" s="331"/>
      <c r="C233" s="331"/>
      <c r="D233" s="331"/>
      <c r="E233" s="331"/>
      <c r="F233" s="331"/>
      <c r="G233" s="331"/>
      <c r="H233" s="331"/>
      <c r="I233" s="331"/>
      <c r="J233" s="331"/>
      <c r="K233" s="331"/>
      <c r="L233" s="331"/>
      <c r="M233" s="332"/>
      <c r="N233" s="333"/>
      <c r="O233" s="332"/>
    </row>
    <row r="234" spans="1:15" ht="14.25" customHeight="1" hidden="1" thickBot="1">
      <c r="A234" s="328" t="s">
        <v>82</v>
      </c>
      <c r="B234" s="258" t="s">
        <v>2</v>
      </c>
      <c r="C234" s="29">
        <v>312</v>
      </c>
      <c r="D234" s="29">
        <v>396</v>
      </c>
      <c r="E234" s="29">
        <v>514</v>
      </c>
      <c r="F234" s="29">
        <v>517</v>
      </c>
      <c r="G234" s="29">
        <v>938</v>
      </c>
      <c r="H234" s="29">
        <v>487</v>
      </c>
      <c r="I234" s="29">
        <v>788</v>
      </c>
      <c r="J234" s="29">
        <v>586</v>
      </c>
      <c r="K234" s="29">
        <v>938</v>
      </c>
      <c r="L234" s="29">
        <v>856</v>
      </c>
      <c r="M234" s="29">
        <v>586</v>
      </c>
      <c r="N234" s="29">
        <v>767</v>
      </c>
      <c r="O234" s="72">
        <v>7685</v>
      </c>
    </row>
    <row r="235" spans="1:15" ht="13.5" customHeight="1" hidden="1" thickBot="1">
      <c r="A235" s="329"/>
      <c r="B235" s="32" t="s">
        <v>79</v>
      </c>
      <c r="C235" s="72">
        <v>234</v>
      </c>
      <c r="D235" s="72">
        <v>261</v>
      </c>
      <c r="E235" s="72">
        <v>318</v>
      </c>
      <c r="F235" s="72">
        <v>251</v>
      </c>
      <c r="G235" s="72">
        <v>336</v>
      </c>
      <c r="H235" s="72">
        <v>248</v>
      </c>
      <c r="I235" s="72">
        <v>511</v>
      </c>
      <c r="J235" s="72">
        <v>504</v>
      </c>
      <c r="K235" s="72">
        <v>766</v>
      </c>
      <c r="L235" s="72">
        <v>645</v>
      </c>
      <c r="M235" s="72">
        <v>367</v>
      </c>
      <c r="N235" s="72">
        <v>448</v>
      </c>
      <c r="O235" s="72">
        <v>4889</v>
      </c>
    </row>
    <row r="236" spans="1:15" ht="13.5" hidden="1" thickBot="1">
      <c r="A236" s="329"/>
      <c r="B236" s="290" t="s">
        <v>3</v>
      </c>
      <c r="C236" s="73">
        <v>0</v>
      </c>
      <c r="D236" s="73">
        <v>0</v>
      </c>
      <c r="E236" s="73">
        <v>0</v>
      </c>
      <c r="F236" s="73">
        <v>0</v>
      </c>
      <c r="G236" s="73">
        <v>0</v>
      </c>
      <c r="H236" s="73">
        <v>0</v>
      </c>
      <c r="I236" s="73">
        <v>0</v>
      </c>
      <c r="J236" s="73">
        <v>71</v>
      </c>
      <c r="K236" s="73">
        <v>72</v>
      </c>
      <c r="L236" s="73">
        <v>107</v>
      </c>
      <c r="M236" s="73">
        <v>54</v>
      </c>
      <c r="N236" s="73">
        <v>0</v>
      </c>
      <c r="O236" s="74">
        <v>304</v>
      </c>
    </row>
    <row r="237" spans="1:15" ht="13.5" hidden="1" thickBot="1">
      <c r="A237" s="329"/>
      <c r="B237" s="291" t="s">
        <v>33</v>
      </c>
      <c r="C237" s="75">
        <v>30</v>
      </c>
      <c r="D237" s="75">
        <v>0</v>
      </c>
      <c r="E237" s="75">
        <v>0</v>
      </c>
      <c r="F237" s="75">
        <v>0</v>
      </c>
      <c r="G237" s="75">
        <v>133</v>
      </c>
      <c r="H237" s="75">
        <v>0</v>
      </c>
      <c r="I237" s="75">
        <v>0</v>
      </c>
      <c r="J237" s="75">
        <v>0</v>
      </c>
      <c r="K237" s="75">
        <v>0</v>
      </c>
      <c r="L237" s="75">
        <v>0</v>
      </c>
      <c r="M237" s="75">
        <v>0</v>
      </c>
      <c r="N237" s="75">
        <v>0</v>
      </c>
      <c r="O237" s="76">
        <v>163</v>
      </c>
    </row>
    <row r="238" spans="1:15" ht="13.5" hidden="1" thickBot="1">
      <c r="A238" s="329"/>
      <c r="B238" s="291" t="s">
        <v>6</v>
      </c>
      <c r="C238" s="75">
        <v>75</v>
      </c>
      <c r="D238" s="75">
        <v>78</v>
      </c>
      <c r="E238" s="75">
        <v>71</v>
      </c>
      <c r="F238" s="75">
        <v>131</v>
      </c>
      <c r="G238" s="75">
        <v>123</v>
      </c>
      <c r="H238" s="75">
        <v>68</v>
      </c>
      <c r="I238" s="75">
        <v>104</v>
      </c>
      <c r="J238" s="75">
        <v>90</v>
      </c>
      <c r="K238" s="75">
        <v>81</v>
      </c>
      <c r="L238" s="75">
        <v>0</v>
      </c>
      <c r="M238" s="75">
        <v>0</v>
      </c>
      <c r="N238" s="75">
        <v>0</v>
      </c>
      <c r="O238" s="76">
        <v>821</v>
      </c>
    </row>
    <row r="239" spans="1:15" ht="23.25" hidden="1" thickBot="1">
      <c r="A239" s="329"/>
      <c r="B239" s="292" t="s">
        <v>7</v>
      </c>
      <c r="C239" s="75">
        <v>98</v>
      </c>
      <c r="D239" s="75">
        <v>100</v>
      </c>
      <c r="E239" s="75">
        <v>175</v>
      </c>
      <c r="F239" s="75">
        <v>74</v>
      </c>
      <c r="G239" s="75">
        <v>80</v>
      </c>
      <c r="H239" s="75">
        <v>99</v>
      </c>
      <c r="I239" s="75">
        <v>265</v>
      </c>
      <c r="J239" s="75">
        <v>156</v>
      </c>
      <c r="K239" s="75">
        <v>344</v>
      </c>
      <c r="L239" s="75">
        <v>393</v>
      </c>
      <c r="M239" s="75">
        <v>181</v>
      </c>
      <c r="N239" s="75">
        <v>278</v>
      </c>
      <c r="O239" s="76">
        <v>2243</v>
      </c>
    </row>
    <row r="240" spans="1:15" ht="13.5" hidden="1" thickBot="1">
      <c r="A240" s="329"/>
      <c r="B240" s="292" t="s">
        <v>8</v>
      </c>
      <c r="C240" s="75">
        <v>0</v>
      </c>
      <c r="D240" s="75">
        <v>0</v>
      </c>
      <c r="E240" s="75">
        <v>0</v>
      </c>
      <c r="F240" s="75">
        <v>0</v>
      </c>
      <c r="G240" s="75">
        <v>0</v>
      </c>
      <c r="H240" s="75">
        <v>0</v>
      </c>
      <c r="I240" s="75">
        <v>0</v>
      </c>
      <c r="J240" s="75">
        <v>0</v>
      </c>
      <c r="K240" s="75">
        <v>0</v>
      </c>
      <c r="L240" s="75">
        <v>0</v>
      </c>
      <c r="M240" s="75">
        <v>0</v>
      </c>
      <c r="N240" s="75">
        <v>0</v>
      </c>
      <c r="O240" s="76">
        <v>0</v>
      </c>
    </row>
    <row r="241" spans="1:15" ht="13.5" hidden="1" thickBot="1">
      <c r="A241" s="329"/>
      <c r="B241" s="291" t="s">
        <v>5</v>
      </c>
      <c r="C241" s="75">
        <v>0</v>
      </c>
      <c r="D241" s="75">
        <v>0</v>
      </c>
      <c r="E241" s="75">
        <v>0</v>
      </c>
      <c r="F241" s="75">
        <v>46</v>
      </c>
      <c r="G241" s="75">
        <v>0</v>
      </c>
      <c r="H241" s="75">
        <v>0</v>
      </c>
      <c r="I241" s="75">
        <v>0</v>
      </c>
      <c r="J241" s="75">
        <v>0</v>
      </c>
      <c r="K241" s="75">
        <v>0</v>
      </c>
      <c r="L241" s="75">
        <v>0</v>
      </c>
      <c r="M241" s="75">
        <v>0</v>
      </c>
      <c r="N241" s="75">
        <v>0</v>
      </c>
      <c r="O241" s="76">
        <v>46</v>
      </c>
    </row>
    <row r="242" spans="1:15" ht="13.5" hidden="1" thickBot="1">
      <c r="A242" s="329"/>
      <c r="B242" s="293" t="s">
        <v>4</v>
      </c>
      <c r="C242" s="77">
        <v>0</v>
      </c>
      <c r="D242" s="77">
        <v>42</v>
      </c>
      <c r="E242" s="77">
        <v>0</v>
      </c>
      <c r="F242" s="77">
        <v>0</v>
      </c>
      <c r="G242" s="77">
        <v>0</v>
      </c>
      <c r="H242" s="77">
        <v>0</v>
      </c>
      <c r="I242" s="77">
        <v>0</v>
      </c>
      <c r="J242" s="77">
        <v>0</v>
      </c>
      <c r="K242" s="77">
        <v>0</v>
      </c>
      <c r="L242" s="77">
        <v>0</v>
      </c>
      <c r="M242" s="77">
        <v>0</v>
      </c>
      <c r="N242" s="77">
        <v>72</v>
      </c>
      <c r="O242" s="78">
        <v>114</v>
      </c>
    </row>
    <row r="243" spans="1:15" ht="13.5" hidden="1" thickBot="1">
      <c r="A243" s="329"/>
      <c r="B243" s="293" t="s">
        <v>92</v>
      </c>
      <c r="C243" s="77">
        <v>0</v>
      </c>
      <c r="D243" s="77">
        <v>0</v>
      </c>
      <c r="E243" s="77">
        <v>39</v>
      </c>
      <c r="F243" s="77">
        <v>0</v>
      </c>
      <c r="G243" s="77">
        <v>0</v>
      </c>
      <c r="H243" s="77">
        <v>0</v>
      </c>
      <c r="I243" s="77">
        <v>0</v>
      </c>
      <c r="J243" s="77">
        <v>0</v>
      </c>
      <c r="K243" s="77">
        <v>0</v>
      </c>
      <c r="L243" s="77">
        <v>0</v>
      </c>
      <c r="M243" s="77">
        <v>0</v>
      </c>
      <c r="N243" s="77">
        <v>0</v>
      </c>
      <c r="O243" s="78">
        <v>39</v>
      </c>
    </row>
    <row r="244" spans="1:15" ht="13.5" hidden="1" thickBot="1">
      <c r="A244" s="329"/>
      <c r="B244" s="293" t="s">
        <v>83</v>
      </c>
      <c r="C244" s="77">
        <v>0</v>
      </c>
      <c r="D244" s="77">
        <v>0</v>
      </c>
      <c r="E244" s="77">
        <v>0</v>
      </c>
      <c r="F244" s="77">
        <v>0</v>
      </c>
      <c r="G244" s="77">
        <v>0</v>
      </c>
      <c r="H244" s="77">
        <v>0</v>
      </c>
      <c r="I244" s="77">
        <v>52</v>
      </c>
      <c r="J244" s="77">
        <v>81</v>
      </c>
      <c r="K244" s="77">
        <v>89</v>
      </c>
      <c r="L244" s="77">
        <v>0</v>
      </c>
      <c r="M244" s="77">
        <v>0</v>
      </c>
      <c r="N244" s="77">
        <v>46</v>
      </c>
      <c r="O244" s="78">
        <v>268</v>
      </c>
    </row>
    <row r="245" spans="1:15" ht="13.5" hidden="1" thickBot="1">
      <c r="A245" s="329"/>
      <c r="B245" s="293" t="s">
        <v>10</v>
      </c>
      <c r="C245" s="77">
        <v>31</v>
      </c>
      <c r="D245" s="77">
        <v>41</v>
      </c>
      <c r="E245" s="77">
        <v>33</v>
      </c>
      <c r="F245" s="77">
        <v>0</v>
      </c>
      <c r="G245" s="77">
        <v>0</v>
      </c>
      <c r="H245" s="77">
        <v>81</v>
      </c>
      <c r="I245" s="77">
        <v>90</v>
      </c>
      <c r="J245" s="77">
        <v>106</v>
      </c>
      <c r="K245" s="77">
        <v>180</v>
      </c>
      <c r="L245" s="77">
        <v>145</v>
      </c>
      <c r="M245" s="77">
        <v>132</v>
      </c>
      <c r="N245" s="77">
        <v>52</v>
      </c>
      <c r="O245" s="78">
        <v>891</v>
      </c>
    </row>
    <row r="246" spans="1:15" ht="13.5" hidden="1" thickBot="1">
      <c r="A246" s="329"/>
      <c r="B246" s="32" t="s">
        <v>34</v>
      </c>
      <c r="C246" s="72">
        <v>0</v>
      </c>
      <c r="D246" s="72">
        <v>0</v>
      </c>
      <c r="E246" s="72">
        <v>0</v>
      </c>
      <c r="F246" s="72">
        <v>45</v>
      </c>
      <c r="G246" s="72">
        <v>0</v>
      </c>
      <c r="H246" s="72">
        <v>73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118</v>
      </c>
    </row>
    <row r="247" spans="1:15" ht="13.5" hidden="1" thickBot="1">
      <c r="A247" s="329"/>
      <c r="B247" s="290" t="s">
        <v>54</v>
      </c>
      <c r="C247" s="73">
        <v>0</v>
      </c>
      <c r="D247" s="73">
        <v>0</v>
      </c>
      <c r="E247" s="73">
        <v>0</v>
      </c>
      <c r="F247" s="73">
        <v>0</v>
      </c>
      <c r="G247" s="73">
        <v>0</v>
      </c>
      <c r="H247" s="73">
        <v>0</v>
      </c>
      <c r="I247" s="73">
        <v>0</v>
      </c>
      <c r="J247" s="73">
        <v>0</v>
      </c>
      <c r="K247" s="73">
        <v>0</v>
      </c>
      <c r="L247" s="73">
        <v>0</v>
      </c>
      <c r="M247" s="73">
        <v>0</v>
      </c>
      <c r="N247" s="73">
        <v>0</v>
      </c>
      <c r="O247" s="74">
        <v>0</v>
      </c>
    </row>
    <row r="248" spans="1:15" ht="13.5" hidden="1" thickBot="1">
      <c r="A248" s="329"/>
      <c r="B248" s="290" t="s">
        <v>85</v>
      </c>
      <c r="C248" s="73">
        <v>0</v>
      </c>
      <c r="D248" s="73">
        <v>0</v>
      </c>
      <c r="E248" s="73">
        <v>0</v>
      </c>
      <c r="F248" s="73">
        <v>0</v>
      </c>
      <c r="G248" s="73">
        <v>0</v>
      </c>
      <c r="H248" s="73">
        <v>0</v>
      </c>
      <c r="I248" s="73">
        <v>0</v>
      </c>
      <c r="J248" s="73">
        <v>0</v>
      </c>
      <c r="K248" s="73">
        <v>0</v>
      </c>
      <c r="L248" s="73">
        <v>0</v>
      </c>
      <c r="M248" s="73">
        <v>0</v>
      </c>
      <c r="N248" s="73">
        <v>0</v>
      </c>
      <c r="O248" s="74">
        <v>0</v>
      </c>
    </row>
    <row r="249" spans="1:15" ht="13.5" hidden="1" thickBot="1">
      <c r="A249" s="329"/>
      <c r="B249" s="291" t="s">
        <v>46</v>
      </c>
      <c r="C249" s="75">
        <v>0</v>
      </c>
      <c r="D249" s="75">
        <v>0</v>
      </c>
      <c r="E249" s="75">
        <v>0</v>
      </c>
      <c r="F249" s="75">
        <v>0</v>
      </c>
      <c r="G249" s="75">
        <v>0</v>
      </c>
      <c r="H249" s="75">
        <v>73</v>
      </c>
      <c r="I249" s="75">
        <v>0</v>
      </c>
      <c r="J249" s="75">
        <v>0</v>
      </c>
      <c r="K249" s="75">
        <v>0</v>
      </c>
      <c r="L249" s="75">
        <v>0</v>
      </c>
      <c r="M249" s="75">
        <v>0</v>
      </c>
      <c r="N249" s="75">
        <v>0</v>
      </c>
      <c r="O249" s="76">
        <v>73</v>
      </c>
    </row>
    <row r="250" spans="1:15" ht="13.5" hidden="1" thickBot="1">
      <c r="A250" s="329"/>
      <c r="B250" s="294" t="s">
        <v>84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  <c r="I250" s="79">
        <v>0</v>
      </c>
      <c r="J250" s="79">
        <v>0</v>
      </c>
      <c r="K250" s="79">
        <v>0</v>
      </c>
      <c r="L250" s="79">
        <v>0</v>
      </c>
      <c r="M250" s="79">
        <v>0</v>
      </c>
      <c r="N250" s="79">
        <v>0</v>
      </c>
      <c r="O250" s="80">
        <v>0</v>
      </c>
    </row>
    <row r="251" spans="1:15" ht="13.5" hidden="1" thickBot="1">
      <c r="A251" s="329"/>
      <c r="B251" s="294" t="s">
        <v>28</v>
      </c>
      <c r="C251" s="79">
        <v>0</v>
      </c>
      <c r="D251" s="79">
        <v>0</v>
      </c>
      <c r="E251" s="79">
        <v>0</v>
      </c>
      <c r="F251" s="79">
        <v>0</v>
      </c>
      <c r="G251" s="79">
        <v>0</v>
      </c>
      <c r="H251" s="79">
        <v>0</v>
      </c>
      <c r="I251" s="79">
        <v>0</v>
      </c>
      <c r="J251" s="79">
        <v>0</v>
      </c>
      <c r="K251" s="79">
        <v>0</v>
      </c>
      <c r="L251" s="79">
        <v>0</v>
      </c>
      <c r="M251" s="79">
        <v>0</v>
      </c>
      <c r="N251" s="79">
        <v>0</v>
      </c>
      <c r="O251" s="80">
        <v>0</v>
      </c>
    </row>
    <row r="252" spans="1:15" ht="13.5" hidden="1" thickBot="1">
      <c r="A252" s="329"/>
      <c r="B252" s="294" t="s">
        <v>188</v>
      </c>
      <c r="C252" s="79"/>
      <c r="D252" s="79"/>
      <c r="E252" s="79"/>
      <c r="F252" s="79">
        <v>45</v>
      </c>
      <c r="G252" s="79"/>
      <c r="H252" s="79"/>
      <c r="I252" s="79"/>
      <c r="J252" s="79"/>
      <c r="K252" s="79"/>
      <c r="L252" s="79"/>
      <c r="M252" s="79"/>
      <c r="N252" s="79"/>
      <c r="O252" s="80"/>
    </row>
    <row r="253" spans="1:15" ht="13.5" hidden="1" thickBot="1">
      <c r="A253" s="329"/>
      <c r="B253" s="293" t="s">
        <v>64</v>
      </c>
      <c r="C253" s="77">
        <v>0</v>
      </c>
      <c r="D253" s="77">
        <v>0</v>
      </c>
      <c r="E253" s="77">
        <v>0</v>
      </c>
      <c r="F253" s="77">
        <v>0</v>
      </c>
      <c r="G253" s="77">
        <v>0</v>
      </c>
      <c r="H253" s="77">
        <v>0</v>
      </c>
      <c r="I253" s="77">
        <v>0</v>
      </c>
      <c r="J253" s="77">
        <v>0</v>
      </c>
      <c r="K253" s="77">
        <v>0</v>
      </c>
      <c r="L253" s="77">
        <v>0</v>
      </c>
      <c r="M253" s="77">
        <v>0</v>
      </c>
      <c r="N253" s="77">
        <v>0</v>
      </c>
      <c r="O253" s="78">
        <v>0</v>
      </c>
    </row>
    <row r="254" spans="1:15" ht="13.5" hidden="1" thickBot="1">
      <c r="A254" s="329"/>
      <c r="B254" s="295" t="s">
        <v>35</v>
      </c>
      <c r="C254" s="72">
        <v>0</v>
      </c>
      <c r="D254" s="72">
        <v>44</v>
      </c>
      <c r="E254" s="72">
        <v>0</v>
      </c>
      <c r="F254" s="72">
        <v>0</v>
      </c>
      <c r="G254" s="72">
        <v>134</v>
      </c>
      <c r="H254" s="72">
        <v>0</v>
      </c>
      <c r="I254" s="72">
        <v>0</v>
      </c>
      <c r="J254" s="72">
        <v>0</v>
      </c>
      <c r="K254" s="72">
        <v>0</v>
      </c>
      <c r="L254" s="72">
        <v>0</v>
      </c>
      <c r="M254" s="72">
        <v>0</v>
      </c>
      <c r="N254" s="72">
        <v>0</v>
      </c>
      <c r="O254" s="72">
        <v>178</v>
      </c>
    </row>
    <row r="255" spans="1:15" ht="13.5" hidden="1" thickBot="1">
      <c r="A255" s="329"/>
      <c r="B255" s="157" t="s">
        <v>14</v>
      </c>
      <c r="C255" s="73">
        <v>0</v>
      </c>
      <c r="D255" s="73">
        <v>0</v>
      </c>
      <c r="E255" s="73">
        <v>0</v>
      </c>
      <c r="F255" s="73">
        <v>0</v>
      </c>
      <c r="G255" s="73">
        <v>0</v>
      </c>
      <c r="H255" s="73">
        <v>0</v>
      </c>
      <c r="I255" s="73">
        <v>0</v>
      </c>
      <c r="J255" s="73">
        <v>0</v>
      </c>
      <c r="K255" s="73">
        <v>0</v>
      </c>
      <c r="L255" s="73">
        <v>0</v>
      </c>
      <c r="M255" s="73">
        <v>0</v>
      </c>
      <c r="N255" s="73">
        <v>0</v>
      </c>
      <c r="O255" s="74">
        <v>0</v>
      </c>
    </row>
    <row r="256" spans="1:15" ht="13.5" hidden="1" thickBot="1">
      <c r="A256" s="329"/>
      <c r="B256" s="296" t="s">
        <v>13</v>
      </c>
      <c r="C256" s="75">
        <v>0</v>
      </c>
      <c r="D256" s="75">
        <v>0</v>
      </c>
      <c r="E256" s="75">
        <v>0</v>
      </c>
      <c r="F256" s="75">
        <v>0</v>
      </c>
      <c r="G256" s="75">
        <v>0</v>
      </c>
      <c r="H256" s="75">
        <v>0</v>
      </c>
      <c r="I256" s="75">
        <v>0</v>
      </c>
      <c r="J256" s="75">
        <v>0</v>
      </c>
      <c r="K256" s="75">
        <v>0</v>
      </c>
      <c r="L256" s="75">
        <v>0</v>
      </c>
      <c r="M256" s="75">
        <v>0</v>
      </c>
      <c r="N256" s="75">
        <v>0</v>
      </c>
      <c r="O256" s="76">
        <v>0</v>
      </c>
    </row>
    <row r="257" spans="1:15" ht="13.5" hidden="1" thickBot="1">
      <c r="A257" s="329"/>
      <c r="B257" s="296" t="s">
        <v>74</v>
      </c>
      <c r="C257" s="75">
        <v>0</v>
      </c>
      <c r="D257" s="75">
        <v>44</v>
      </c>
      <c r="E257" s="75">
        <v>0</v>
      </c>
      <c r="F257" s="75">
        <v>0</v>
      </c>
      <c r="G257" s="75">
        <v>134</v>
      </c>
      <c r="H257" s="75">
        <v>0</v>
      </c>
      <c r="I257" s="75">
        <v>0</v>
      </c>
      <c r="J257" s="75">
        <v>0</v>
      </c>
      <c r="K257" s="75">
        <v>0</v>
      </c>
      <c r="L257" s="75">
        <v>0</v>
      </c>
      <c r="M257" s="75">
        <v>0</v>
      </c>
      <c r="N257" s="75">
        <v>0</v>
      </c>
      <c r="O257" s="76">
        <v>178</v>
      </c>
    </row>
    <row r="258" spans="1:15" ht="13.5" hidden="1" thickBot="1">
      <c r="A258" s="329"/>
      <c r="B258" s="301" t="s">
        <v>70</v>
      </c>
      <c r="C258" s="77">
        <v>0</v>
      </c>
      <c r="D258" s="77">
        <v>0</v>
      </c>
      <c r="E258" s="77">
        <v>0</v>
      </c>
      <c r="F258" s="77">
        <v>0</v>
      </c>
      <c r="G258" s="77">
        <v>0</v>
      </c>
      <c r="H258" s="77">
        <v>0</v>
      </c>
      <c r="I258" s="77">
        <v>0</v>
      </c>
      <c r="J258" s="77">
        <v>0</v>
      </c>
      <c r="K258" s="77">
        <v>0</v>
      </c>
      <c r="L258" s="77">
        <v>0</v>
      </c>
      <c r="M258" s="77">
        <v>0</v>
      </c>
      <c r="N258" s="77">
        <v>0</v>
      </c>
      <c r="O258" s="78">
        <v>0</v>
      </c>
    </row>
    <row r="259" spans="1:15" ht="23.25" hidden="1" thickBot="1">
      <c r="A259" s="329"/>
      <c r="B259" s="297" t="s">
        <v>36</v>
      </c>
      <c r="C259" s="72">
        <v>212</v>
      </c>
      <c r="D259" s="72">
        <v>167</v>
      </c>
      <c r="E259" s="72">
        <v>146</v>
      </c>
      <c r="F259" s="72">
        <v>145</v>
      </c>
      <c r="G259" s="72">
        <v>0</v>
      </c>
      <c r="H259" s="72">
        <v>288</v>
      </c>
      <c r="I259" s="72">
        <v>334</v>
      </c>
      <c r="J259" s="72">
        <v>349</v>
      </c>
      <c r="K259" s="72">
        <v>257</v>
      </c>
      <c r="L259" s="72">
        <v>485</v>
      </c>
      <c r="M259" s="72">
        <v>427</v>
      </c>
      <c r="N259" s="72">
        <v>219</v>
      </c>
      <c r="O259" s="72">
        <v>3029</v>
      </c>
    </row>
    <row r="260" spans="1:15" ht="13.5" hidden="1" thickBot="1">
      <c r="A260" s="329"/>
      <c r="B260" s="299" t="s">
        <v>65</v>
      </c>
      <c r="C260" s="73">
        <v>0</v>
      </c>
      <c r="D260" s="73">
        <v>0</v>
      </c>
      <c r="E260" s="73">
        <v>0</v>
      </c>
      <c r="F260" s="73">
        <v>0</v>
      </c>
      <c r="G260" s="73">
        <v>0</v>
      </c>
      <c r="H260" s="73">
        <v>0</v>
      </c>
      <c r="I260" s="73">
        <v>0</v>
      </c>
      <c r="J260" s="73">
        <v>0</v>
      </c>
      <c r="K260" s="73">
        <v>0</v>
      </c>
      <c r="L260" s="73">
        <v>0</v>
      </c>
      <c r="M260" s="73">
        <v>56</v>
      </c>
      <c r="N260" s="73">
        <v>0</v>
      </c>
      <c r="O260" s="74">
        <v>56</v>
      </c>
    </row>
    <row r="261" spans="1:15" ht="13.5" hidden="1" thickBot="1">
      <c r="A261" s="329"/>
      <c r="B261" s="296" t="s">
        <v>68</v>
      </c>
      <c r="C261" s="75">
        <v>0</v>
      </c>
      <c r="D261" s="75">
        <v>0</v>
      </c>
      <c r="E261" s="75">
        <v>0</v>
      </c>
      <c r="F261" s="75">
        <v>0</v>
      </c>
      <c r="G261" s="75">
        <v>0</v>
      </c>
      <c r="H261" s="75">
        <v>0</v>
      </c>
      <c r="I261" s="75">
        <v>0</v>
      </c>
      <c r="J261" s="75">
        <v>0</v>
      </c>
      <c r="K261" s="75">
        <v>0</v>
      </c>
      <c r="L261" s="75">
        <v>0</v>
      </c>
      <c r="M261" s="75">
        <v>0</v>
      </c>
      <c r="N261" s="75">
        <v>0</v>
      </c>
      <c r="O261" s="76">
        <v>0</v>
      </c>
    </row>
    <row r="262" spans="1:15" ht="13.5" hidden="1" thickBot="1">
      <c r="A262" s="329"/>
      <c r="B262" s="296" t="s">
        <v>73</v>
      </c>
      <c r="C262" s="75">
        <v>26</v>
      </c>
      <c r="D262" s="75">
        <v>0</v>
      </c>
      <c r="E262" s="75">
        <v>0</v>
      </c>
      <c r="F262" s="75">
        <v>0</v>
      </c>
      <c r="G262" s="75">
        <v>0</v>
      </c>
      <c r="H262" s="75">
        <v>129</v>
      </c>
      <c r="I262" s="75">
        <v>0</v>
      </c>
      <c r="J262" s="75">
        <v>0</v>
      </c>
      <c r="K262" s="75">
        <v>0</v>
      </c>
      <c r="L262" s="75">
        <v>267</v>
      </c>
      <c r="M262" s="75">
        <v>0</v>
      </c>
      <c r="N262" s="75">
        <v>119</v>
      </c>
      <c r="O262" s="76">
        <v>541</v>
      </c>
    </row>
    <row r="263" spans="1:15" ht="13.5" hidden="1" thickBot="1">
      <c r="A263" s="329"/>
      <c r="B263" s="296" t="s">
        <v>11</v>
      </c>
      <c r="C263" s="75">
        <v>161</v>
      </c>
      <c r="D263" s="75">
        <v>167</v>
      </c>
      <c r="E263" s="75">
        <v>146</v>
      </c>
      <c r="F263" s="75">
        <v>145</v>
      </c>
      <c r="G263" s="75">
        <v>0</v>
      </c>
      <c r="H263" s="75">
        <v>159</v>
      </c>
      <c r="I263" s="75">
        <v>334</v>
      </c>
      <c r="J263" s="75">
        <v>320</v>
      </c>
      <c r="K263" s="75">
        <v>257</v>
      </c>
      <c r="L263" s="75">
        <v>218</v>
      </c>
      <c r="M263" s="75">
        <v>371</v>
      </c>
      <c r="N263" s="75">
        <v>100</v>
      </c>
      <c r="O263" s="76">
        <v>2378</v>
      </c>
    </row>
    <row r="264" spans="1:15" ht="13.5" hidden="1" thickBot="1">
      <c r="A264" s="329"/>
      <c r="B264" s="296" t="s">
        <v>44</v>
      </c>
      <c r="C264" s="75">
        <v>0</v>
      </c>
      <c r="D264" s="75">
        <v>0</v>
      </c>
      <c r="E264" s="75">
        <v>0</v>
      </c>
      <c r="F264" s="75">
        <v>0</v>
      </c>
      <c r="G264" s="75">
        <v>0</v>
      </c>
      <c r="H264" s="75">
        <v>0</v>
      </c>
      <c r="I264" s="75">
        <v>0</v>
      </c>
      <c r="J264" s="75">
        <v>0</v>
      </c>
      <c r="K264" s="75">
        <v>0</v>
      </c>
      <c r="L264" s="75">
        <v>0</v>
      </c>
      <c r="M264" s="75">
        <v>0</v>
      </c>
      <c r="N264" s="75">
        <v>0</v>
      </c>
      <c r="O264" s="76">
        <v>0</v>
      </c>
    </row>
    <row r="265" spans="1:15" ht="13.5" hidden="1" thickBot="1">
      <c r="A265" s="329"/>
      <c r="B265" s="296" t="s">
        <v>41</v>
      </c>
      <c r="C265" s="75">
        <v>0</v>
      </c>
      <c r="D265" s="75">
        <v>0</v>
      </c>
      <c r="E265" s="75">
        <v>0</v>
      </c>
      <c r="F265" s="75">
        <v>0</v>
      </c>
      <c r="G265" s="75">
        <v>0</v>
      </c>
      <c r="H265" s="75">
        <v>0</v>
      </c>
      <c r="I265" s="75">
        <v>0</v>
      </c>
      <c r="J265" s="75">
        <v>0</v>
      </c>
      <c r="K265" s="75">
        <v>0</v>
      </c>
      <c r="L265" s="75">
        <v>0</v>
      </c>
      <c r="M265" s="75">
        <v>0</v>
      </c>
      <c r="N265" s="75">
        <v>0</v>
      </c>
      <c r="O265" s="76">
        <v>0</v>
      </c>
    </row>
    <row r="266" spans="1:15" ht="13.5" hidden="1" thickBot="1">
      <c r="A266" s="329"/>
      <c r="B266" s="296" t="s">
        <v>27</v>
      </c>
      <c r="C266" s="75">
        <v>0</v>
      </c>
      <c r="D266" s="75">
        <v>0</v>
      </c>
      <c r="E266" s="75">
        <v>0</v>
      </c>
      <c r="F266" s="75">
        <v>0</v>
      </c>
      <c r="G266" s="75">
        <v>0</v>
      </c>
      <c r="H266" s="75">
        <v>0</v>
      </c>
      <c r="I266" s="75">
        <v>0</v>
      </c>
      <c r="J266" s="75">
        <v>0</v>
      </c>
      <c r="K266" s="75">
        <v>0</v>
      </c>
      <c r="L266" s="75">
        <v>0</v>
      </c>
      <c r="M266" s="75">
        <v>0</v>
      </c>
      <c r="N266" s="75">
        <v>0</v>
      </c>
      <c r="O266" s="76">
        <v>0</v>
      </c>
    </row>
    <row r="267" spans="1:15" ht="13.5" hidden="1" thickBot="1">
      <c r="A267" s="329"/>
      <c r="B267" s="296" t="s">
        <v>40</v>
      </c>
      <c r="C267" s="75">
        <v>0</v>
      </c>
      <c r="D267" s="75">
        <v>0</v>
      </c>
      <c r="E267" s="75">
        <v>0</v>
      </c>
      <c r="F267" s="75">
        <v>0</v>
      </c>
      <c r="G267" s="75">
        <v>0</v>
      </c>
      <c r="H267" s="75">
        <v>0</v>
      </c>
      <c r="I267" s="75">
        <v>0</v>
      </c>
      <c r="J267" s="75">
        <v>0</v>
      </c>
      <c r="K267" s="75">
        <v>0</v>
      </c>
      <c r="L267" s="75">
        <v>0</v>
      </c>
      <c r="M267" s="75">
        <v>0</v>
      </c>
      <c r="N267" s="75">
        <v>0</v>
      </c>
      <c r="O267" s="76">
        <v>0</v>
      </c>
    </row>
    <row r="268" spans="1:15" ht="13.5" hidden="1" thickBot="1">
      <c r="A268" s="329"/>
      <c r="B268" s="296" t="s">
        <v>47</v>
      </c>
      <c r="C268" s="75">
        <v>0</v>
      </c>
      <c r="D268" s="75">
        <v>0</v>
      </c>
      <c r="E268" s="75">
        <v>0</v>
      </c>
      <c r="F268" s="75">
        <v>0</v>
      </c>
      <c r="G268" s="75">
        <v>0</v>
      </c>
      <c r="H268" s="75">
        <v>0</v>
      </c>
      <c r="I268" s="75">
        <v>0</v>
      </c>
      <c r="J268" s="75">
        <v>0</v>
      </c>
      <c r="K268" s="75">
        <v>0</v>
      </c>
      <c r="L268" s="75">
        <v>0</v>
      </c>
      <c r="M268" s="75">
        <v>0</v>
      </c>
      <c r="N268" s="75">
        <v>0</v>
      </c>
      <c r="O268" s="76">
        <v>0</v>
      </c>
    </row>
    <row r="269" spans="1:15" ht="23.25" hidden="1" thickBot="1">
      <c r="A269" s="329"/>
      <c r="B269" s="296" t="s">
        <v>60</v>
      </c>
      <c r="C269" s="75">
        <v>0</v>
      </c>
      <c r="D269" s="75">
        <v>0</v>
      </c>
      <c r="E269" s="75">
        <v>0</v>
      </c>
      <c r="F269" s="75">
        <v>0</v>
      </c>
      <c r="G269" s="75">
        <v>0</v>
      </c>
      <c r="H269" s="75">
        <v>0</v>
      </c>
      <c r="I269" s="75">
        <v>0</v>
      </c>
      <c r="J269" s="75">
        <v>0</v>
      </c>
      <c r="K269" s="75">
        <v>0</v>
      </c>
      <c r="L269" s="75">
        <v>0</v>
      </c>
      <c r="M269" s="75">
        <v>0</v>
      </c>
      <c r="N269" s="75">
        <v>0</v>
      </c>
      <c r="O269" s="76">
        <v>0</v>
      </c>
    </row>
    <row r="270" spans="1:15" ht="13.5" hidden="1" thickBot="1">
      <c r="A270" s="329"/>
      <c r="B270" s="296" t="s">
        <v>48</v>
      </c>
      <c r="C270" s="75">
        <v>0</v>
      </c>
      <c r="D270" s="75">
        <v>0</v>
      </c>
      <c r="E270" s="75">
        <v>0</v>
      </c>
      <c r="F270" s="75">
        <v>0</v>
      </c>
      <c r="G270" s="75">
        <v>0</v>
      </c>
      <c r="H270" s="75">
        <v>0</v>
      </c>
      <c r="I270" s="75">
        <v>0</v>
      </c>
      <c r="J270" s="75">
        <v>0</v>
      </c>
      <c r="K270" s="75">
        <v>0</v>
      </c>
      <c r="L270" s="75">
        <v>0</v>
      </c>
      <c r="M270" s="75">
        <v>0</v>
      </c>
      <c r="N270" s="75">
        <v>0</v>
      </c>
      <c r="O270" s="76">
        <v>0</v>
      </c>
    </row>
    <row r="271" spans="1:15" ht="13.5" hidden="1" thickBot="1">
      <c r="A271" s="329"/>
      <c r="B271" s="296" t="s">
        <v>67</v>
      </c>
      <c r="C271" s="75">
        <v>0</v>
      </c>
      <c r="D271" s="75">
        <v>0</v>
      </c>
      <c r="E271" s="75">
        <v>0</v>
      </c>
      <c r="F271" s="75">
        <v>0</v>
      </c>
      <c r="G271" s="75">
        <v>0</v>
      </c>
      <c r="H271" s="75">
        <v>0</v>
      </c>
      <c r="I271" s="75">
        <v>0</v>
      </c>
      <c r="J271" s="75">
        <v>0</v>
      </c>
      <c r="K271" s="75">
        <v>0</v>
      </c>
      <c r="L271" s="75">
        <v>0</v>
      </c>
      <c r="M271" s="75">
        <v>0</v>
      </c>
      <c r="N271" s="75">
        <v>0</v>
      </c>
      <c r="O271" s="76">
        <v>0</v>
      </c>
    </row>
    <row r="272" spans="1:15" ht="13.5" hidden="1" thickBot="1">
      <c r="A272" s="329"/>
      <c r="B272" s="296" t="s">
        <v>43</v>
      </c>
      <c r="C272" s="75">
        <v>25</v>
      </c>
      <c r="D272" s="75">
        <v>0</v>
      </c>
      <c r="E272" s="75">
        <v>0</v>
      </c>
      <c r="F272" s="75">
        <v>0</v>
      </c>
      <c r="G272" s="75">
        <v>0</v>
      </c>
      <c r="H272" s="75">
        <v>0</v>
      </c>
      <c r="I272" s="75">
        <v>0</v>
      </c>
      <c r="J272" s="75">
        <v>29</v>
      </c>
      <c r="K272" s="75">
        <v>0</v>
      </c>
      <c r="L272" s="75">
        <v>0</v>
      </c>
      <c r="M272" s="75">
        <v>0</v>
      </c>
      <c r="N272" s="75">
        <v>0</v>
      </c>
      <c r="O272" s="76">
        <v>54</v>
      </c>
    </row>
    <row r="273" spans="1:15" ht="13.5" hidden="1" thickBot="1">
      <c r="A273" s="329"/>
      <c r="B273" s="301" t="s">
        <v>58</v>
      </c>
      <c r="C273" s="77">
        <v>0</v>
      </c>
      <c r="D273" s="77">
        <v>0</v>
      </c>
      <c r="E273" s="77">
        <v>0</v>
      </c>
      <c r="F273" s="77">
        <v>0</v>
      </c>
      <c r="G273" s="77">
        <v>0</v>
      </c>
      <c r="H273" s="77">
        <v>0</v>
      </c>
      <c r="I273" s="77">
        <v>0</v>
      </c>
      <c r="J273" s="77">
        <v>0</v>
      </c>
      <c r="K273" s="77">
        <v>0</v>
      </c>
      <c r="L273" s="77">
        <v>0</v>
      </c>
      <c r="M273" s="77">
        <v>0</v>
      </c>
      <c r="N273" s="77">
        <v>0</v>
      </c>
      <c r="O273" s="78">
        <v>0</v>
      </c>
    </row>
    <row r="274" spans="1:15" ht="13.5" hidden="1" thickBot="1">
      <c r="A274" s="329"/>
      <c r="B274" s="298" t="s">
        <v>80</v>
      </c>
      <c r="C274" s="72">
        <v>78</v>
      </c>
      <c r="D274" s="72">
        <v>91</v>
      </c>
      <c r="E274" s="72">
        <v>196</v>
      </c>
      <c r="F274" s="72">
        <v>221</v>
      </c>
      <c r="G274" s="72">
        <v>468</v>
      </c>
      <c r="H274" s="72">
        <v>166</v>
      </c>
      <c r="I274" s="72">
        <v>277</v>
      </c>
      <c r="J274" s="72">
        <v>82</v>
      </c>
      <c r="K274" s="72">
        <v>172</v>
      </c>
      <c r="L274" s="72">
        <v>211</v>
      </c>
      <c r="M274" s="72">
        <v>219</v>
      </c>
      <c r="N274" s="72">
        <v>319</v>
      </c>
      <c r="O274" s="72">
        <v>2500</v>
      </c>
    </row>
    <row r="275" spans="1:15" ht="13.5" hidden="1" thickBot="1">
      <c r="A275" s="329"/>
      <c r="B275" s="299" t="s">
        <v>17</v>
      </c>
      <c r="C275" s="73">
        <v>0</v>
      </c>
      <c r="D275" s="73">
        <v>0</v>
      </c>
      <c r="E275" s="73">
        <v>34</v>
      </c>
      <c r="F275" s="73">
        <v>51</v>
      </c>
      <c r="G275" s="73">
        <v>89</v>
      </c>
      <c r="H275" s="73">
        <v>0</v>
      </c>
      <c r="I275" s="73">
        <v>113</v>
      </c>
      <c r="J275" s="73">
        <v>0</v>
      </c>
      <c r="K275" s="73">
        <v>0</v>
      </c>
      <c r="L275" s="73">
        <v>93</v>
      </c>
      <c r="M275" s="73">
        <v>49</v>
      </c>
      <c r="N275" s="73">
        <v>0</v>
      </c>
      <c r="O275" s="74">
        <v>429</v>
      </c>
    </row>
    <row r="276" spans="1:15" ht="13.5" hidden="1" thickBot="1">
      <c r="A276" s="329"/>
      <c r="B276" s="296" t="s">
        <v>1</v>
      </c>
      <c r="C276" s="75">
        <v>0</v>
      </c>
      <c r="D276" s="75">
        <v>0</v>
      </c>
      <c r="E276" s="75">
        <v>0</v>
      </c>
      <c r="F276" s="75">
        <v>0</v>
      </c>
      <c r="G276" s="75">
        <v>0</v>
      </c>
      <c r="H276" s="75">
        <v>0</v>
      </c>
      <c r="I276" s="75">
        <v>0</v>
      </c>
      <c r="J276" s="75">
        <v>0</v>
      </c>
      <c r="K276" s="75">
        <v>0</v>
      </c>
      <c r="L276" s="75">
        <v>0</v>
      </c>
      <c r="M276" s="75">
        <v>0</v>
      </c>
      <c r="N276" s="75">
        <v>0</v>
      </c>
      <c r="O276" s="76">
        <v>0</v>
      </c>
    </row>
    <row r="277" spans="1:15" ht="13.5" hidden="1" thickBot="1">
      <c r="A277" s="329"/>
      <c r="B277" s="296" t="s">
        <v>16</v>
      </c>
      <c r="C277" s="75">
        <v>0</v>
      </c>
      <c r="D277" s="75">
        <v>0</v>
      </c>
      <c r="E277" s="75">
        <v>0</v>
      </c>
      <c r="F277" s="75">
        <v>0</v>
      </c>
      <c r="G277" s="75">
        <v>0</v>
      </c>
      <c r="H277" s="75">
        <v>0</v>
      </c>
      <c r="I277" s="75">
        <v>0</v>
      </c>
      <c r="J277" s="75">
        <v>0</v>
      </c>
      <c r="K277" s="75">
        <v>0</v>
      </c>
      <c r="L277" s="75">
        <v>0</v>
      </c>
      <c r="M277" s="75">
        <v>0</v>
      </c>
      <c r="N277" s="75">
        <v>0</v>
      </c>
      <c r="O277" s="76">
        <v>0</v>
      </c>
    </row>
    <row r="278" spans="1:15" ht="13.5" hidden="1" thickBot="1">
      <c r="A278" s="329"/>
      <c r="B278" s="296" t="s">
        <v>20</v>
      </c>
      <c r="C278" s="75">
        <v>0</v>
      </c>
      <c r="D278" s="75">
        <v>0</v>
      </c>
      <c r="E278" s="75">
        <v>0</v>
      </c>
      <c r="F278" s="75">
        <v>0</v>
      </c>
      <c r="G278" s="75">
        <v>0</v>
      </c>
      <c r="H278" s="75">
        <v>0</v>
      </c>
      <c r="I278" s="75">
        <v>0</v>
      </c>
      <c r="J278" s="75">
        <v>0</v>
      </c>
      <c r="K278" s="75">
        <v>0</v>
      </c>
      <c r="L278" s="75">
        <v>0</v>
      </c>
      <c r="M278" s="75">
        <v>0</v>
      </c>
      <c r="N278" s="75">
        <v>0</v>
      </c>
      <c r="O278" s="76">
        <v>0</v>
      </c>
    </row>
    <row r="279" spans="1:15" ht="23.25" hidden="1" thickBot="1">
      <c r="A279" s="329"/>
      <c r="B279" s="296" t="s">
        <v>57</v>
      </c>
      <c r="C279" s="75">
        <v>0</v>
      </c>
      <c r="D279" s="75">
        <v>0</v>
      </c>
      <c r="E279" s="75">
        <v>0</v>
      </c>
      <c r="F279" s="75">
        <v>0</v>
      </c>
      <c r="G279" s="75">
        <v>0</v>
      </c>
      <c r="H279" s="75">
        <v>0</v>
      </c>
      <c r="I279" s="75">
        <v>0</v>
      </c>
      <c r="J279" s="75">
        <v>0</v>
      </c>
      <c r="K279" s="75">
        <v>0</v>
      </c>
      <c r="L279" s="75">
        <v>0</v>
      </c>
      <c r="M279" s="75">
        <v>0</v>
      </c>
      <c r="N279" s="75">
        <v>0</v>
      </c>
      <c r="O279" s="76">
        <v>0</v>
      </c>
    </row>
    <row r="280" spans="1:15" ht="13.5" hidden="1" thickBot="1">
      <c r="A280" s="329"/>
      <c r="B280" s="296" t="s">
        <v>56</v>
      </c>
      <c r="C280" s="75">
        <v>0</v>
      </c>
      <c r="D280" s="75">
        <v>0</v>
      </c>
      <c r="E280" s="75">
        <v>0</v>
      </c>
      <c r="F280" s="75">
        <v>0</v>
      </c>
      <c r="G280" s="75">
        <v>0</v>
      </c>
      <c r="H280" s="75">
        <v>0</v>
      </c>
      <c r="I280" s="75">
        <v>0</v>
      </c>
      <c r="J280" s="75">
        <v>0</v>
      </c>
      <c r="K280" s="75">
        <v>0</v>
      </c>
      <c r="L280" s="75">
        <v>0</v>
      </c>
      <c r="M280" s="75">
        <v>0</v>
      </c>
      <c r="N280" s="75">
        <v>0</v>
      </c>
      <c r="O280" s="76">
        <v>0</v>
      </c>
    </row>
    <row r="281" spans="1:15" ht="13.5" hidden="1" thickBot="1">
      <c r="A281" s="329"/>
      <c r="B281" s="296" t="s">
        <v>75</v>
      </c>
      <c r="C281" s="75">
        <v>0</v>
      </c>
      <c r="D281" s="75">
        <v>0</v>
      </c>
      <c r="E281" s="75">
        <v>0</v>
      </c>
      <c r="F281" s="75">
        <v>0</v>
      </c>
      <c r="G281" s="75">
        <v>0</v>
      </c>
      <c r="H281" s="75">
        <v>0</v>
      </c>
      <c r="I281" s="75">
        <v>0</v>
      </c>
      <c r="J281" s="75">
        <v>0</v>
      </c>
      <c r="K281" s="75">
        <v>0</v>
      </c>
      <c r="L281" s="75">
        <v>0</v>
      </c>
      <c r="M281" s="75">
        <v>0</v>
      </c>
      <c r="N281" s="75">
        <v>0</v>
      </c>
      <c r="O281" s="76">
        <v>0</v>
      </c>
    </row>
    <row r="282" spans="1:15" ht="13.5" hidden="1" thickBot="1">
      <c r="A282" s="329"/>
      <c r="B282" s="296" t="s">
        <v>21</v>
      </c>
      <c r="C282" s="75">
        <v>0</v>
      </c>
      <c r="D282" s="75">
        <v>0</v>
      </c>
      <c r="E282" s="75">
        <v>0</v>
      </c>
      <c r="F282" s="75">
        <v>0</v>
      </c>
      <c r="G282" s="75">
        <v>0</v>
      </c>
      <c r="H282" s="75">
        <v>0</v>
      </c>
      <c r="I282" s="75">
        <v>0</v>
      </c>
      <c r="J282" s="75">
        <v>0</v>
      </c>
      <c r="K282" s="75">
        <v>0</v>
      </c>
      <c r="L282" s="75">
        <v>0</v>
      </c>
      <c r="M282" s="75">
        <v>0</v>
      </c>
      <c r="N282" s="75">
        <v>0</v>
      </c>
      <c r="O282" s="76">
        <v>0</v>
      </c>
    </row>
    <row r="283" spans="1:15" ht="13.5" hidden="1" thickBot="1">
      <c r="A283" s="329"/>
      <c r="B283" s="296" t="s">
        <v>22</v>
      </c>
      <c r="C283" s="75">
        <v>0</v>
      </c>
      <c r="D283" s="75">
        <v>0</v>
      </c>
      <c r="E283" s="75">
        <v>0</v>
      </c>
      <c r="F283" s="75">
        <v>83</v>
      </c>
      <c r="G283" s="75">
        <v>0</v>
      </c>
      <c r="H283" s="75">
        <v>0</v>
      </c>
      <c r="I283" s="75">
        <v>0</v>
      </c>
      <c r="J283" s="75">
        <v>0</v>
      </c>
      <c r="K283" s="75">
        <v>0</v>
      </c>
      <c r="L283" s="75">
        <v>0</v>
      </c>
      <c r="M283" s="75">
        <v>0</v>
      </c>
      <c r="N283" s="75">
        <v>0</v>
      </c>
      <c r="O283" s="76">
        <v>83</v>
      </c>
    </row>
    <row r="284" spans="1:15" ht="13.5" hidden="1" thickBot="1">
      <c r="A284" s="329"/>
      <c r="B284" s="296" t="s">
        <v>66</v>
      </c>
      <c r="C284" s="75">
        <v>0</v>
      </c>
      <c r="D284" s="75">
        <v>0</v>
      </c>
      <c r="E284" s="75">
        <v>0</v>
      </c>
      <c r="F284" s="75">
        <v>0</v>
      </c>
      <c r="G284" s="75">
        <v>0</v>
      </c>
      <c r="H284" s="75">
        <v>0</v>
      </c>
      <c r="I284" s="75">
        <v>0</v>
      </c>
      <c r="J284" s="75">
        <v>0</v>
      </c>
      <c r="K284" s="75">
        <v>0</v>
      </c>
      <c r="L284" s="75">
        <v>0</v>
      </c>
      <c r="M284" s="75">
        <v>0</v>
      </c>
      <c r="N284" s="75">
        <v>0</v>
      </c>
      <c r="O284" s="76">
        <v>0</v>
      </c>
    </row>
    <row r="285" spans="1:15" ht="13.5" hidden="1" thickBot="1">
      <c r="A285" s="329"/>
      <c r="B285" s="296" t="s">
        <v>18</v>
      </c>
      <c r="C285" s="75">
        <v>0</v>
      </c>
      <c r="D285" s="75">
        <v>31</v>
      </c>
      <c r="E285" s="75">
        <v>50</v>
      </c>
      <c r="F285" s="75">
        <v>0</v>
      </c>
      <c r="G285" s="75">
        <v>0</v>
      </c>
      <c r="H285" s="75">
        <v>76</v>
      </c>
      <c r="I285" s="75">
        <v>0</v>
      </c>
      <c r="J285" s="75">
        <v>0</v>
      </c>
      <c r="K285" s="75">
        <v>0</v>
      </c>
      <c r="L285" s="75">
        <v>0</v>
      </c>
      <c r="M285" s="75">
        <v>90</v>
      </c>
      <c r="N285" s="75">
        <v>0</v>
      </c>
      <c r="O285" s="76">
        <v>247</v>
      </c>
    </row>
    <row r="286" spans="1:15" ht="13.5" hidden="1" thickBot="1">
      <c r="A286" s="329"/>
      <c r="B286" s="296" t="s">
        <v>26</v>
      </c>
      <c r="C286" s="75">
        <v>0</v>
      </c>
      <c r="D286" s="75">
        <v>0</v>
      </c>
      <c r="E286" s="75">
        <v>0</v>
      </c>
      <c r="F286" s="75">
        <v>0</v>
      </c>
      <c r="G286" s="75">
        <v>0</v>
      </c>
      <c r="H286" s="75">
        <v>0</v>
      </c>
      <c r="I286" s="75">
        <v>0</v>
      </c>
      <c r="J286" s="75">
        <v>0</v>
      </c>
      <c r="K286" s="75">
        <v>0</v>
      </c>
      <c r="L286" s="75">
        <v>0</v>
      </c>
      <c r="M286" s="75">
        <v>0</v>
      </c>
      <c r="N286" s="75">
        <v>0</v>
      </c>
      <c r="O286" s="76">
        <v>0</v>
      </c>
    </row>
    <row r="287" spans="1:15" ht="13.5" hidden="1" thickBot="1">
      <c r="A287" s="329"/>
      <c r="B287" s="296" t="s">
        <v>71</v>
      </c>
      <c r="C287" s="75">
        <v>0</v>
      </c>
      <c r="D287" s="75">
        <v>0</v>
      </c>
      <c r="E287" s="75">
        <v>0</v>
      </c>
      <c r="F287" s="75">
        <v>0</v>
      </c>
      <c r="G287" s="75">
        <v>0</v>
      </c>
      <c r="H287" s="75">
        <v>0</v>
      </c>
      <c r="I287" s="75">
        <v>0</v>
      </c>
      <c r="J287" s="75">
        <v>0</v>
      </c>
      <c r="K287" s="75">
        <v>0</v>
      </c>
      <c r="L287" s="75">
        <v>0</v>
      </c>
      <c r="M287" s="75">
        <v>0</v>
      </c>
      <c r="N287" s="75">
        <v>0</v>
      </c>
      <c r="O287" s="76">
        <v>0</v>
      </c>
    </row>
    <row r="288" spans="1:15" ht="13.5" hidden="1" thickBot="1">
      <c r="A288" s="329"/>
      <c r="B288" s="296" t="s">
        <v>55</v>
      </c>
      <c r="C288" s="75">
        <v>0</v>
      </c>
      <c r="D288" s="75">
        <v>0</v>
      </c>
      <c r="E288" s="75">
        <v>0</v>
      </c>
      <c r="F288" s="75">
        <v>0</v>
      </c>
      <c r="G288" s="75">
        <v>0</v>
      </c>
      <c r="H288" s="75">
        <v>0</v>
      </c>
      <c r="I288" s="75">
        <v>0</v>
      </c>
      <c r="J288" s="75">
        <v>0</v>
      </c>
      <c r="K288" s="75">
        <v>0</v>
      </c>
      <c r="L288" s="75">
        <v>0</v>
      </c>
      <c r="M288" s="75">
        <v>0</v>
      </c>
      <c r="N288" s="75">
        <v>0</v>
      </c>
      <c r="O288" s="76">
        <v>0</v>
      </c>
    </row>
    <row r="289" spans="1:15" ht="13.5" hidden="1" thickBot="1">
      <c r="A289" s="329"/>
      <c r="B289" s="296" t="s">
        <v>19</v>
      </c>
      <c r="C289" s="75">
        <v>0</v>
      </c>
      <c r="D289" s="75">
        <v>0</v>
      </c>
      <c r="E289" s="75">
        <v>0</v>
      </c>
      <c r="F289" s="75">
        <v>0</v>
      </c>
      <c r="G289" s="75">
        <v>145</v>
      </c>
      <c r="H289" s="75">
        <v>0</v>
      </c>
      <c r="I289" s="75">
        <v>77</v>
      </c>
      <c r="J289" s="75">
        <v>0</v>
      </c>
      <c r="K289" s="75">
        <v>67</v>
      </c>
      <c r="L289" s="75">
        <v>0</v>
      </c>
      <c r="M289" s="75">
        <v>0</v>
      </c>
      <c r="N289" s="75">
        <v>0</v>
      </c>
      <c r="O289" s="76">
        <v>289</v>
      </c>
    </row>
    <row r="290" spans="1:15" ht="13.5" hidden="1" thickBot="1">
      <c r="A290" s="329"/>
      <c r="B290" s="296" t="s">
        <v>50</v>
      </c>
      <c r="C290" s="75">
        <v>0</v>
      </c>
      <c r="D290" s="75">
        <v>0</v>
      </c>
      <c r="E290" s="75">
        <v>0</v>
      </c>
      <c r="F290" s="75">
        <v>0</v>
      </c>
      <c r="G290" s="75">
        <v>0</v>
      </c>
      <c r="H290" s="75">
        <v>0</v>
      </c>
      <c r="I290" s="75">
        <v>0</v>
      </c>
      <c r="J290" s="75">
        <v>0</v>
      </c>
      <c r="K290" s="75">
        <v>0</v>
      </c>
      <c r="L290" s="75">
        <v>0</v>
      </c>
      <c r="M290" s="75">
        <v>0</v>
      </c>
      <c r="N290" s="75">
        <v>0</v>
      </c>
      <c r="O290" s="76">
        <v>0</v>
      </c>
    </row>
    <row r="291" spans="1:15" ht="13.5" hidden="1" thickBot="1">
      <c r="A291" s="329"/>
      <c r="B291" s="296" t="s">
        <v>76</v>
      </c>
      <c r="C291" s="75">
        <v>0</v>
      </c>
      <c r="D291" s="75">
        <v>0</v>
      </c>
      <c r="E291" s="75">
        <v>0</v>
      </c>
      <c r="F291" s="75">
        <v>0</v>
      </c>
      <c r="G291" s="75">
        <v>0</v>
      </c>
      <c r="H291" s="75">
        <v>0</v>
      </c>
      <c r="I291" s="75">
        <v>0</v>
      </c>
      <c r="J291" s="75">
        <v>0</v>
      </c>
      <c r="K291" s="75">
        <v>0</v>
      </c>
      <c r="L291" s="75">
        <v>0</v>
      </c>
      <c r="M291" s="75">
        <v>0</v>
      </c>
      <c r="N291" s="75">
        <v>0</v>
      </c>
      <c r="O291" s="76">
        <v>0</v>
      </c>
    </row>
    <row r="292" spans="1:15" ht="13.5" hidden="1" thickBot="1">
      <c r="A292" s="329"/>
      <c r="B292" s="296" t="s">
        <v>69</v>
      </c>
      <c r="C292" s="75">
        <v>0</v>
      </c>
      <c r="D292" s="75">
        <v>0</v>
      </c>
      <c r="E292" s="75">
        <v>0</v>
      </c>
      <c r="F292" s="75">
        <v>0</v>
      </c>
      <c r="G292" s="75">
        <v>0</v>
      </c>
      <c r="H292" s="75">
        <v>0</v>
      </c>
      <c r="I292" s="75">
        <v>0</v>
      </c>
      <c r="J292" s="75">
        <v>0</v>
      </c>
      <c r="K292" s="75">
        <v>0</v>
      </c>
      <c r="L292" s="75">
        <v>0</v>
      </c>
      <c r="M292" s="75">
        <v>0</v>
      </c>
      <c r="N292" s="75">
        <v>0</v>
      </c>
      <c r="O292" s="76">
        <v>0</v>
      </c>
    </row>
    <row r="293" spans="1:15" ht="13.5" hidden="1" thickBot="1">
      <c r="A293" s="329"/>
      <c r="B293" s="296" t="s">
        <v>37</v>
      </c>
      <c r="C293" s="75">
        <v>0</v>
      </c>
      <c r="D293" s="75">
        <v>0</v>
      </c>
      <c r="E293" s="75">
        <v>0</v>
      </c>
      <c r="F293" s="75">
        <v>0</v>
      </c>
      <c r="G293" s="75">
        <v>0</v>
      </c>
      <c r="H293" s="75">
        <v>0</v>
      </c>
      <c r="I293" s="75">
        <v>0</v>
      </c>
      <c r="J293" s="75">
        <v>0</v>
      </c>
      <c r="K293" s="75">
        <v>0</v>
      </c>
      <c r="L293" s="75">
        <v>0</v>
      </c>
      <c r="M293" s="75">
        <v>0</v>
      </c>
      <c r="N293" s="75">
        <v>0</v>
      </c>
      <c r="O293" s="76">
        <v>0</v>
      </c>
    </row>
    <row r="294" spans="1:15" ht="13.5" hidden="1" thickBot="1">
      <c r="A294" s="329"/>
      <c r="B294" s="296" t="s">
        <v>72</v>
      </c>
      <c r="C294" s="75">
        <v>0</v>
      </c>
      <c r="D294" s="75">
        <v>0</v>
      </c>
      <c r="E294" s="75">
        <v>0</v>
      </c>
      <c r="F294" s="75">
        <v>0</v>
      </c>
      <c r="G294" s="75">
        <v>0</v>
      </c>
      <c r="H294" s="75">
        <v>0</v>
      </c>
      <c r="I294" s="75">
        <v>0</v>
      </c>
      <c r="J294" s="75">
        <v>0</v>
      </c>
      <c r="K294" s="75">
        <v>0</v>
      </c>
      <c r="L294" s="75">
        <v>0</v>
      </c>
      <c r="M294" s="75">
        <v>0</v>
      </c>
      <c r="N294" s="75">
        <v>0</v>
      </c>
      <c r="O294" s="76">
        <v>0</v>
      </c>
    </row>
    <row r="295" spans="1:15" ht="13.5" hidden="1" thickBot="1">
      <c r="A295" s="329"/>
      <c r="B295" s="296" t="s">
        <v>38</v>
      </c>
      <c r="C295" s="75">
        <v>0</v>
      </c>
      <c r="D295" s="75">
        <v>0</v>
      </c>
      <c r="E295" s="75">
        <v>0</v>
      </c>
      <c r="F295" s="75">
        <v>0</v>
      </c>
      <c r="G295" s="75">
        <v>0</v>
      </c>
      <c r="H295" s="75">
        <v>0</v>
      </c>
      <c r="I295" s="75">
        <v>0</v>
      </c>
      <c r="J295" s="75">
        <v>0</v>
      </c>
      <c r="K295" s="75">
        <v>0</v>
      </c>
      <c r="L295" s="75">
        <v>0</v>
      </c>
      <c r="M295" s="75">
        <v>0</v>
      </c>
      <c r="N295" s="75">
        <v>0</v>
      </c>
      <c r="O295" s="76">
        <v>0</v>
      </c>
    </row>
    <row r="296" spans="1:15" ht="13.5" hidden="1" thickBot="1">
      <c r="A296" s="329"/>
      <c r="B296" s="296" t="s">
        <v>23</v>
      </c>
      <c r="C296" s="75">
        <v>0</v>
      </c>
      <c r="D296" s="75">
        <v>0</v>
      </c>
      <c r="E296" s="75">
        <v>0</v>
      </c>
      <c r="F296" s="75">
        <v>0</v>
      </c>
      <c r="G296" s="75">
        <v>0</v>
      </c>
      <c r="H296" s="75">
        <v>0</v>
      </c>
      <c r="I296" s="75">
        <v>0</v>
      </c>
      <c r="J296" s="75">
        <v>0</v>
      </c>
      <c r="K296" s="75">
        <v>0</v>
      </c>
      <c r="L296" s="75">
        <v>0</v>
      </c>
      <c r="M296" s="75">
        <v>0</v>
      </c>
      <c r="N296" s="75">
        <v>0</v>
      </c>
      <c r="O296" s="76">
        <v>0</v>
      </c>
    </row>
    <row r="297" spans="1:15" ht="13.5" hidden="1" thickBot="1">
      <c r="A297" s="329"/>
      <c r="B297" s="296" t="s">
        <v>59</v>
      </c>
      <c r="C297" s="75">
        <v>0</v>
      </c>
      <c r="D297" s="75">
        <v>0</v>
      </c>
      <c r="E297" s="75">
        <v>0</v>
      </c>
      <c r="F297" s="75">
        <v>0</v>
      </c>
      <c r="G297" s="75">
        <v>0</v>
      </c>
      <c r="H297" s="75">
        <v>0</v>
      </c>
      <c r="I297" s="75">
        <v>0</v>
      </c>
      <c r="J297" s="75">
        <v>0</v>
      </c>
      <c r="K297" s="75">
        <v>0</v>
      </c>
      <c r="L297" s="75">
        <v>0</v>
      </c>
      <c r="M297" s="75">
        <v>0</v>
      </c>
      <c r="N297" s="75">
        <v>0</v>
      </c>
      <c r="O297" s="76">
        <v>0</v>
      </c>
    </row>
    <row r="298" spans="1:15" ht="13.5" hidden="1" thickBot="1">
      <c r="A298" s="329"/>
      <c r="B298" s="296" t="s">
        <v>39</v>
      </c>
      <c r="C298" s="75">
        <v>0</v>
      </c>
      <c r="D298" s="75">
        <v>0</v>
      </c>
      <c r="E298" s="75">
        <v>0</v>
      </c>
      <c r="F298" s="75">
        <v>0</v>
      </c>
      <c r="G298" s="75">
        <v>0</v>
      </c>
      <c r="H298" s="75">
        <v>0</v>
      </c>
      <c r="I298" s="75">
        <v>0</v>
      </c>
      <c r="J298" s="75">
        <v>0</v>
      </c>
      <c r="K298" s="75">
        <v>0</v>
      </c>
      <c r="L298" s="75">
        <v>0</v>
      </c>
      <c r="M298" s="75">
        <v>0</v>
      </c>
      <c r="N298" s="75">
        <v>0</v>
      </c>
      <c r="O298" s="76">
        <v>0</v>
      </c>
    </row>
    <row r="299" spans="1:15" ht="13.5" hidden="1" thickBot="1">
      <c r="A299" s="329"/>
      <c r="B299" s="296" t="s">
        <v>51</v>
      </c>
      <c r="C299" s="75">
        <v>0</v>
      </c>
      <c r="D299" s="75">
        <v>0</v>
      </c>
      <c r="E299" s="75">
        <v>0</v>
      </c>
      <c r="F299" s="75">
        <v>0</v>
      </c>
      <c r="G299" s="75">
        <v>0</v>
      </c>
      <c r="H299" s="75">
        <v>0</v>
      </c>
      <c r="I299" s="75">
        <v>0</v>
      </c>
      <c r="J299" s="75">
        <v>0</v>
      </c>
      <c r="K299" s="75">
        <v>0</v>
      </c>
      <c r="L299" s="75">
        <v>0</v>
      </c>
      <c r="M299" s="75">
        <v>0</v>
      </c>
      <c r="N299" s="75">
        <v>0</v>
      </c>
      <c r="O299" s="76">
        <v>0</v>
      </c>
    </row>
    <row r="300" spans="1:15" ht="13.5" hidden="1" thickBot="1">
      <c r="A300" s="329"/>
      <c r="B300" s="296" t="s">
        <v>24</v>
      </c>
      <c r="C300" s="75">
        <v>0</v>
      </c>
      <c r="D300" s="75">
        <v>0</v>
      </c>
      <c r="E300" s="75">
        <v>0</v>
      </c>
      <c r="F300" s="75">
        <v>0</v>
      </c>
      <c r="G300" s="75">
        <v>0</v>
      </c>
      <c r="H300" s="75">
        <v>0</v>
      </c>
      <c r="I300" s="75">
        <v>0</v>
      </c>
      <c r="J300" s="75">
        <v>0</v>
      </c>
      <c r="K300" s="75">
        <v>0</v>
      </c>
      <c r="L300" s="75">
        <v>0</v>
      </c>
      <c r="M300" s="75">
        <v>0</v>
      </c>
      <c r="N300" s="75">
        <v>0</v>
      </c>
      <c r="O300" s="76">
        <v>0</v>
      </c>
    </row>
    <row r="301" spans="1:15" ht="13.5" hidden="1" thickBot="1">
      <c r="A301" s="329"/>
      <c r="B301" s="296" t="s">
        <v>61</v>
      </c>
      <c r="C301" s="75">
        <v>0</v>
      </c>
      <c r="D301" s="75">
        <v>0</v>
      </c>
      <c r="E301" s="75">
        <v>0</v>
      </c>
      <c r="F301" s="75">
        <v>0</v>
      </c>
      <c r="G301" s="75">
        <v>0</v>
      </c>
      <c r="H301" s="75">
        <v>0</v>
      </c>
      <c r="I301" s="75">
        <v>0</v>
      </c>
      <c r="J301" s="75">
        <v>0</v>
      </c>
      <c r="K301" s="75">
        <v>0</v>
      </c>
      <c r="L301" s="75">
        <v>0</v>
      </c>
      <c r="M301" s="75">
        <v>0</v>
      </c>
      <c r="N301" s="75">
        <v>0</v>
      </c>
      <c r="O301" s="76">
        <v>0</v>
      </c>
    </row>
    <row r="302" spans="1:15" ht="13.5" hidden="1" thickBot="1">
      <c r="A302" s="329"/>
      <c r="B302" s="296" t="s">
        <v>62</v>
      </c>
      <c r="C302" s="75">
        <v>0</v>
      </c>
      <c r="D302" s="75">
        <v>0</v>
      </c>
      <c r="E302" s="75">
        <v>0</v>
      </c>
      <c r="F302" s="75">
        <v>0</v>
      </c>
      <c r="G302" s="75">
        <v>0</v>
      </c>
      <c r="H302" s="75">
        <v>0</v>
      </c>
      <c r="I302" s="75">
        <v>0</v>
      </c>
      <c r="J302" s="75">
        <v>0</v>
      </c>
      <c r="K302" s="75">
        <v>0</v>
      </c>
      <c r="L302" s="75">
        <v>0</v>
      </c>
      <c r="M302" s="75">
        <v>0</v>
      </c>
      <c r="N302" s="75">
        <v>0</v>
      </c>
      <c r="O302" s="76">
        <v>0</v>
      </c>
    </row>
    <row r="303" spans="1:15" ht="13.5" hidden="1" thickBot="1">
      <c r="A303" s="329"/>
      <c r="B303" s="296" t="s">
        <v>63</v>
      </c>
      <c r="C303" s="75">
        <v>0</v>
      </c>
      <c r="D303" s="75">
        <v>0</v>
      </c>
      <c r="E303" s="75">
        <v>0</v>
      </c>
      <c r="F303" s="75">
        <v>0</v>
      </c>
      <c r="G303" s="75">
        <v>0</v>
      </c>
      <c r="H303" s="75">
        <v>0</v>
      </c>
      <c r="I303" s="75">
        <v>0</v>
      </c>
      <c r="J303" s="75">
        <v>0</v>
      </c>
      <c r="K303" s="75">
        <v>0</v>
      </c>
      <c r="L303" s="75">
        <v>0</v>
      </c>
      <c r="M303" s="75">
        <v>0</v>
      </c>
      <c r="N303" s="75">
        <v>0</v>
      </c>
      <c r="O303" s="76">
        <v>0</v>
      </c>
    </row>
    <row r="304" spans="1:15" ht="13.5" hidden="1" thickBot="1">
      <c r="A304" s="329"/>
      <c r="B304" s="296" t="s">
        <v>49</v>
      </c>
      <c r="C304" s="75">
        <v>0</v>
      </c>
      <c r="D304" s="75">
        <v>0</v>
      </c>
      <c r="E304" s="75">
        <v>0</v>
      </c>
      <c r="F304" s="75">
        <v>0</v>
      </c>
      <c r="G304" s="75">
        <v>0</v>
      </c>
      <c r="H304" s="75">
        <v>0</v>
      </c>
      <c r="I304" s="75">
        <v>0</v>
      </c>
      <c r="J304" s="75">
        <v>0</v>
      </c>
      <c r="K304" s="75">
        <v>0</v>
      </c>
      <c r="L304" s="75">
        <v>0</v>
      </c>
      <c r="M304" s="75">
        <v>0</v>
      </c>
      <c r="N304" s="75">
        <v>0</v>
      </c>
      <c r="O304" s="76">
        <v>0</v>
      </c>
    </row>
    <row r="305" spans="1:15" ht="13.5" hidden="1" thickBot="1">
      <c r="A305" s="329"/>
      <c r="B305" s="296" t="s">
        <v>25</v>
      </c>
      <c r="C305" s="75">
        <v>0</v>
      </c>
      <c r="D305" s="75">
        <v>0</v>
      </c>
      <c r="E305" s="75">
        <v>0</v>
      </c>
      <c r="F305" s="75">
        <v>0</v>
      </c>
      <c r="G305" s="75">
        <v>157</v>
      </c>
      <c r="H305" s="75">
        <v>0</v>
      </c>
      <c r="I305" s="75">
        <v>0</v>
      </c>
      <c r="J305" s="75">
        <v>0</v>
      </c>
      <c r="K305" s="75">
        <v>0</v>
      </c>
      <c r="L305" s="75">
        <v>71</v>
      </c>
      <c r="M305" s="75">
        <v>0</v>
      </c>
      <c r="N305" s="75">
        <v>208</v>
      </c>
      <c r="O305" s="76">
        <v>436</v>
      </c>
    </row>
    <row r="306" spans="1:15" ht="13.5" hidden="1" thickBot="1">
      <c r="A306" s="329"/>
      <c r="B306" s="296" t="s">
        <v>12</v>
      </c>
      <c r="C306" s="75">
        <v>78</v>
      </c>
      <c r="D306" s="75">
        <v>60</v>
      </c>
      <c r="E306" s="75">
        <v>112</v>
      </c>
      <c r="F306" s="75">
        <v>87</v>
      </c>
      <c r="G306" s="75">
        <v>77</v>
      </c>
      <c r="H306" s="75">
        <v>90</v>
      </c>
      <c r="I306" s="75">
        <v>87</v>
      </c>
      <c r="J306" s="75">
        <v>82</v>
      </c>
      <c r="K306" s="75">
        <v>105</v>
      </c>
      <c r="L306" s="75">
        <v>47</v>
      </c>
      <c r="M306" s="75">
        <v>80</v>
      </c>
      <c r="N306" s="75">
        <v>111</v>
      </c>
      <c r="O306" s="76">
        <v>1016</v>
      </c>
    </row>
    <row r="307" spans="1:15" ht="13.5" hidden="1" thickBot="1">
      <c r="A307" s="329"/>
      <c r="B307" s="301" t="s">
        <v>32</v>
      </c>
      <c r="C307" s="77">
        <v>0</v>
      </c>
      <c r="D307" s="77">
        <v>0</v>
      </c>
      <c r="E307" s="77">
        <v>0</v>
      </c>
      <c r="F307" s="77">
        <v>0</v>
      </c>
      <c r="G307" s="77">
        <v>0</v>
      </c>
      <c r="H307" s="77">
        <v>0</v>
      </c>
      <c r="I307" s="77">
        <v>0</v>
      </c>
      <c r="J307" s="77">
        <v>0</v>
      </c>
      <c r="K307" s="77">
        <v>0</v>
      </c>
      <c r="L307" s="77">
        <v>0</v>
      </c>
      <c r="M307" s="77">
        <v>0</v>
      </c>
      <c r="N307" s="77">
        <v>0</v>
      </c>
      <c r="O307" s="78">
        <v>0</v>
      </c>
    </row>
    <row r="308" spans="1:15" ht="13.5" hidden="1" thickBot="1">
      <c r="A308" s="329"/>
      <c r="B308" s="32" t="s">
        <v>81</v>
      </c>
      <c r="C308" s="72">
        <v>0</v>
      </c>
      <c r="D308" s="72">
        <v>0</v>
      </c>
      <c r="E308" s="72">
        <v>0</v>
      </c>
      <c r="F308" s="72">
        <v>0</v>
      </c>
      <c r="G308" s="72">
        <v>0</v>
      </c>
      <c r="H308" s="72">
        <v>0</v>
      </c>
      <c r="I308" s="72">
        <v>0</v>
      </c>
      <c r="J308" s="72">
        <v>0</v>
      </c>
      <c r="K308" s="72">
        <v>0</v>
      </c>
      <c r="L308" s="72">
        <v>0</v>
      </c>
      <c r="M308" s="72">
        <v>0</v>
      </c>
      <c r="N308" s="72">
        <v>0</v>
      </c>
      <c r="O308" s="72">
        <v>0</v>
      </c>
    </row>
    <row r="309" spans="1:15" ht="13.5" hidden="1" thickBot="1">
      <c r="A309" s="330"/>
      <c r="B309" s="300" t="s">
        <v>15</v>
      </c>
      <c r="C309" s="81">
        <v>0</v>
      </c>
      <c r="D309" s="81">
        <v>0</v>
      </c>
      <c r="E309" s="81">
        <v>0</v>
      </c>
      <c r="F309" s="81">
        <v>0</v>
      </c>
      <c r="G309" s="81">
        <v>0</v>
      </c>
      <c r="H309" s="81">
        <v>0</v>
      </c>
      <c r="I309" s="81">
        <v>0</v>
      </c>
      <c r="J309" s="81">
        <v>0</v>
      </c>
      <c r="K309" s="81">
        <v>0</v>
      </c>
      <c r="L309" s="81">
        <v>0</v>
      </c>
      <c r="M309" s="81">
        <v>0</v>
      </c>
      <c r="N309" s="81">
        <v>0</v>
      </c>
      <c r="O309" s="82">
        <v>0</v>
      </c>
    </row>
    <row r="310" spans="1:15" ht="14.25" hidden="1" thickBot="1">
      <c r="A310" s="331" t="s">
        <v>31</v>
      </c>
      <c r="B310" s="331"/>
      <c r="C310" s="331"/>
      <c r="D310" s="331"/>
      <c r="E310" s="331"/>
      <c r="F310" s="331"/>
      <c r="G310" s="331"/>
      <c r="H310" s="331"/>
      <c r="I310" s="331"/>
      <c r="J310" s="331"/>
      <c r="K310" s="331"/>
      <c r="L310" s="331"/>
      <c r="M310" s="332"/>
      <c r="N310" s="333"/>
      <c r="O310" s="332"/>
    </row>
    <row r="311" spans="1:15" ht="14.25" customHeight="1" hidden="1" thickBot="1">
      <c r="A311" s="328" t="s">
        <v>82</v>
      </c>
      <c r="B311" s="258" t="s">
        <v>2</v>
      </c>
      <c r="C311" s="29">
        <v>800</v>
      </c>
      <c r="D311" s="29">
        <v>1809</v>
      </c>
      <c r="E311" s="29">
        <v>1341</v>
      </c>
      <c r="F311" s="29">
        <v>829</v>
      </c>
      <c r="G311" s="29">
        <v>974</v>
      </c>
      <c r="H311" s="29">
        <v>667</v>
      </c>
      <c r="I311" s="29">
        <v>842</v>
      </c>
      <c r="J311" s="29">
        <v>963</v>
      </c>
      <c r="K311" s="29">
        <v>1041</v>
      </c>
      <c r="L311" s="29">
        <v>1523</v>
      </c>
      <c r="M311" s="29">
        <v>1571</v>
      </c>
      <c r="N311" s="29">
        <v>1094</v>
      </c>
      <c r="O311" s="72">
        <v>13454</v>
      </c>
    </row>
    <row r="312" spans="1:15" ht="13.5" customHeight="1" hidden="1" thickBot="1">
      <c r="A312" s="329"/>
      <c r="B312" s="32" t="s">
        <v>79</v>
      </c>
      <c r="C312" s="72">
        <v>637</v>
      </c>
      <c r="D312" s="72">
        <v>1774</v>
      </c>
      <c r="E312" s="72">
        <v>1200</v>
      </c>
      <c r="F312" s="72">
        <v>701</v>
      </c>
      <c r="G312" s="72">
        <v>887</v>
      </c>
      <c r="H312" s="72">
        <v>496</v>
      </c>
      <c r="I312" s="72">
        <v>715</v>
      </c>
      <c r="J312" s="72">
        <v>642</v>
      </c>
      <c r="K312" s="72">
        <v>816</v>
      </c>
      <c r="L312" s="72">
        <v>1443</v>
      </c>
      <c r="M312" s="72">
        <v>1527</v>
      </c>
      <c r="N312" s="72">
        <v>954</v>
      </c>
      <c r="O312" s="72">
        <v>11792</v>
      </c>
    </row>
    <row r="313" spans="1:15" ht="13.5" hidden="1" thickBot="1">
      <c r="A313" s="329"/>
      <c r="B313" s="290" t="s">
        <v>3</v>
      </c>
      <c r="C313" s="73">
        <v>65</v>
      </c>
      <c r="D313" s="73">
        <v>323</v>
      </c>
      <c r="E313" s="73">
        <v>652</v>
      </c>
      <c r="F313" s="73">
        <v>155</v>
      </c>
      <c r="G313" s="73">
        <v>320</v>
      </c>
      <c r="H313" s="73">
        <v>189</v>
      </c>
      <c r="I313" s="73">
        <v>120</v>
      </c>
      <c r="J313" s="73">
        <v>133</v>
      </c>
      <c r="K313" s="73">
        <v>129</v>
      </c>
      <c r="L313" s="73">
        <v>167</v>
      </c>
      <c r="M313" s="73">
        <v>89</v>
      </c>
      <c r="N313" s="73">
        <v>105</v>
      </c>
      <c r="O313" s="74">
        <v>2447</v>
      </c>
    </row>
    <row r="314" spans="1:15" ht="13.5" hidden="1" thickBot="1">
      <c r="A314" s="329"/>
      <c r="B314" s="291" t="s">
        <v>33</v>
      </c>
      <c r="C314" s="75">
        <v>0</v>
      </c>
      <c r="D314" s="75">
        <v>0</v>
      </c>
      <c r="E314" s="75">
        <v>0</v>
      </c>
      <c r="F314" s="75">
        <v>0</v>
      </c>
      <c r="G314" s="75">
        <v>0</v>
      </c>
      <c r="H314" s="75">
        <v>0</v>
      </c>
      <c r="I314" s="75">
        <v>0</v>
      </c>
      <c r="J314" s="75">
        <v>0</v>
      </c>
      <c r="K314" s="75">
        <v>0</v>
      </c>
      <c r="L314" s="75">
        <v>0</v>
      </c>
      <c r="M314" s="75">
        <v>0</v>
      </c>
      <c r="N314" s="75">
        <v>0</v>
      </c>
      <c r="O314" s="76">
        <v>0</v>
      </c>
    </row>
    <row r="315" spans="1:15" ht="13.5" hidden="1" thickBot="1">
      <c r="A315" s="329"/>
      <c r="B315" s="291" t="s">
        <v>6</v>
      </c>
      <c r="C315" s="75">
        <v>0</v>
      </c>
      <c r="D315" s="75">
        <v>0</v>
      </c>
      <c r="E315" s="75">
        <v>0</v>
      </c>
      <c r="F315" s="75">
        <v>0</v>
      </c>
      <c r="G315" s="75">
        <v>18</v>
      </c>
      <c r="H315" s="75">
        <v>0</v>
      </c>
      <c r="I315" s="75">
        <v>23</v>
      </c>
      <c r="J315" s="75">
        <v>0</v>
      </c>
      <c r="K315" s="75">
        <v>0</v>
      </c>
      <c r="L315" s="75">
        <v>0</v>
      </c>
      <c r="M315" s="75">
        <v>0</v>
      </c>
      <c r="N315" s="75">
        <v>0</v>
      </c>
      <c r="O315" s="76">
        <v>41</v>
      </c>
    </row>
    <row r="316" spans="1:15" ht="23.25" hidden="1" thickBot="1">
      <c r="A316" s="329"/>
      <c r="B316" s="292" t="s">
        <v>7</v>
      </c>
      <c r="C316" s="75">
        <v>0</v>
      </c>
      <c r="D316" s="75">
        <v>56</v>
      </c>
      <c r="E316" s="75">
        <v>58</v>
      </c>
      <c r="F316" s="75">
        <v>42</v>
      </c>
      <c r="G316" s="75">
        <v>138</v>
      </c>
      <c r="H316" s="75">
        <v>53</v>
      </c>
      <c r="I316" s="75">
        <v>0</v>
      </c>
      <c r="J316" s="75">
        <v>62</v>
      </c>
      <c r="K316" s="75">
        <v>105</v>
      </c>
      <c r="L316" s="75">
        <v>215</v>
      </c>
      <c r="M316" s="75">
        <v>48</v>
      </c>
      <c r="N316" s="75">
        <v>0</v>
      </c>
      <c r="O316" s="76">
        <v>777</v>
      </c>
    </row>
    <row r="317" spans="1:15" ht="13.5" hidden="1" thickBot="1">
      <c r="A317" s="329"/>
      <c r="B317" s="292" t="s">
        <v>8</v>
      </c>
      <c r="C317" s="75">
        <v>300</v>
      </c>
      <c r="D317" s="75">
        <v>456</v>
      </c>
      <c r="E317" s="75">
        <v>160</v>
      </c>
      <c r="F317" s="75">
        <v>416</v>
      </c>
      <c r="G317" s="75">
        <v>155</v>
      </c>
      <c r="H317" s="75">
        <v>0</v>
      </c>
      <c r="I317" s="75">
        <v>180</v>
      </c>
      <c r="J317" s="75">
        <v>231</v>
      </c>
      <c r="K317" s="75">
        <v>205</v>
      </c>
      <c r="L317" s="75">
        <v>658</v>
      </c>
      <c r="M317" s="75">
        <v>803</v>
      </c>
      <c r="N317" s="75">
        <v>505</v>
      </c>
      <c r="O317" s="76">
        <v>4069</v>
      </c>
    </row>
    <row r="318" spans="1:15" ht="13.5" hidden="1" thickBot="1">
      <c r="A318" s="329"/>
      <c r="B318" s="291" t="s">
        <v>5</v>
      </c>
      <c r="C318" s="75">
        <v>22</v>
      </c>
      <c r="D318" s="75">
        <v>700</v>
      </c>
      <c r="E318" s="75">
        <v>279</v>
      </c>
      <c r="F318" s="75">
        <v>73</v>
      </c>
      <c r="G318" s="75">
        <v>236</v>
      </c>
      <c r="H318" s="75">
        <v>115</v>
      </c>
      <c r="I318" s="75">
        <v>335</v>
      </c>
      <c r="J318" s="75">
        <v>116</v>
      </c>
      <c r="K318" s="75">
        <v>299</v>
      </c>
      <c r="L318" s="75">
        <v>153</v>
      </c>
      <c r="M318" s="75">
        <v>289</v>
      </c>
      <c r="N318" s="75">
        <v>203</v>
      </c>
      <c r="O318" s="76">
        <v>2820</v>
      </c>
    </row>
    <row r="319" spans="1:15" ht="13.5" hidden="1" thickBot="1">
      <c r="A319" s="329"/>
      <c r="B319" s="293" t="s">
        <v>4</v>
      </c>
      <c r="C319" s="77">
        <v>0</v>
      </c>
      <c r="D319" s="77">
        <v>32</v>
      </c>
      <c r="E319" s="77">
        <v>0</v>
      </c>
      <c r="F319" s="77">
        <v>0</v>
      </c>
      <c r="G319" s="77">
        <v>20</v>
      </c>
      <c r="H319" s="77">
        <v>29</v>
      </c>
      <c r="I319" s="77">
        <v>0</v>
      </c>
      <c r="J319" s="77">
        <v>0</v>
      </c>
      <c r="K319" s="77">
        <v>0</v>
      </c>
      <c r="L319" s="77">
        <v>104</v>
      </c>
      <c r="M319" s="77">
        <v>51</v>
      </c>
      <c r="N319" s="77">
        <v>0</v>
      </c>
      <c r="O319" s="78">
        <v>236</v>
      </c>
    </row>
    <row r="320" spans="1:15" ht="13.5" hidden="1" thickBot="1">
      <c r="A320" s="329"/>
      <c r="B320" s="293" t="s">
        <v>83</v>
      </c>
      <c r="C320" s="77">
        <v>250</v>
      </c>
      <c r="D320" s="77">
        <v>100</v>
      </c>
      <c r="E320" s="77">
        <v>51</v>
      </c>
      <c r="F320" s="77">
        <v>0</v>
      </c>
      <c r="G320" s="77">
        <v>0</v>
      </c>
      <c r="H320" s="77">
        <v>110</v>
      </c>
      <c r="I320" s="77">
        <v>0</v>
      </c>
      <c r="J320" s="77">
        <v>100</v>
      </c>
      <c r="K320" s="77">
        <v>78</v>
      </c>
      <c r="L320" s="77">
        <v>0</v>
      </c>
      <c r="M320" s="77">
        <v>28</v>
      </c>
      <c r="N320" s="77">
        <v>29</v>
      </c>
      <c r="O320" s="78">
        <v>746</v>
      </c>
    </row>
    <row r="321" spans="1:15" ht="13.5" hidden="1" thickBot="1">
      <c r="A321" s="329"/>
      <c r="B321" s="293" t="s">
        <v>10</v>
      </c>
      <c r="C321" s="77">
        <v>0</v>
      </c>
      <c r="D321" s="77">
        <v>107</v>
      </c>
      <c r="E321" s="77">
        <v>0</v>
      </c>
      <c r="F321" s="77">
        <v>15</v>
      </c>
      <c r="G321" s="77">
        <v>0</v>
      </c>
      <c r="H321" s="77">
        <v>0</v>
      </c>
      <c r="I321" s="77">
        <v>57</v>
      </c>
      <c r="J321" s="77">
        <v>0</v>
      </c>
      <c r="K321" s="77">
        <v>0</v>
      </c>
      <c r="L321" s="77">
        <v>146</v>
      </c>
      <c r="M321" s="77">
        <v>219</v>
      </c>
      <c r="N321" s="77">
        <v>112</v>
      </c>
      <c r="O321" s="78">
        <v>656</v>
      </c>
    </row>
    <row r="322" spans="1:15" ht="13.5" hidden="1" thickBot="1">
      <c r="A322" s="329"/>
      <c r="B322" s="32" t="s">
        <v>34</v>
      </c>
      <c r="C322" s="72">
        <v>163</v>
      </c>
      <c r="D322" s="72">
        <v>35</v>
      </c>
      <c r="E322" s="72">
        <v>141</v>
      </c>
      <c r="F322" s="72">
        <v>128</v>
      </c>
      <c r="G322" s="72">
        <v>0</v>
      </c>
      <c r="H322" s="72">
        <v>171</v>
      </c>
      <c r="I322" s="72">
        <v>127</v>
      </c>
      <c r="J322" s="72">
        <v>157</v>
      </c>
      <c r="K322" s="72">
        <v>225</v>
      </c>
      <c r="L322" s="72">
        <v>0</v>
      </c>
      <c r="M322" s="72">
        <v>44</v>
      </c>
      <c r="N322" s="72">
        <v>140</v>
      </c>
      <c r="O322" s="72">
        <v>1331</v>
      </c>
    </row>
    <row r="323" spans="1:15" ht="13.5" hidden="1" thickBot="1">
      <c r="A323" s="329"/>
      <c r="B323" s="290" t="s">
        <v>54</v>
      </c>
      <c r="C323" s="73">
        <v>0</v>
      </c>
      <c r="D323" s="73">
        <v>0</v>
      </c>
      <c r="E323" s="73">
        <v>0</v>
      </c>
      <c r="F323" s="73">
        <v>0</v>
      </c>
      <c r="G323" s="73">
        <v>0</v>
      </c>
      <c r="H323" s="73">
        <v>0</v>
      </c>
      <c r="I323" s="73">
        <v>0</v>
      </c>
      <c r="J323" s="73">
        <v>0</v>
      </c>
      <c r="K323" s="73">
        <v>0</v>
      </c>
      <c r="L323" s="73">
        <v>0</v>
      </c>
      <c r="M323" s="73">
        <v>0</v>
      </c>
      <c r="N323" s="73">
        <v>0</v>
      </c>
      <c r="O323" s="74">
        <v>0</v>
      </c>
    </row>
    <row r="324" spans="1:15" ht="13.5" hidden="1" thickBot="1">
      <c r="A324" s="329"/>
      <c r="B324" s="290" t="s">
        <v>85</v>
      </c>
      <c r="C324" s="73">
        <v>0</v>
      </c>
      <c r="D324" s="73">
        <v>0</v>
      </c>
      <c r="E324" s="73">
        <v>0</v>
      </c>
      <c r="F324" s="73">
        <v>0</v>
      </c>
      <c r="G324" s="73">
        <v>0</v>
      </c>
      <c r="H324" s="73">
        <v>0</v>
      </c>
      <c r="I324" s="73">
        <v>0</v>
      </c>
      <c r="J324" s="73">
        <v>0</v>
      </c>
      <c r="K324" s="73">
        <v>0</v>
      </c>
      <c r="L324" s="73">
        <v>0</v>
      </c>
      <c r="M324" s="73">
        <v>0</v>
      </c>
      <c r="N324" s="73">
        <v>0</v>
      </c>
      <c r="O324" s="74">
        <v>0</v>
      </c>
    </row>
    <row r="325" spans="1:15" ht="13.5" hidden="1" thickBot="1">
      <c r="A325" s="329"/>
      <c r="B325" s="290" t="s">
        <v>45</v>
      </c>
      <c r="C325" s="73">
        <v>21</v>
      </c>
      <c r="D325" s="73">
        <v>0</v>
      </c>
      <c r="E325" s="73">
        <v>0</v>
      </c>
      <c r="F325" s="73">
        <v>0</v>
      </c>
      <c r="G325" s="73">
        <v>0</v>
      </c>
      <c r="H325" s="73">
        <v>0</v>
      </c>
      <c r="I325" s="73">
        <v>0</v>
      </c>
      <c r="J325" s="73">
        <v>0</v>
      </c>
      <c r="K325" s="73">
        <v>0</v>
      </c>
      <c r="L325" s="73">
        <v>0</v>
      </c>
      <c r="M325" s="73">
        <v>0</v>
      </c>
      <c r="N325" s="73">
        <v>0</v>
      </c>
      <c r="O325" s="74">
        <v>21</v>
      </c>
    </row>
    <row r="326" spans="1:15" ht="13.5" hidden="1" thickBot="1">
      <c r="A326" s="329"/>
      <c r="B326" s="290" t="s">
        <v>86</v>
      </c>
      <c r="C326" s="73">
        <v>31</v>
      </c>
      <c r="D326" s="73">
        <v>35</v>
      </c>
      <c r="E326" s="73">
        <v>29</v>
      </c>
      <c r="F326" s="73">
        <v>15</v>
      </c>
      <c r="G326" s="73">
        <v>0</v>
      </c>
      <c r="H326" s="73">
        <v>62</v>
      </c>
      <c r="I326" s="73">
        <v>37</v>
      </c>
      <c r="J326" s="73">
        <v>0</v>
      </c>
      <c r="K326" s="73">
        <v>63</v>
      </c>
      <c r="L326" s="73">
        <v>0</v>
      </c>
      <c r="M326" s="73">
        <v>0</v>
      </c>
      <c r="N326" s="73">
        <v>37</v>
      </c>
      <c r="O326" s="74">
        <v>309</v>
      </c>
    </row>
    <row r="327" spans="1:15" ht="13.5" hidden="1" thickBot="1">
      <c r="A327" s="329"/>
      <c r="B327" s="291" t="s">
        <v>46</v>
      </c>
      <c r="C327" s="75">
        <v>68</v>
      </c>
      <c r="D327" s="75">
        <v>0</v>
      </c>
      <c r="E327" s="75">
        <v>0</v>
      </c>
      <c r="F327" s="75">
        <v>39</v>
      </c>
      <c r="G327" s="75">
        <v>0</v>
      </c>
      <c r="H327" s="75">
        <v>33</v>
      </c>
      <c r="I327" s="75">
        <v>0</v>
      </c>
      <c r="J327" s="75">
        <v>0</v>
      </c>
      <c r="K327" s="75">
        <v>0</v>
      </c>
      <c r="L327" s="75">
        <v>0</v>
      </c>
      <c r="M327" s="75">
        <v>0</v>
      </c>
      <c r="N327" s="75">
        <v>59</v>
      </c>
      <c r="O327" s="76">
        <v>199</v>
      </c>
    </row>
    <row r="328" spans="1:15" ht="13.5" hidden="1" thickBot="1">
      <c r="A328" s="329"/>
      <c r="B328" s="291" t="s">
        <v>0</v>
      </c>
      <c r="C328" s="75"/>
      <c r="D328" s="75"/>
      <c r="E328" s="75"/>
      <c r="F328" s="75"/>
      <c r="G328" s="75"/>
      <c r="H328" s="75">
        <v>76</v>
      </c>
      <c r="I328" s="75">
        <v>64</v>
      </c>
      <c r="J328" s="75"/>
      <c r="K328" s="75"/>
      <c r="L328" s="75"/>
      <c r="M328" s="75"/>
      <c r="N328" s="75"/>
      <c r="O328" s="76"/>
    </row>
    <row r="329" spans="1:15" ht="23.25" hidden="1" thickBot="1">
      <c r="A329" s="329"/>
      <c r="B329" s="291" t="s">
        <v>193</v>
      </c>
      <c r="C329" s="75"/>
      <c r="D329" s="75"/>
      <c r="E329" s="75"/>
      <c r="F329" s="75"/>
      <c r="G329" s="75"/>
      <c r="H329" s="75"/>
      <c r="I329" s="75"/>
      <c r="J329" s="75"/>
      <c r="K329" s="75">
        <v>113</v>
      </c>
      <c r="L329" s="75"/>
      <c r="M329" s="75"/>
      <c r="N329" s="75"/>
      <c r="O329" s="76"/>
    </row>
    <row r="330" spans="1:15" ht="13.5" hidden="1" thickBot="1">
      <c r="A330" s="329"/>
      <c r="B330" s="291" t="s">
        <v>84</v>
      </c>
      <c r="C330" s="75">
        <v>43</v>
      </c>
      <c r="D330" s="75">
        <v>0</v>
      </c>
      <c r="E330" s="75">
        <v>70</v>
      </c>
      <c r="F330" s="75">
        <v>0</v>
      </c>
      <c r="G330" s="75">
        <v>0</v>
      </c>
      <c r="H330" s="75">
        <v>0</v>
      </c>
      <c r="I330" s="75">
        <v>26</v>
      </c>
      <c r="J330" s="75">
        <v>99</v>
      </c>
      <c r="K330" s="75">
        <v>49</v>
      </c>
      <c r="L330" s="75">
        <v>0</v>
      </c>
      <c r="M330" s="75">
        <v>44</v>
      </c>
      <c r="N330" s="75">
        <v>44</v>
      </c>
      <c r="O330" s="76">
        <v>375</v>
      </c>
    </row>
    <row r="331" spans="1:15" ht="13.5" hidden="1" thickBot="1">
      <c r="A331" s="329"/>
      <c r="B331" s="294" t="s">
        <v>188</v>
      </c>
      <c r="C331" s="79"/>
      <c r="D331" s="79"/>
      <c r="E331" s="79"/>
      <c r="F331" s="79"/>
      <c r="G331" s="79"/>
      <c r="H331" s="79"/>
      <c r="I331" s="79"/>
      <c r="J331" s="79">
        <v>58</v>
      </c>
      <c r="K331" s="79"/>
      <c r="L331" s="79"/>
      <c r="M331" s="79"/>
      <c r="N331" s="79"/>
      <c r="O331" s="80"/>
    </row>
    <row r="332" spans="1:15" ht="13.5" hidden="1" thickBot="1">
      <c r="A332" s="329"/>
      <c r="B332" s="294" t="s">
        <v>28</v>
      </c>
      <c r="C332" s="79">
        <v>0</v>
      </c>
      <c r="D332" s="79">
        <v>0</v>
      </c>
      <c r="E332" s="79">
        <v>42</v>
      </c>
      <c r="F332" s="79">
        <v>74</v>
      </c>
      <c r="G332" s="79">
        <v>0</v>
      </c>
      <c r="H332" s="79">
        <v>0</v>
      </c>
      <c r="I332" s="79">
        <v>0</v>
      </c>
      <c r="J332" s="79">
        <v>0</v>
      </c>
      <c r="K332" s="79">
        <v>0</v>
      </c>
      <c r="L332" s="79">
        <v>0</v>
      </c>
      <c r="M332" s="79">
        <v>0</v>
      </c>
      <c r="N332" s="79">
        <v>0</v>
      </c>
      <c r="O332" s="80">
        <v>116</v>
      </c>
    </row>
    <row r="333" spans="1:15" ht="13.5" hidden="1" thickBot="1">
      <c r="A333" s="329"/>
      <c r="B333" s="293" t="s">
        <v>64</v>
      </c>
      <c r="C333" s="77">
        <v>0</v>
      </c>
      <c r="D333" s="77">
        <v>0</v>
      </c>
      <c r="E333" s="77">
        <v>0</v>
      </c>
      <c r="F333" s="77">
        <v>0</v>
      </c>
      <c r="G333" s="77">
        <v>0</v>
      </c>
      <c r="H333" s="77">
        <v>0</v>
      </c>
      <c r="I333" s="77">
        <v>0</v>
      </c>
      <c r="J333" s="77">
        <v>0</v>
      </c>
      <c r="K333" s="77">
        <v>0</v>
      </c>
      <c r="L333" s="77">
        <v>0</v>
      </c>
      <c r="M333" s="77">
        <v>0</v>
      </c>
      <c r="N333" s="77">
        <v>0</v>
      </c>
      <c r="O333" s="78">
        <v>0</v>
      </c>
    </row>
    <row r="334" spans="1:15" ht="13.5" hidden="1" thickBot="1">
      <c r="A334" s="329"/>
      <c r="B334" s="295" t="s">
        <v>35</v>
      </c>
      <c r="C334" s="72">
        <v>0</v>
      </c>
      <c r="D334" s="72">
        <v>0</v>
      </c>
      <c r="E334" s="72">
        <v>0</v>
      </c>
      <c r="F334" s="72">
        <v>0</v>
      </c>
      <c r="G334" s="72">
        <v>45</v>
      </c>
      <c r="H334" s="72">
        <v>0</v>
      </c>
      <c r="I334" s="72">
        <v>0</v>
      </c>
      <c r="J334" s="72">
        <v>0</v>
      </c>
      <c r="K334" s="72">
        <v>0</v>
      </c>
      <c r="L334" s="72">
        <v>0</v>
      </c>
      <c r="M334" s="72">
        <v>0</v>
      </c>
      <c r="N334" s="72">
        <v>0</v>
      </c>
      <c r="O334" s="72">
        <v>45</v>
      </c>
    </row>
    <row r="335" spans="1:15" ht="13.5" hidden="1" thickBot="1">
      <c r="A335" s="329"/>
      <c r="B335" s="157" t="s">
        <v>14</v>
      </c>
      <c r="C335" s="73">
        <v>0</v>
      </c>
      <c r="D335" s="73">
        <v>0</v>
      </c>
      <c r="E335" s="73">
        <v>0</v>
      </c>
      <c r="F335" s="73">
        <v>0</v>
      </c>
      <c r="G335" s="73">
        <v>0</v>
      </c>
      <c r="H335" s="73">
        <v>0</v>
      </c>
      <c r="I335" s="73">
        <v>0</v>
      </c>
      <c r="J335" s="73">
        <v>0</v>
      </c>
      <c r="K335" s="73">
        <v>0</v>
      </c>
      <c r="L335" s="73">
        <v>0</v>
      </c>
      <c r="M335" s="73">
        <v>0</v>
      </c>
      <c r="N335" s="73">
        <v>0</v>
      </c>
      <c r="O335" s="74">
        <v>0</v>
      </c>
    </row>
    <row r="336" spans="1:15" ht="13.5" hidden="1" thickBot="1">
      <c r="A336" s="329"/>
      <c r="B336" s="296" t="s">
        <v>13</v>
      </c>
      <c r="C336" s="75">
        <v>0</v>
      </c>
      <c r="D336" s="75">
        <v>0</v>
      </c>
      <c r="E336" s="75">
        <v>0</v>
      </c>
      <c r="F336" s="75">
        <v>0</v>
      </c>
      <c r="G336" s="75">
        <v>0</v>
      </c>
      <c r="H336" s="75">
        <v>0</v>
      </c>
      <c r="I336" s="75">
        <v>0</v>
      </c>
      <c r="J336" s="75">
        <v>0</v>
      </c>
      <c r="K336" s="75">
        <v>0</v>
      </c>
      <c r="L336" s="75">
        <v>0</v>
      </c>
      <c r="M336" s="75">
        <v>0</v>
      </c>
      <c r="N336" s="75">
        <v>0</v>
      </c>
      <c r="O336" s="76">
        <v>0</v>
      </c>
    </row>
    <row r="337" spans="1:15" ht="13.5" hidden="1" thickBot="1">
      <c r="A337" s="329"/>
      <c r="B337" s="296" t="s">
        <v>74</v>
      </c>
      <c r="C337" s="75">
        <v>0</v>
      </c>
      <c r="D337" s="75">
        <v>0</v>
      </c>
      <c r="E337" s="75">
        <v>0</v>
      </c>
      <c r="F337" s="75">
        <v>0</v>
      </c>
      <c r="G337" s="75">
        <v>45</v>
      </c>
      <c r="H337" s="75">
        <v>0</v>
      </c>
      <c r="I337" s="75">
        <v>0</v>
      </c>
      <c r="J337" s="75">
        <v>0</v>
      </c>
      <c r="K337" s="75">
        <v>0</v>
      </c>
      <c r="L337" s="75">
        <v>0</v>
      </c>
      <c r="M337" s="75">
        <v>0</v>
      </c>
      <c r="N337" s="75">
        <v>0</v>
      </c>
      <c r="O337" s="76">
        <v>45</v>
      </c>
    </row>
    <row r="338" spans="1:15" ht="13.5" hidden="1" thickBot="1">
      <c r="A338" s="329"/>
      <c r="B338" s="301" t="s">
        <v>70</v>
      </c>
      <c r="C338" s="77">
        <v>0</v>
      </c>
      <c r="D338" s="77">
        <v>0</v>
      </c>
      <c r="E338" s="77">
        <v>0</v>
      </c>
      <c r="F338" s="77">
        <v>0</v>
      </c>
      <c r="G338" s="77">
        <v>0</v>
      </c>
      <c r="H338" s="77">
        <v>0</v>
      </c>
      <c r="I338" s="77">
        <v>0</v>
      </c>
      <c r="J338" s="77">
        <v>0</v>
      </c>
      <c r="K338" s="77">
        <v>0</v>
      </c>
      <c r="L338" s="77">
        <v>0</v>
      </c>
      <c r="M338" s="77">
        <v>0</v>
      </c>
      <c r="N338" s="77">
        <v>0</v>
      </c>
      <c r="O338" s="78">
        <v>0</v>
      </c>
    </row>
    <row r="339" spans="1:15" ht="23.25" hidden="1" thickBot="1">
      <c r="A339" s="329"/>
      <c r="B339" s="297" t="s">
        <v>36</v>
      </c>
      <c r="C339" s="72">
        <v>0</v>
      </c>
      <c r="D339" s="72">
        <v>0</v>
      </c>
      <c r="E339" s="72">
        <v>0</v>
      </c>
      <c r="F339" s="72">
        <v>0</v>
      </c>
      <c r="G339" s="72">
        <v>0</v>
      </c>
      <c r="H339" s="72">
        <v>0</v>
      </c>
      <c r="I339" s="72">
        <v>0</v>
      </c>
      <c r="J339" s="72">
        <v>0</v>
      </c>
      <c r="K339" s="72">
        <v>0</v>
      </c>
      <c r="L339" s="72">
        <v>41</v>
      </c>
      <c r="M339" s="72">
        <v>0</v>
      </c>
      <c r="N339" s="72">
        <v>0</v>
      </c>
      <c r="O339" s="72">
        <v>41</v>
      </c>
    </row>
    <row r="340" spans="1:15" ht="13.5" hidden="1" thickBot="1">
      <c r="A340" s="329"/>
      <c r="B340" s="299" t="s">
        <v>65</v>
      </c>
      <c r="C340" s="73">
        <v>0</v>
      </c>
      <c r="D340" s="73">
        <v>0</v>
      </c>
      <c r="E340" s="73">
        <v>0</v>
      </c>
      <c r="F340" s="73">
        <v>0</v>
      </c>
      <c r="G340" s="73">
        <v>0</v>
      </c>
      <c r="H340" s="73">
        <v>0</v>
      </c>
      <c r="I340" s="73">
        <v>0</v>
      </c>
      <c r="J340" s="73">
        <v>0</v>
      </c>
      <c r="K340" s="73">
        <v>0</v>
      </c>
      <c r="L340" s="73">
        <v>41</v>
      </c>
      <c r="M340" s="73">
        <v>0</v>
      </c>
      <c r="N340" s="73">
        <v>0</v>
      </c>
      <c r="O340" s="74">
        <v>41</v>
      </c>
    </row>
    <row r="341" spans="1:15" ht="13.5" hidden="1" thickBot="1">
      <c r="A341" s="329"/>
      <c r="B341" s="296" t="s">
        <v>68</v>
      </c>
      <c r="C341" s="75">
        <v>0</v>
      </c>
      <c r="D341" s="75">
        <v>0</v>
      </c>
      <c r="E341" s="75">
        <v>0</v>
      </c>
      <c r="F341" s="75">
        <v>0</v>
      </c>
      <c r="G341" s="75">
        <v>0</v>
      </c>
      <c r="H341" s="75">
        <v>0</v>
      </c>
      <c r="I341" s="75">
        <v>0</v>
      </c>
      <c r="J341" s="75">
        <v>0</v>
      </c>
      <c r="K341" s="75">
        <v>0</v>
      </c>
      <c r="L341" s="75">
        <v>0</v>
      </c>
      <c r="M341" s="75">
        <v>0</v>
      </c>
      <c r="N341" s="75">
        <v>0</v>
      </c>
      <c r="O341" s="76">
        <v>0</v>
      </c>
    </row>
    <row r="342" spans="1:15" ht="13.5" hidden="1" thickBot="1">
      <c r="A342" s="329"/>
      <c r="B342" s="296" t="s">
        <v>73</v>
      </c>
      <c r="C342" s="75">
        <v>0</v>
      </c>
      <c r="D342" s="75">
        <v>0</v>
      </c>
      <c r="E342" s="75">
        <v>0</v>
      </c>
      <c r="F342" s="75">
        <v>0</v>
      </c>
      <c r="G342" s="75">
        <v>0</v>
      </c>
      <c r="H342" s="75">
        <v>0</v>
      </c>
      <c r="I342" s="75">
        <v>0</v>
      </c>
      <c r="J342" s="75">
        <v>0</v>
      </c>
      <c r="K342" s="75">
        <v>0</v>
      </c>
      <c r="L342" s="75">
        <v>0</v>
      </c>
      <c r="M342" s="75">
        <v>0</v>
      </c>
      <c r="N342" s="75">
        <v>0</v>
      </c>
      <c r="O342" s="76">
        <v>0</v>
      </c>
    </row>
    <row r="343" spans="1:15" ht="13.5" hidden="1" thickBot="1">
      <c r="A343" s="329"/>
      <c r="B343" s="296" t="s">
        <v>11</v>
      </c>
      <c r="C343" s="75">
        <v>0</v>
      </c>
      <c r="D343" s="75">
        <v>0</v>
      </c>
      <c r="E343" s="75">
        <v>0</v>
      </c>
      <c r="F343" s="75">
        <v>0</v>
      </c>
      <c r="G343" s="75">
        <v>0</v>
      </c>
      <c r="H343" s="75">
        <v>0</v>
      </c>
      <c r="I343" s="75">
        <v>0</v>
      </c>
      <c r="J343" s="75">
        <v>0</v>
      </c>
      <c r="K343" s="75">
        <v>0</v>
      </c>
      <c r="L343" s="75">
        <v>0</v>
      </c>
      <c r="M343" s="75">
        <v>0</v>
      </c>
      <c r="N343" s="75">
        <v>0</v>
      </c>
      <c r="O343" s="76">
        <v>0</v>
      </c>
    </row>
    <row r="344" spans="1:15" ht="13.5" hidden="1" thickBot="1">
      <c r="A344" s="329"/>
      <c r="B344" s="296" t="s">
        <v>44</v>
      </c>
      <c r="C344" s="75">
        <v>0</v>
      </c>
      <c r="D344" s="75">
        <v>0</v>
      </c>
      <c r="E344" s="75">
        <v>0</v>
      </c>
      <c r="F344" s="75">
        <v>0</v>
      </c>
      <c r="G344" s="75">
        <v>0</v>
      </c>
      <c r="H344" s="75">
        <v>0</v>
      </c>
      <c r="I344" s="75">
        <v>0</v>
      </c>
      <c r="J344" s="75">
        <v>0</v>
      </c>
      <c r="K344" s="75">
        <v>0</v>
      </c>
      <c r="L344" s="75">
        <v>0</v>
      </c>
      <c r="M344" s="75">
        <v>0</v>
      </c>
      <c r="N344" s="75">
        <v>0</v>
      </c>
      <c r="O344" s="76">
        <v>0</v>
      </c>
    </row>
    <row r="345" spans="1:15" ht="13.5" hidden="1" thickBot="1">
      <c r="A345" s="329"/>
      <c r="B345" s="296" t="s">
        <v>41</v>
      </c>
      <c r="C345" s="75">
        <v>0</v>
      </c>
      <c r="D345" s="75">
        <v>0</v>
      </c>
      <c r="E345" s="75">
        <v>0</v>
      </c>
      <c r="F345" s="75">
        <v>0</v>
      </c>
      <c r="G345" s="75">
        <v>0</v>
      </c>
      <c r="H345" s="75">
        <v>0</v>
      </c>
      <c r="I345" s="75">
        <v>0</v>
      </c>
      <c r="J345" s="75">
        <v>0</v>
      </c>
      <c r="K345" s="75">
        <v>0</v>
      </c>
      <c r="L345" s="75">
        <v>0</v>
      </c>
      <c r="M345" s="75">
        <v>0</v>
      </c>
      <c r="N345" s="75">
        <v>0</v>
      </c>
      <c r="O345" s="76">
        <v>0</v>
      </c>
    </row>
    <row r="346" spans="1:15" ht="13.5" hidden="1" thickBot="1">
      <c r="A346" s="329"/>
      <c r="B346" s="296" t="s">
        <v>27</v>
      </c>
      <c r="C346" s="75">
        <v>0</v>
      </c>
      <c r="D346" s="75">
        <v>0</v>
      </c>
      <c r="E346" s="75">
        <v>0</v>
      </c>
      <c r="F346" s="75">
        <v>0</v>
      </c>
      <c r="G346" s="75">
        <v>0</v>
      </c>
      <c r="H346" s="75">
        <v>0</v>
      </c>
      <c r="I346" s="75">
        <v>0</v>
      </c>
      <c r="J346" s="75">
        <v>0</v>
      </c>
      <c r="K346" s="75">
        <v>0</v>
      </c>
      <c r="L346" s="75">
        <v>0</v>
      </c>
      <c r="M346" s="75">
        <v>0</v>
      </c>
      <c r="N346" s="75">
        <v>0</v>
      </c>
      <c r="O346" s="76">
        <v>0</v>
      </c>
    </row>
    <row r="347" spans="1:15" ht="13.5" hidden="1" thickBot="1">
      <c r="A347" s="329"/>
      <c r="B347" s="296" t="s">
        <v>40</v>
      </c>
      <c r="C347" s="75">
        <v>0</v>
      </c>
      <c r="D347" s="75">
        <v>0</v>
      </c>
      <c r="E347" s="75">
        <v>0</v>
      </c>
      <c r="F347" s="75">
        <v>0</v>
      </c>
      <c r="G347" s="75">
        <v>0</v>
      </c>
      <c r="H347" s="75">
        <v>0</v>
      </c>
      <c r="I347" s="75">
        <v>0</v>
      </c>
      <c r="J347" s="75">
        <v>0</v>
      </c>
      <c r="K347" s="75">
        <v>0</v>
      </c>
      <c r="L347" s="75">
        <v>0</v>
      </c>
      <c r="M347" s="75">
        <v>0</v>
      </c>
      <c r="N347" s="75">
        <v>0</v>
      </c>
      <c r="O347" s="76">
        <v>0</v>
      </c>
    </row>
    <row r="348" spans="1:15" ht="13.5" hidden="1" thickBot="1">
      <c r="A348" s="329"/>
      <c r="B348" s="296" t="s">
        <v>47</v>
      </c>
      <c r="C348" s="75">
        <v>0</v>
      </c>
      <c r="D348" s="75">
        <v>0</v>
      </c>
      <c r="E348" s="75">
        <v>0</v>
      </c>
      <c r="F348" s="75">
        <v>0</v>
      </c>
      <c r="G348" s="75">
        <v>0</v>
      </c>
      <c r="H348" s="75">
        <v>0</v>
      </c>
      <c r="I348" s="75">
        <v>0</v>
      </c>
      <c r="J348" s="75">
        <v>0</v>
      </c>
      <c r="K348" s="75">
        <v>0</v>
      </c>
      <c r="L348" s="75">
        <v>0</v>
      </c>
      <c r="M348" s="75">
        <v>0</v>
      </c>
      <c r="N348" s="75">
        <v>0</v>
      </c>
      <c r="O348" s="76">
        <v>0</v>
      </c>
    </row>
    <row r="349" spans="1:15" ht="23.25" hidden="1" thickBot="1">
      <c r="A349" s="329"/>
      <c r="B349" s="296" t="s">
        <v>60</v>
      </c>
      <c r="C349" s="75">
        <v>0</v>
      </c>
      <c r="D349" s="75">
        <v>0</v>
      </c>
      <c r="E349" s="75">
        <v>0</v>
      </c>
      <c r="F349" s="75">
        <v>0</v>
      </c>
      <c r="G349" s="75">
        <v>0</v>
      </c>
      <c r="H349" s="75">
        <v>0</v>
      </c>
      <c r="I349" s="75">
        <v>0</v>
      </c>
      <c r="J349" s="75">
        <v>0</v>
      </c>
      <c r="K349" s="75">
        <v>0</v>
      </c>
      <c r="L349" s="75">
        <v>0</v>
      </c>
      <c r="M349" s="75">
        <v>0</v>
      </c>
      <c r="N349" s="75">
        <v>0</v>
      </c>
      <c r="O349" s="76">
        <v>0</v>
      </c>
    </row>
    <row r="350" spans="1:15" ht="13.5" hidden="1" thickBot="1">
      <c r="A350" s="329"/>
      <c r="B350" s="296" t="s">
        <v>48</v>
      </c>
      <c r="C350" s="75">
        <v>0</v>
      </c>
      <c r="D350" s="75">
        <v>0</v>
      </c>
      <c r="E350" s="75">
        <v>0</v>
      </c>
      <c r="F350" s="75">
        <v>0</v>
      </c>
      <c r="G350" s="75">
        <v>0</v>
      </c>
      <c r="H350" s="75">
        <v>0</v>
      </c>
      <c r="I350" s="75">
        <v>0</v>
      </c>
      <c r="J350" s="75">
        <v>0</v>
      </c>
      <c r="K350" s="75">
        <v>0</v>
      </c>
      <c r="L350" s="75">
        <v>0</v>
      </c>
      <c r="M350" s="75">
        <v>0</v>
      </c>
      <c r="N350" s="75">
        <v>0</v>
      </c>
      <c r="O350" s="76">
        <v>0</v>
      </c>
    </row>
    <row r="351" spans="1:15" ht="13.5" hidden="1" thickBot="1">
      <c r="A351" s="329"/>
      <c r="B351" s="296" t="s">
        <v>67</v>
      </c>
      <c r="C351" s="75">
        <v>0</v>
      </c>
      <c r="D351" s="75">
        <v>0</v>
      </c>
      <c r="E351" s="75">
        <v>0</v>
      </c>
      <c r="F351" s="75">
        <v>0</v>
      </c>
      <c r="G351" s="75">
        <v>0</v>
      </c>
      <c r="H351" s="75">
        <v>0</v>
      </c>
      <c r="I351" s="75">
        <v>0</v>
      </c>
      <c r="J351" s="75">
        <v>0</v>
      </c>
      <c r="K351" s="75">
        <v>0</v>
      </c>
      <c r="L351" s="75">
        <v>0</v>
      </c>
      <c r="M351" s="75">
        <v>0</v>
      </c>
      <c r="N351" s="75">
        <v>0</v>
      </c>
      <c r="O351" s="76">
        <v>0</v>
      </c>
    </row>
    <row r="352" spans="1:15" ht="13.5" hidden="1" thickBot="1">
      <c r="A352" s="329"/>
      <c r="B352" s="296" t="s">
        <v>43</v>
      </c>
      <c r="C352" s="75">
        <v>0</v>
      </c>
      <c r="D352" s="75">
        <v>0</v>
      </c>
      <c r="E352" s="75">
        <v>0</v>
      </c>
      <c r="F352" s="75">
        <v>0</v>
      </c>
      <c r="G352" s="75">
        <v>0</v>
      </c>
      <c r="H352" s="75">
        <v>0</v>
      </c>
      <c r="I352" s="75">
        <v>0</v>
      </c>
      <c r="J352" s="75">
        <v>0</v>
      </c>
      <c r="K352" s="75">
        <v>0</v>
      </c>
      <c r="L352" s="75">
        <v>0</v>
      </c>
      <c r="M352" s="75">
        <v>0</v>
      </c>
      <c r="N352" s="75">
        <v>0</v>
      </c>
      <c r="O352" s="76">
        <v>0</v>
      </c>
    </row>
    <row r="353" spans="1:15" ht="13.5" hidden="1" thickBot="1">
      <c r="A353" s="329"/>
      <c r="B353" s="301" t="s">
        <v>58</v>
      </c>
      <c r="C353" s="77">
        <v>0</v>
      </c>
      <c r="D353" s="77">
        <v>0</v>
      </c>
      <c r="E353" s="77">
        <v>0</v>
      </c>
      <c r="F353" s="77">
        <v>0</v>
      </c>
      <c r="G353" s="77">
        <v>0</v>
      </c>
      <c r="H353" s="77">
        <v>0</v>
      </c>
      <c r="I353" s="77">
        <v>0</v>
      </c>
      <c r="J353" s="77">
        <v>0</v>
      </c>
      <c r="K353" s="77">
        <v>0</v>
      </c>
      <c r="L353" s="77">
        <v>0</v>
      </c>
      <c r="M353" s="77">
        <v>0</v>
      </c>
      <c r="N353" s="77">
        <v>0</v>
      </c>
      <c r="O353" s="78">
        <v>0</v>
      </c>
    </row>
    <row r="354" spans="1:15" ht="13.5" hidden="1" thickBot="1">
      <c r="A354" s="329"/>
      <c r="B354" s="298" t="s">
        <v>80</v>
      </c>
      <c r="C354" s="72">
        <v>0</v>
      </c>
      <c r="D354" s="72">
        <v>0</v>
      </c>
      <c r="E354" s="72">
        <v>0</v>
      </c>
      <c r="F354" s="72">
        <v>0</v>
      </c>
      <c r="G354" s="72">
        <v>42</v>
      </c>
      <c r="H354" s="72">
        <v>0</v>
      </c>
      <c r="I354" s="72">
        <v>0</v>
      </c>
      <c r="J354" s="72">
        <v>164</v>
      </c>
      <c r="K354" s="72">
        <v>0</v>
      </c>
      <c r="L354" s="72">
        <v>80</v>
      </c>
      <c r="M354" s="72">
        <v>0</v>
      </c>
      <c r="N354" s="72">
        <v>0</v>
      </c>
      <c r="O354" s="72">
        <v>286</v>
      </c>
    </row>
    <row r="355" spans="1:15" ht="13.5" hidden="1" thickBot="1">
      <c r="A355" s="329"/>
      <c r="B355" s="299" t="s">
        <v>17</v>
      </c>
      <c r="C355" s="73">
        <v>0</v>
      </c>
      <c r="D355" s="73">
        <v>0</v>
      </c>
      <c r="E355" s="73">
        <v>0</v>
      </c>
      <c r="F355" s="73">
        <v>0</v>
      </c>
      <c r="G355" s="73">
        <v>0</v>
      </c>
      <c r="H355" s="73">
        <v>0</v>
      </c>
      <c r="I355" s="73">
        <v>0</v>
      </c>
      <c r="J355" s="73">
        <v>0</v>
      </c>
      <c r="K355" s="73">
        <v>0</v>
      </c>
      <c r="L355" s="73">
        <v>0</v>
      </c>
      <c r="M355" s="73">
        <v>0</v>
      </c>
      <c r="N355" s="73">
        <v>0</v>
      </c>
      <c r="O355" s="74">
        <v>0</v>
      </c>
    </row>
    <row r="356" spans="1:15" ht="13.5" hidden="1" thickBot="1">
      <c r="A356" s="329"/>
      <c r="B356" s="296" t="s">
        <v>1</v>
      </c>
      <c r="C356" s="75">
        <v>0</v>
      </c>
      <c r="D356" s="75">
        <v>0</v>
      </c>
      <c r="E356" s="75">
        <v>0</v>
      </c>
      <c r="F356" s="75">
        <v>0</v>
      </c>
      <c r="G356" s="75">
        <v>0</v>
      </c>
      <c r="H356" s="75">
        <v>0</v>
      </c>
      <c r="I356" s="75">
        <v>0</v>
      </c>
      <c r="J356" s="75">
        <v>0</v>
      </c>
      <c r="K356" s="75">
        <v>0</v>
      </c>
      <c r="L356" s="75">
        <v>0</v>
      </c>
      <c r="M356" s="75">
        <v>0</v>
      </c>
      <c r="N356" s="75">
        <v>0</v>
      </c>
      <c r="O356" s="76">
        <v>0</v>
      </c>
    </row>
    <row r="357" spans="1:15" ht="13.5" hidden="1" thickBot="1">
      <c r="A357" s="329"/>
      <c r="B357" s="296" t="s">
        <v>16</v>
      </c>
      <c r="C357" s="75">
        <v>0</v>
      </c>
      <c r="D357" s="75">
        <v>0</v>
      </c>
      <c r="E357" s="75">
        <v>0</v>
      </c>
      <c r="F357" s="75">
        <v>0</v>
      </c>
      <c r="G357" s="75">
        <v>0</v>
      </c>
      <c r="H357" s="75">
        <v>0</v>
      </c>
      <c r="I357" s="75">
        <v>0</v>
      </c>
      <c r="J357" s="75">
        <v>0</v>
      </c>
      <c r="K357" s="75">
        <v>0</v>
      </c>
      <c r="L357" s="75">
        <v>0</v>
      </c>
      <c r="M357" s="75">
        <v>0</v>
      </c>
      <c r="N357" s="75">
        <v>0</v>
      </c>
      <c r="O357" s="76">
        <v>0</v>
      </c>
    </row>
    <row r="358" spans="1:15" ht="13.5" hidden="1" thickBot="1">
      <c r="A358" s="329"/>
      <c r="B358" s="296" t="s">
        <v>20</v>
      </c>
      <c r="C358" s="75">
        <v>0</v>
      </c>
      <c r="D358" s="75">
        <v>0</v>
      </c>
      <c r="E358" s="75">
        <v>0</v>
      </c>
      <c r="F358" s="75">
        <v>0</v>
      </c>
      <c r="G358" s="75">
        <v>0</v>
      </c>
      <c r="H358" s="75">
        <v>0</v>
      </c>
      <c r="I358" s="75">
        <v>0</v>
      </c>
      <c r="J358" s="75">
        <v>0</v>
      </c>
      <c r="K358" s="75">
        <v>0</v>
      </c>
      <c r="L358" s="75">
        <v>0</v>
      </c>
      <c r="M358" s="75">
        <v>0</v>
      </c>
      <c r="N358" s="75">
        <v>0</v>
      </c>
      <c r="O358" s="76">
        <v>0</v>
      </c>
    </row>
    <row r="359" spans="1:15" ht="23.25" hidden="1" thickBot="1">
      <c r="A359" s="329"/>
      <c r="B359" s="296" t="s">
        <v>57</v>
      </c>
      <c r="C359" s="75">
        <v>0</v>
      </c>
      <c r="D359" s="75">
        <v>0</v>
      </c>
      <c r="E359" s="75">
        <v>0</v>
      </c>
      <c r="F359" s="75">
        <v>0</v>
      </c>
      <c r="G359" s="75">
        <v>0</v>
      </c>
      <c r="H359" s="75">
        <v>0</v>
      </c>
      <c r="I359" s="75">
        <v>0</v>
      </c>
      <c r="J359" s="75">
        <v>0</v>
      </c>
      <c r="K359" s="75">
        <v>0</v>
      </c>
      <c r="L359" s="75">
        <v>0</v>
      </c>
      <c r="M359" s="75">
        <v>0</v>
      </c>
      <c r="N359" s="75">
        <v>0</v>
      </c>
      <c r="O359" s="76">
        <v>0</v>
      </c>
    </row>
    <row r="360" spans="1:15" ht="13.5" hidden="1" thickBot="1">
      <c r="A360" s="329"/>
      <c r="B360" s="296" t="s">
        <v>56</v>
      </c>
      <c r="C360" s="75">
        <v>0</v>
      </c>
      <c r="D360" s="75">
        <v>0</v>
      </c>
      <c r="E360" s="75">
        <v>0</v>
      </c>
      <c r="F360" s="75">
        <v>0</v>
      </c>
      <c r="G360" s="75">
        <v>0</v>
      </c>
      <c r="H360" s="75">
        <v>0</v>
      </c>
      <c r="I360" s="75">
        <v>0</v>
      </c>
      <c r="J360" s="75">
        <v>0</v>
      </c>
      <c r="K360" s="75">
        <v>0</v>
      </c>
      <c r="L360" s="75">
        <v>0</v>
      </c>
      <c r="M360" s="75">
        <v>0</v>
      </c>
      <c r="N360" s="75">
        <v>0</v>
      </c>
      <c r="O360" s="76">
        <v>0</v>
      </c>
    </row>
    <row r="361" spans="1:15" ht="13.5" hidden="1" thickBot="1">
      <c r="A361" s="329"/>
      <c r="B361" s="296" t="s">
        <v>75</v>
      </c>
      <c r="C361" s="75">
        <v>0</v>
      </c>
      <c r="D361" s="75">
        <v>0</v>
      </c>
      <c r="E361" s="75">
        <v>0</v>
      </c>
      <c r="F361" s="75">
        <v>0</v>
      </c>
      <c r="G361" s="75">
        <v>0</v>
      </c>
      <c r="H361" s="75">
        <v>0</v>
      </c>
      <c r="I361" s="75">
        <v>0</v>
      </c>
      <c r="J361" s="75">
        <v>0</v>
      </c>
      <c r="K361" s="75">
        <v>0</v>
      </c>
      <c r="L361" s="75">
        <v>0</v>
      </c>
      <c r="M361" s="75">
        <v>0</v>
      </c>
      <c r="N361" s="75">
        <v>0</v>
      </c>
      <c r="O361" s="76">
        <v>0</v>
      </c>
    </row>
    <row r="362" spans="1:15" ht="13.5" hidden="1" thickBot="1">
      <c r="A362" s="329"/>
      <c r="B362" s="296" t="s">
        <v>21</v>
      </c>
      <c r="C362" s="75">
        <v>0</v>
      </c>
      <c r="D362" s="75">
        <v>0</v>
      </c>
      <c r="E362" s="75">
        <v>0</v>
      </c>
      <c r="F362" s="75">
        <v>0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  <c r="L362" s="75">
        <v>0</v>
      </c>
      <c r="M362" s="75">
        <v>0</v>
      </c>
      <c r="N362" s="75">
        <v>0</v>
      </c>
      <c r="O362" s="76">
        <v>0</v>
      </c>
    </row>
    <row r="363" spans="1:15" ht="13.5" hidden="1" thickBot="1">
      <c r="A363" s="329"/>
      <c r="B363" s="296" t="s">
        <v>22</v>
      </c>
      <c r="C363" s="75">
        <v>0</v>
      </c>
      <c r="D363" s="75">
        <v>0</v>
      </c>
      <c r="E363" s="75">
        <v>0</v>
      </c>
      <c r="F363" s="75">
        <v>0</v>
      </c>
      <c r="G363" s="75">
        <v>0</v>
      </c>
      <c r="H363" s="75">
        <v>0</v>
      </c>
      <c r="I363" s="75">
        <v>0</v>
      </c>
      <c r="J363" s="75">
        <v>0</v>
      </c>
      <c r="K363" s="75">
        <v>0</v>
      </c>
      <c r="L363" s="75">
        <v>0</v>
      </c>
      <c r="M363" s="75">
        <v>0</v>
      </c>
      <c r="N363" s="75">
        <v>0</v>
      </c>
      <c r="O363" s="76">
        <v>0</v>
      </c>
    </row>
    <row r="364" spans="1:15" ht="13.5" hidden="1" thickBot="1">
      <c r="A364" s="329"/>
      <c r="B364" s="296" t="s">
        <v>66</v>
      </c>
      <c r="C364" s="75">
        <v>0</v>
      </c>
      <c r="D364" s="75">
        <v>0</v>
      </c>
      <c r="E364" s="75">
        <v>0</v>
      </c>
      <c r="F364" s="75">
        <v>0</v>
      </c>
      <c r="G364" s="75">
        <v>0</v>
      </c>
      <c r="H364" s="75">
        <v>0</v>
      </c>
      <c r="I364" s="75">
        <v>0</v>
      </c>
      <c r="J364" s="75">
        <v>0</v>
      </c>
      <c r="K364" s="75">
        <v>0</v>
      </c>
      <c r="L364" s="75">
        <v>0</v>
      </c>
      <c r="M364" s="75">
        <v>0</v>
      </c>
      <c r="N364" s="75">
        <v>0</v>
      </c>
      <c r="O364" s="76">
        <v>0</v>
      </c>
    </row>
    <row r="365" spans="1:15" ht="13.5" hidden="1" thickBot="1">
      <c r="A365" s="329"/>
      <c r="B365" s="296" t="s">
        <v>18</v>
      </c>
      <c r="C365" s="75">
        <v>0</v>
      </c>
      <c r="D365" s="75">
        <v>0</v>
      </c>
      <c r="E365" s="75">
        <v>0</v>
      </c>
      <c r="F365" s="75">
        <v>0</v>
      </c>
      <c r="G365" s="75">
        <v>42</v>
      </c>
      <c r="H365" s="75">
        <v>0</v>
      </c>
      <c r="I365" s="75">
        <v>0</v>
      </c>
      <c r="J365" s="75">
        <v>164</v>
      </c>
      <c r="K365" s="75">
        <v>0</v>
      </c>
      <c r="L365" s="75">
        <v>0</v>
      </c>
      <c r="M365" s="75">
        <v>0</v>
      </c>
      <c r="N365" s="75">
        <v>0</v>
      </c>
      <c r="O365" s="76">
        <v>206</v>
      </c>
    </row>
    <row r="366" spans="1:15" ht="13.5" hidden="1" thickBot="1">
      <c r="A366" s="329"/>
      <c r="B366" s="296" t="s">
        <v>26</v>
      </c>
      <c r="C366" s="75">
        <v>0</v>
      </c>
      <c r="D366" s="75">
        <v>0</v>
      </c>
      <c r="E366" s="75">
        <v>0</v>
      </c>
      <c r="F366" s="75">
        <v>0</v>
      </c>
      <c r="G366" s="75">
        <v>0</v>
      </c>
      <c r="H366" s="75">
        <v>0</v>
      </c>
      <c r="I366" s="75">
        <v>0</v>
      </c>
      <c r="J366" s="75">
        <v>0</v>
      </c>
      <c r="K366" s="75">
        <v>0</v>
      </c>
      <c r="L366" s="75">
        <v>0</v>
      </c>
      <c r="M366" s="75">
        <v>0</v>
      </c>
      <c r="N366" s="75">
        <v>0</v>
      </c>
      <c r="O366" s="76">
        <v>0</v>
      </c>
    </row>
    <row r="367" spans="1:15" ht="13.5" hidden="1" thickBot="1">
      <c r="A367" s="329"/>
      <c r="B367" s="296" t="s">
        <v>71</v>
      </c>
      <c r="C367" s="75">
        <v>0</v>
      </c>
      <c r="D367" s="75">
        <v>0</v>
      </c>
      <c r="E367" s="75">
        <v>0</v>
      </c>
      <c r="F367" s="75">
        <v>0</v>
      </c>
      <c r="G367" s="75">
        <v>0</v>
      </c>
      <c r="H367" s="75">
        <v>0</v>
      </c>
      <c r="I367" s="75">
        <v>0</v>
      </c>
      <c r="J367" s="75">
        <v>0</v>
      </c>
      <c r="K367" s="75">
        <v>0</v>
      </c>
      <c r="L367" s="75">
        <v>0</v>
      </c>
      <c r="M367" s="75">
        <v>0</v>
      </c>
      <c r="N367" s="75">
        <v>0</v>
      </c>
      <c r="O367" s="76">
        <v>0</v>
      </c>
    </row>
    <row r="368" spans="1:15" ht="13.5" hidden="1" thickBot="1">
      <c r="A368" s="329"/>
      <c r="B368" s="296" t="s">
        <v>55</v>
      </c>
      <c r="C368" s="75">
        <v>0</v>
      </c>
      <c r="D368" s="75">
        <v>0</v>
      </c>
      <c r="E368" s="75">
        <v>0</v>
      </c>
      <c r="F368" s="75">
        <v>0</v>
      </c>
      <c r="G368" s="75">
        <v>0</v>
      </c>
      <c r="H368" s="75">
        <v>0</v>
      </c>
      <c r="I368" s="75">
        <v>0</v>
      </c>
      <c r="J368" s="75">
        <v>0</v>
      </c>
      <c r="K368" s="75">
        <v>0</v>
      </c>
      <c r="L368" s="75">
        <v>0</v>
      </c>
      <c r="M368" s="75">
        <v>0</v>
      </c>
      <c r="N368" s="75">
        <v>0</v>
      </c>
      <c r="O368" s="76">
        <v>0</v>
      </c>
    </row>
    <row r="369" spans="1:15" ht="13.5" hidden="1" thickBot="1">
      <c r="A369" s="329"/>
      <c r="B369" s="296" t="s">
        <v>19</v>
      </c>
      <c r="C369" s="75">
        <v>0</v>
      </c>
      <c r="D369" s="75">
        <v>0</v>
      </c>
      <c r="E369" s="75">
        <v>0</v>
      </c>
      <c r="F369" s="75">
        <v>0</v>
      </c>
      <c r="G369" s="75">
        <v>0</v>
      </c>
      <c r="H369" s="75">
        <v>0</v>
      </c>
      <c r="I369" s="75">
        <v>0</v>
      </c>
      <c r="J369" s="75">
        <v>0</v>
      </c>
      <c r="K369" s="75">
        <v>0</v>
      </c>
      <c r="L369" s="75">
        <v>0</v>
      </c>
      <c r="M369" s="75">
        <v>0</v>
      </c>
      <c r="N369" s="75">
        <v>0</v>
      </c>
      <c r="O369" s="76">
        <v>0</v>
      </c>
    </row>
    <row r="370" spans="1:15" ht="13.5" hidden="1" thickBot="1">
      <c r="A370" s="329"/>
      <c r="B370" s="296" t="s">
        <v>50</v>
      </c>
      <c r="C370" s="75">
        <v>0</v>
      </c>
      <c r="D370" s="75">
        <v>0</v>
      </c>
      <c r="E370" s="75">
        <v>0</v>
      </c>
      <c r="F370" s="75">
        <v>0</v>
      </c>
      <c r="G370" s="75">
        <v>0</v>
      </c>
      <c r="H370" s="75">
        <v>0</v>
      </c>
      <c r="I370" s="75">
        <v>0</v>
      </c>
      <c r="J370" s="75">
        <v>0</v>
      </c>
      <c r="K370" s="75">
        <v>0</v>
      </c>
      <c r="L370" s="75">
        <v>0</v>
      </c>
      <c r="M370" s="75">
        <v>0</v>
      </c>
      <c r="N370" s="75">
        <v>0</v>
      </c>
      <c r="O370" s="76">
        <v>0</v>
      </c>
    </row>
    <row r="371" spans="1:15" ht="13.5" hidden="1" thickBot="1">
      <c r="A371" s="329"/>
      <c r="B371" s="296" t="s">
        <v>76</v>
      </c>
      <c r="C371" s="75">
        <v>0</v>
      </c>
      <c r="D371" s="75">
        <v>0</v>
      </c>
      <c r="E371" s="75">
        <v>0</v>
      </c>
      <c r="F371" s="75">
        <v>0</v>
      </c>
      <c r="G371" s="75">
        <v>0</v>
      </c>
      <c r="H371" s="75">
        <v>0</v>
      </c>
      <c r="I371" s="75">
        <v>0</v>
      </c>
      <c r="J371" s="75">
        <v>0</v>
      </c>
      <c r="K371" s="75">
        <v>0</v>
      </c>
      <c r="L371" s="75">
        <v>0</v>
      </c>
      <c r="M371" s="75">
        <v>0</v>
      </c>
      <c r="N371" s="75">
        <v>0</v>
      </c>
      <c r="O371" s="76">
        <v>0</v>
      </c>
    </row>
    <row r="372" spans="1:15" ht="13.5" hidden="1" thickBot="1">
      <c r="A372" s="329"/>
      <c r="B372" s="296" t="s">
        <v>69</v>
      </c>
      <c r="C372" s="75">
        <v>0</v>
      </c>
      <c r="D372" s="75">
        <v>0</v>
      </c>
      <c r="E372" s="75">
        <v>0</v>
      </c>
      <c r="F372" s="75">
        <v>0</v>
      </c>
      <c r="G372" s="75">
        <v>0</v>
      </c>
      <c r="H372" s="75">
        <v>0</v>
      </c>
      <c r="I372" s="75">
        <v>0</v>
      </c>
      <c r="J372" s="75">
        <v>0</v>
      </c>
      <c r="K372" s="75">
        <v>0</v>
      </c>
      <c r="L372" s="75">
        <v>0</v>
      </c>
      <c r="M372" s="75">
        <v>0</v>
      </c>
      <c r="N372" s="75">
        <v>0</v>
      </c>
      <c r="O372" s="76">
        <v>0</v>
      </c>
    </row>
    <row r="373" spans="1:15" ht="13.5" hidden="1" thickBot="1">
      <c r="A373" s="329"/>
      <c r="B373" s="296" t="s">
        <v>37</v>
      </c>
      <c r="C373" s="75">
        <v>0</v>
      </c>
      <c r="D373" s="75">
        <v>0</v>
      </c>
      <c r="E373" s="75">
        <v>0</v>
      </c>
      <c r="F373" s="75">
        <v>0</v>
      </c>
      <c r="G373" s="75">
        <v>0</v>
      </c>
      <c r="H373" s="75">
        <v>0</v>
      </c>
      <c r="I373" s="75">
        <v>0</v>
      </c>
      <c r="J373" s="75">
        <v>0</v>
      </c>
      <c r="K373" s="75">
        <v>0</v>
      </c>
      <c r="L373" s="75">
        <v>0</v>
      </c>
      <c r="M373" s="75">
        <v>0</v>
      </c>
      <c r="N373" s="75">
        <v>0</v>
      </c>
      <c r="O373" s="76">
        <v>0</v>
      </c>
    </row>
    <row r="374" spans="1:15" ht="13.5" hidden="1" thickBot="1">
      <c r="A374" s="329"/>
      <c r="B374" s="296" t="s">
        <v>72</v>
      </c>
      <c r="C374" s="75">
        <v>0</v>
      </c>
      <c r="D374" s="75">
        <v>0</v>
      </c>
      <c r="E374" s="75">
        <v>0</v>
      </c>
      <c r="F374" s="75">
        <v>0</v>
      </c>
      <c r="G374" s="75">
        <v>0</v>
      </c>
      <c r="H374" s="75">
        <v>0</v>
      </c>
      <c r="I374" s="75">
        <v>0</v>
      </c>
      <c r="J374" s="75">
        <v>0</v>
      </c>
      <c r="K374" s="75">
        <v>0</v>
      </c>
      <c r="L374" s="75">
        <v>0</v>
      </c>
      <c r="M374" s="75">
        <v>0</v>
      </c>
      <c r="N374" s="75">
        <v>0</v>
      </c>
      <c r="O374" s="76">
        <v>0</v>
      </c>
    </row>
    <row r="375" spans="1:15" ht="13.5" hidden="1" thickBot="1">
      <c r="A375" s="329"/>
      <c r="B375" s="296" t="s">
        <v>38</v>
      </c>
      <c r="C375" s="75">
        <v>0</v>
      </c>
      <c r="D375" s="75">
        <v>0</v>
      </c>
      <c r="E375" s="75">
        <v>0</v>
      </c>
      <c r="F375" s="75">
        <v>0</v>
      </c>
      <c r="G375" s="75">
        <v>0</v>
      </c>
      <c r="H375" s="75">
        <v>0</v>
      </c>
      <c r="I375" s="75">
        <v>0</v>
      </c>
      <c r="J375" s="75">
        <v>0</v>
      </c>
      <c r="K375" s="75">
        <v>0</v>
      </c>
      <c r="L375" s="75">
        <v>0</v>
      </c>
      <c r="M375" s="75">
        <v>0</v>
      </c>
      <c r="N375" s="75">
        <v>0</v>
      </c>
      <c r="O375" s="76">
        <v>0</v>
      </c>
    </row>
    <row r="376" spans="1:15" ht="13.5" hidden="1" thickBot="1">
      <c r="A376" s="329"/>
      <c r="B376" s="296" t="s">
        <v>23</v>
      </c>
      <c r="C376" s="75">
        <v>0</v>
      </c>
      <c r="D376" s="75">
        <v>0</v>
      </c>
      <c r="E376" s="75">
        <v>0</v>
      </c>
      <c r="F376" s="75">
        <v>0</v>
      </c>
      <c r="G376" s="75">
        <v>0</v>
      </c>
      <c r="H376" s="75">
        <v>0</v>
      </c>
      <c r="I376" s="75">
        <v>0</v>
      </c>
      <c r="J376" s="75">
        <v>0</v>
      </c>
      <c r="K376" s="75">
        <v>0</v>
      </c>
      <c r="L376" s="75">
        <v>0</v>
      </c>
      <c r="M376" s="75">
        <v>0</v>
      </c>
      <c r="N376" s="75">
        <v>0</v>
      </c>
      <c r="O376" s="76">
        <v>0</v>
      </c>
    </row>
    <row r="377" spans="1:15" ht="13.5" hidden="1" thickBot="1">
      <c r="A377" s="329"/>
      <c r="B377" s="296" t="s">
        <v>59</v>
      </c>
      <c r="C377" s="75">
        <v>0</v>
      </c>
      <c r="D377" s="75">
        <v>0</v>
      </c>
      <c r="E377" s="75">
        <v>0</v>
      </c>
      <c r="F377" s="75">
        <v>0</v>
      </c>
      <c r="G377" s="75">
        <v>0</v>
      </c>
      <c r="H377" s="75">
        <v>0</v>
      </c>
      <c r="I377" s="75">
        <v>0</v>
      </c>
      <c r="J377" s="75">
        <v>0</v>
      </c>
      <c r="K377" s="75">
        <v>0</v>
      </c>
      <c r="L377" s="75">
        <v>0</v>
      </c>
      <c r="M377" s="75">
        <v>0</v>
      </c>
      <c r="N377" s="75">
        <v>0</v>
      </c>
      <c r="O377" s="76">
        <v>0</v>
      </c>
    </row>
    <row r="378" spans="1:15" ht="13.5" hidden="1" thickBot="1">
      <c r="A378" s="329"/>
      <c r="B378" s="296" t="s">
        <v>39</v>
      </c>
      <c r="C378" s="75">
        <v>0</v>
      </c>
      <c r="D378" s="75">
        <v>0</v>
      </c>
      <c r="E378" s="75">
        <v>0</v>
      </c>
      <c r="F378" s="75">
        <v>0</v>
      </c>
      <c r="G378" s="75">
        <v>0</v>
      </c>
      <c r="H378" s="75">
        <v>0</v>
      </c>
      <c r="I378" s="75">
        <v>0</v>
      </c>
      <c r="J378" s="75">
        <v>0</v>
      </c>
      <c r="K378" s="75">
        <v>0</v>
      </c>
      <c r="L378" s="75">
        <v>80</v>
      </c>
      <c r="M378" s="75">
        <v>0</v>
      </c>
      <c r="N378" s="75">
        <v>0</v>
      </c>
      <c r="O378" s="76">
        <v>80</v>
      </c>
    </row>
    <row r="379" spans="1:15" ht="13.5" hidden="1" thickBot="1">
      <c r="A379" s="329"/>
      <c r="B379" s="296" t="s">
        <v>51</v>
      </c>
      <c r="C379" s="75">
        <v>0</v>
      </c>
      <c r="D379" s="75">
        <v>0</v>
      </c>
      <c r="E379" s="75">
        <v>0</v>
      </c>
      <c r="F379" s="75">
        <v>0</v>
      </c>
      <c r="G379" s="75">
        <v>0</v>
      </c>
      <c r="H379" s="75">
        <v>0</v>
      </c>
      <c r="I379" s="75">
        <v>0</v>
      </c>
      <c r="J379" s="75">
        <v>0</v>
      </c>
      <c r="K379" s="75">
        <v>0</v>
      </c>
      <c r="L379" s="75">
        <v>0</v>
      </c>
      <c r="M379" s="75">
        <v>0</v>
      </c>
      <c r="N379" s="75">
        <v>0</v>
      </c>
      <c r="O379" s="76">
        <v>0</v>
      </c>
    </row>
    <row r="380" spans="1:15" ht="13.5" hidden="1" thickBot="1">
      <c r="A380" s="329"/>
      <c r="B380" s="296" t="s">
        <v>24</v>
      </c>
      <c r="C380" s="75">
        <v>0</v>
      </c>
      <c r="D380" s="75">
        <v>0</v>
      </c>
      <c r="E380" s="75">
        <v>0</v>
      </c>
      <c r="F380" s="75">
        <v>0</v>
      </c>
      <c r="G380" s="75">
        <v>0</v>
      </c>
      <c r="H380" s="75">
        <v>0</v>
      </c>
      <c r="I380" s="75">
        <v>0</v>
      </c>
      <c r="J380" s="75">
        <v>0</v>
      </c>
      <c r="K380" s="75">
        <v>0</v>
      </c>
      <c r="L380" s="75">
        <v>0</v>
      </c>
      <c r="M380" s="75">
        <v>0</v>
      </c>
      <c r="N380" s="75">
        <v>0</v>
      </c>
      <c r="O380" s="76">
        <v>0</v>
      </c>
    </row>
    <row r="381" spans="1:15" ht="13.5" hidden="1" thickBot="1">
      <c r="A381" s="329"/>
      <c r="B381" s="296" t="s">
        <v>61</v>
      </c>
      <c r="C381" s="75">
        <v>0</v>
      </c>
      <c r="D381" s="75">
        <v>0</v>
      </c>
      <c r="E381" s="75">
        <v>0</v>
      </c>
      <c r="F381" s="75">
        <v>0</v>
      </c>
      <c r="G381" s="75">
        <v>0</v>
      </c>
      <c r="H381" s="75">
        <v>0</v>
      </c>
      <c r="I381" s="75">
        <v>0</v>
      </c>
      <c r="J381" s="75">
        <v>0</v>
      </c>
      <c r="K381" s="75">
        <v>0</v>
      </c>
      <c r="L381" s="75">
        <v>0</v>
      </c>
      <c r="M381" s="75">
        <v>0</v>
      </c>
      <c r="N381" s="75">
        <v>0</v>
      </c>
      <c r="O381" s="76">
        <v>0</v>
      </c>
    </row>
    <row r="382" spans="1:15" ht="13.5" hidden="1" thickBot="1">
      <c r="A382" s="329"/>
      <c r="B382" s="296" t="s">
        <v>62</v>
      </c>
      <c r="C382" s="75">
        <v>0</v>
      </c>
      <c r="D382" s="75">
        <v>0</v>
      </c>
      <c r="E382" s="75">
        <v>0</v>
      </c>
      <c r="F382" s="75">
        <v>0</v>
      </c>
      <c r="G382" s="75">
        <v>0</v>
      </c>
      <c r="H382" s="75">
        <v>0</v>
      </c>
      <c r="I382" s="75">
        <v>0</v>
      </c>
      <c r="J382" s="75">
        <v>0</v>
      </c>
      <c r="K382" s="75">
        <v>0</v>
      </c>
      <c r="L382" s="75">
        <v>0</v>
      </c>
      <c r="M382" s="75">
        <v>0</v>
      </c>
      <c r="N382" s="75">
        <v>0</v>
      </c>
      <c r="O382" s="76">
        <v>0</v>
      </c>
    </row>
    <row r="383" spans="1:15" ht="13.5" hidden="1" thickBot="1">
      <c r="A383" s="329"/>
      <c r="B383" s="296" t="s">
        <v>63</v>
      </c>
      <c r="C383" s="75">
        <v>0</v>
      </c>
      <c r="D383" s="75">
        <v>0</v>
      </c>
      <c r="E383" s="75">
        <v>0</v>
      </c>
      <c r="F383" s="75">
        <v>0</v>
      </c>
      <c r="G383" s="75">
        <v>0</v>
      </c>
      <c r="H383" s="75">
        <v>0</v>
      </c>
      <c r="I383" s="75">
        <v>0</v>
      </c>
      <c r="J383" s="75">
        <v>0</v>
      </c>
      <c r="K383" s="75">
        <v>0</v>
      </c>
      <c r="L383" s="75">
        <v>0</v>
      </c>
      <c r="M383" s="75">
        <v>0</v>
      </c>
      <c r="N383" s="75">
        <v>0</v>
      </c>
      <c r="O383" s="76">
        <v>0</v>
      </c>
    </row>
    <row r="384" spans="1:15" ht="13.5" hidden="1" thickBot="1">
      <c r="A384" s="329"/>
      <c r="B384" s="296" t="s">
        <v>49</v>
      </c>
      <c r="C384" s="75">
        <v>0</v>
      </c>
      <c r="D384" s="75">
        <v>0</v>
      </c>
      <c r="E384" s="75">
        <v>0</v>
      </c>
      <c r="F384" s="75">
        <v>0</v>
      </c>
      <c r="G384" s="75">
        <v>0</v>
      </c>
      <c r="H384" s="75">
        <v>0</v>
      </c>
      <c r="I384" s="75">
        <v>0</v>
      </c>
      <c r="J384" s="75">
        <v>0</v>
      </c>
      <c r="K384" s="75">
        <v>0</v>
      </c>
      <c r="L384" s="75">
        <v>0</v>
      </c>
      <c r="M384" s="75">
        <v>0</v>
      </c>
      <c r="N384" s="75">
        <v>0</v>
      </c>
      <c r="O384" s="76">
        <v>0</v>
      </c>
    </row>
    <row r="385" spans="1:15" ht="13.5" hidden="1" thickBot="1">
      <c r="A385" s="329"/>
      <c r="B385" s="296" t="s">
        <v>25</v>
      </c>
      <c r="C385" s="75">
        <v>0</v>
      </c>
      <c r="D385" s="75">
        <v>0</v>
      </c>
      <c r="E385" s="75">
        <v>0</v>
      </c>
      <c r="F385" s="75">
        <v>0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6">
        <v>0</v>
      </c>
    </row>
    <row r="386" spans="1:15" ht="13.5" hidden="1" thickBot="1">
      <c r="A386" s="329"/>
      <c r="B386" s="296" t="s">
        <v>12</v>
      </c>
      <c r="C386" s="75">
        <v>0</v>
      </c>
      <c r="D386" s="75">
        <v>0</v>
      </c>
      <c r="E386" s="75">
        <v>0</v>
      </c>
      <c r="F386" s="75">
        <v>0</v>
      </c>
      <c r="G386" s="75">
        <v>0</v>
      </c>
      <c r="H386" s="75">
        <v>0</v>
      </c>
      <c r="I386" s="75">
        <v>0</v>
      </c>
      <c r="J386" s="75">
        <v>0</v>
      </c>
      <c r="K386" s="75">
        <v>0</v>
      </c>
      <c r="L386" s="75">
        <v>0</v>
      </c>
      <c r="M386" s="75">
        <v>0</v>
      </c>
      <c r="N386" s="75">
        <v>0</v>
      </c>
      <c r="O386" s="76">
        <v>0</v>
      </c>
    </row>
    <row r="387" spans="1:15" ht="13.5" hidden="1" thickBot="1">
      <c r="A387" s="329"/>
      <c r="B387" s="301" t="s">
        <v>32</v>
      </c>
      <c r="C387" s="77">
        <v>0</v>
      </c>
      <c r="D387" s="77">
        <v>0</v>
      </c>
      <c r="E387" s="77">
        <v>0</v>
      </c>
      <c r="F387" s="77">
        <v>0</v>
      </c>
      <c r="G387" s="77">
        <v>0</v>
      </c>
      <c r="H387" s="77">
        <v>0</v>
      </c>
      <c r="I387" s="77">
        <v>0</v>
      </c>
      <c r="J387" s="77">
        <v>0</v>
      </c>
      <c r="K387" s="77">
        <v>0</v>
      </c>
      <c r="L387" s="77">
        <v>0</v>
      </c>
      <c r="M387" s="77">
        <v>0</v>
      </c>
      <c r="N387" s="77">
        <v>0</v>
      </c>
      <c r="O387" s="78">
        <v>0</v>
      </c>
    </row>
    <row r="388" spans="1:15" ht="13.5" hidden="1" thickBot="1">
      <c r="A388" s="329"/>
      <c r="B388" s="32" t="s">
        <v>81</v>
      </c>
      <c r="C388" s="72">
        <v>0</v>
      </c>
      <c r="D388" s="72">
        <v>0</v>
      </c>
      <c r="E388" s="72">
        <v>0</v>
      </c>
      <c r="F388" s="72">
        <v>0</v>
      </c>
      <c r="G388" s="72">
        <v>0</v>
      </c>
      <c r="H388" s="72">
        <v>0</v>
      </c>
      <c r="I388" s="72">
        <v>0</v>
      </c>
      <c r="J388" s="72">
        <v>0</v>
      </c>
      <c r="K388" s="72">
        <v>0</v>
      </c>
      <c r="L388" s="72">
        <v>0</v>
      </c>
      <c r="M388" s="72">
        <v>0</v>
      </c>
      <c r="N388" s="72">
        <v>0</v>
      </c>
      <c r="O388" s="72">
        <v>0</v>
      </c>
    </row>
    <row r="389" spans="1:15" ht="13.5" hidden="1" thickBot="1">
      <c r="A389" s="330"/>
      <c r="B389" s="300" t="s">
        <v>15</v>
      </c>
      <c r="C389" s="81">
        <v>0</v>
      </c>
      <c r="D389" s="81">
        <v>0</v>
      </c>
      <c r="E389" s="81">
        <v>0</v>
      </c>
      <c r="F389" s="81">
        <v>0</v>
      </c>
      <c r="G389" s="81">
        <v>0</v>
      </c>
      <c r="H389" s="81">
        <v>0</v>
      </c>
      <c r="I389" s="81">
        <v>0</v>
      </c>
      <c r="J389" s="81">
        <v>0</v>
      </c>
      <c r="K389" s="81">
        <v>0</v>
      </c>
      <c r="L389" s="81">
        <v>0</v>
      </c>
      <c r="M389" s="81">
        <v>0</v>
      </c>
      <c r="N389" s="81">
        <v>0</v>
      </c>
      <c r="O389" s="82">
        <v>0</v>
      </c>
    </row>
    <row r="390" spans="1:15" ht="14.25" hidden="1" thickBot="1">
      <c r="A390" s="331" t="s">
        <v>52</v>
      </c>
      <c r="B390" s="331"/>
      <c r="C390" s="331"/>
      <c r="D390" s="331"/>
      <c r="E390" s="331"/>
      <c r="F390" s="331"/>
      <c r="G390" s="331"/>
      <c r="H390" s="331"/>
      <c r="I390" s="331"/>
      <c r="J390" s="331"/>
      <c r="K390" s="331"/>
      <c r="L390" s="331"/>
      <c r="M390" s="331"/>
      <c r="N390" s="331"/>
      <c r="O390" s="331"/>
    </row>
    <row r="391" spans="1:15" ht="13.5" hidden="1" thickBot="1">
      <c r="A391" s="328" t="s">
        <v>82</v>
      </c>
      <c r="B391" s="304" t="s">
        <v>2</v>
      </c>
      <c r="C391" s="29">
        <v>9630</v>
      </c>
      <c r="D391" s="29">
        <v>10190</v>
      </c>
      <c r="E391" s="29">
        <v>14793</v>
      </c>
      <c r="F391" s="29">
        <v>10069</v>
      </c>
      <c r="G391" s="29">
        <v>18070</v>
      </c>
      <c r="H391" s="29">
        <v>10522</v>
      </c>
      <c r="I391" s="29">
        <v>14824</v>
      </c>
      <c r="J391" s="29">
        <v>14593</v>
      </c>
      <c r="K391" s="29">
        <v>11078</v>
      </c>
      <c r="L391" s="29">
        <v>13029</v>
      </c>
      <c r="M391" s="29">
        <v>10891</v>
      </c>
      <c r="N391" s="29">
        <v>13878</v>
      </c>
      <c r="O391" s="29">
        <v>151567</v>
      </c>
    </row>
    <row r="392" spans="1:15" ht="13.5" customHeight="1" hidden="1" thickBot="1">
      <c r="A392" s="329"/>
      <c r="B392" s="32" t="s">
        <v>79</v>
      </c>
      <c r="C392" s="72">
        <v>7289</v>
      </c>
      <c r="D392" s="72">
        <v>8697</v>
      </c>
      <c r="E392" s="72">
        <v>13492</v>
      </c>
      <c r="F392" s="72">
        <v>9195</v>
      </c>
      <c r="G392" s="72">
        <v>16931</v>
      </c>
      <c r="H392" s="72">
        <v>9636</v>
      </c>
      <c r="I392" s="72">
        <v>13386</v>
      </c>
      <c r="J392" s="72">
        <v>11519</v>
      </c>
      <c r="K392" s="72">
        <v>8488</v>
      </c>
      <c r="L392" s="72">
        <v>10177</v>
      </c>
      <c r="M392" s="72">
        <v>8966</v>
      </c>
      <c r="N392" s="72">
        <v>10731</v>
      </c>
      <c r="O392" s="72">
        <v>128507</v>
      </c>
    </row>
    <row r="393" spans="1:15" ht="13.5" hidden="1" thickBot="1">
      <c r="A393" s="329"/>
      <c r="B393" s="290" t="s">
        <v>3</v>
      </c>
      <c r="C393" s="73">
        <v>1629</v>
      </c>
      <c r="D393" s="73">
        <v>2895</v>
      </c>
      <c r="E393" s="73">
        <v>2857</v>
      </c>
      <c r="F393" s="73">
        <v>2604</v>
      </c>
      <c r="G393" s="73">
        <v>3124</v>
      </c>
      <c r="H393" s="73">
        <v>3049</v>
      </c>
      <c r="I393" s="73">
        <v>3088</v>
      </c>
      <c r="J393" s="73">
        <v>1802</v>
      </c>
      <c r="K393" s="73">
        <v>2926</v>
      </c>
      <c r="L393" s="73">
        <v>2083</v>
      </c>
      <c r="M393" s="73">
        <v>1849</v>
      </c>
      <c r="N393" s="73">
        <v>2718</v>
      </c>
      <c r="O393" s="74">
        <v>30624</v>
      </c>
    </row>
    <row r="394" spans="1:15" ht="13.5" hidden="1" thickBot="1">
      <c r="A394" s="329"/>
      <c r="B394" s="290" t="s">
        <v>191</v>
      </c>
      <c r="C394" s="73">
        <v>0</v>
      </c>
      <c r="D394" s="73">
        <v>0</v>
      </c>
      <c r="E394" s="73">
        <v>485</v>
      </c>
      <c r="F394" s="73">
        <v>579</v>
      </c>
      <c r="G394" s="73">
        <v>667</v>
      </c>
      <c r="H394" s="73">
        <v>635</v>
      </c>
      <c r="I394" s="73">
        <v>0</v>
      </c>
      <c r="J394" s="73">
        <v>0</v>
      </c>
      <c r="K394" s="73">
        <v>0</v>
      </c>
      <c r="L394" s="73">
        <v>0</v>
      </c>
      <c r="M394" s="73">
        <v>0</v>
      </c>
      <c r="N394" s="73">
        <v>0</v>
      </c>
      <c r="O394" s="74">
        <v>0</v>
      </c>
    </row>
    <row r="395" spans="1:15" ht="13.5" hidden="1" thickBot="1">
      <c r="A395" s="329"/>
      <c r="B395" s="291" t="s">
        <v>33</v>
      </c>
      <c r="C395" s="75">
        <v>0</v>
      </c>
      <c r="D395" s="75">
        <v>0</v>
      </c>
      <c r="E395" s="75">
        <v>0</v>
      </c>
      <c r="F395" s="75">
        <v>0</v>
      </c>
      <c r="G395" s="75">
        <v>0</v>
      </c>
      <c r="H395" s="75">
        <v>0</v>
      </c>
      <c r="I395" s="75">
        <v>0</v>
      </c>
      <c r="J395" s="75">
        <v>0</v>
      </c>
      <c r="K395" s="75">
        <v>0</v>
      </c>
      <c r="L395" s="75">
        <v>0</v>
      </c>
      <c r="M395" s="75">
        <v>0</v>
      </c>
      <c r="N395" s="75">
        <v>0</v>
      </c>
      <c r="O395" s="76">
        <v>0</v>
      </c>
    </row>
    <row r="396" spans="1:15" ht="13.5" hidden="1" thickBot="1">
      <c r="A396" s="329"/>
      <c r="B396" s="291" t="s">
        <v>6</v>
      </c>
      <c r="C396" s="75">
        <v>542</v>
      </c>
      <c r="D396" s="75">
        <v>0</v>
      </c>
      <c r="E396" s="75">
        <v>553</v>
      </c>
      <c r="F396" s="75">
        <v>0</v>
      </c>
      <c r="G396" s="75">
        <v>0</v>
      </c>
      <c r="H396" s="75">
        <v>784</v>
      </c>
      <c r="I396" s="75">
        <v>697</v>
      </c>
      <c r="J396" s="75">
        <v>642</v>
      </c>
      <c r="K396" s="75">
        <v>554</v>
      </c>
      <c r="L396" s="75">
        <v>0</v>
      </c>
      <c r="M396" s="75">
        <v>765</v>
      </c>
      <c r="N396" s="75">
        <v>0</v>
      </c>
      <c r="O396" s="76">
        <v>4537</v>
      </c>
    </row>
    <row r="397" spans="1:15" ht="23.25" hidden="1" thickBot="1">
      <c r="A397" s="329"/>
      <c r="B397" s="292" t="s">
        <v>7</v>
      </c>
      <c r="C397" s="75">
        <v>551</v>
      </c>
      <c r="D397" s="75">
        <v>681</v>
      </c>
      <c r="E397" s="75">
        <v>803</v>
      </c>
      <c r="F397" s="75">
        <v>846</v>
      </c>
      <c r="G397" s="75">
        <v>826</v>
      </c>
      <c r="H397" s="75">
        <v>675</v>
      </c>
      <c r="I397" s="75">
        <v>1141</v>
      </c>
      <c r="J397" s="75">
        <v>0</v>
      </c>
      <c r="K397" s="75">
        <v>688</v>
      </c>
      <c r="L397" s="75">
        <v>1745</v>
      </c>
      <c r="M397" s="75">
        <v>1355</v>
      </c>
      <c r="N397" s="75">
        <v>1458</v>
      </c>
      <c r="O397" s="76">
        <v>10769</v>
      </c>
    </row>
    <row r="398" spans="1:15" ht="13.5" hidden="1" thickBot="1">
      <c r="A398" s="329"/>
      <c r="B398" s="292" t="s">
        <v>8</v>
      </c>
      <c r="C398" s="75">
        <v>2574</v>
      </c>
      <c r="D398" s="75">
        <v>1050</v>
      </c>
      <c r="E398" s="75">
        <v>2040</v>
      </c>
      <c r="F398" s="75">
        <v>1279</v>
      </c>
      <c r="G398" s="75">
        <v>7796</v>
      </c>
      <c r="H398" s="75">
        <v>1532</v>
      </c>
      <c r="I398" s="75">
        <v>608</v>
      </c>
      <c r="J398" s="75">
        <v>885</v>
      </c>
      <c r="K398" s="75">
        <v>575</v>
      </c>
      <c r="L398" s="75">
        <v>601</v>
      </c>
      <c r="M398" s="75">
        <v>0</v>
      </c>
      <c r="N398" s="75">
        <v>1105</v>
      </c>
      <c r="O398" s="76">
        <v>20045</v>
      </c>
    </row>
    <row r="399" spans="1:15" ht="13.5" hidden="1" thickBot="1">
      <c r="A399" s="329"/>
      <c r="B399" s="291" t="s">
        <v>5</v>
      </c>
      <c r="C399" s="75">
        <v>144</v>
      </c>
      <c r="D399" s="75">
        <v>1116</v>
      </c>
      <c r="E399" s="75">
        <v>1403</v>
      </c>
      <c r="F399" s="75">
        <v>1370</v>
      </c>
      <c r="G399" s="75">
        <v>1546</v>
      </c>
      <c r="H399" s="75">
        <v>929</v>
      </c>
      <c r="I399" s="75">
        <v>1320</v>
      </c>
      <c r="J399" s="75">
        <v>1536</v>
      </c>
      <c r="K399" s="75">
        <v>1538</v>
      </c>
      <c r="L399" s="75">
        <v>3183</v>
      </c>
      <c r="M399" s="75">
        <v>1611</v>
      </c>
      <c r="N399" s="75">
        <v>2407</v>
      </c>
      <c r="O399" s="76">
        <v>18103</v>
      </c>
    </row>
    <row r="400" spans="1:15" ht="13.5" hidden="1" thickBot="1">
      <c r="A400" s="329"/>
      <c r="B400" s="293" t="s">
        <v>4</v>
      </c>
      <c r="C400" s="77">
        <v>0</v>
      </c>
      <c r="D400" s="77">
        <v>0</v>
      </c>
      <c r="E400" s="77">
        <v>0</v>
      </c>
      <c r="F400" s="77">
        <v>0</v>
      </c>
      <c r="G400" s="77">
        <v>0</v>
      </c>
      <c r="H400" s="77">
        <v>0</v>
      </c>
      <c r="I400" s="77">
        <v>0</v>
      </c>
      <c r="J400" s="77">
        <v>0</v>
      </c>
      <c r="K400" s="77">
        <v>0</v>
      </c>
      <c r="L400" s="77">
        <v>0</v>
      </c>
      <c r="M400" s="77">
        <v>0</v>
      </c>
      <c r="N400" s="77">
        <v>0</v>
      </c>
      <c r="O400" s="78">
        <v>0</v>
      </c>
    </row>
    <row r="401" spans="1:15" ht="13.5" hidden="1" thickBot="1">
      <c r="A401" s="329"/>
      <c r="B401" s="293" t="s">
        <v>42</v>
      </c>
      <c r="C401" s="77">
        <v>0</v>
      </c>
      <c r="D401" s="77">
        <v>446</v>
      </c>
      <c r="E401" s="77">
        <v>0</v>
      </c>
      <c r="F401" s="77">
        <v>510</v>
      </c>
      <c r="G401" s="77">
        <v>752</v>
      </c>
      <c r="H401" s="77">
        <v>0</v>
      </c>
      <c r="I401" s="77">
        <v>869</v>
      </c>
      <c r="J401" s="77">
        <v>584</v>
      </c>
      <c r="K401" s="77">
        <v>0</v>
      </c>
      <c r="L401" s="77">
        <v>0</v>
      </c>
      <c r="M401" s="77">
        <v>729</v>
      </c>
      <c r="N401" s="77">
        <v>0</v>
      </c>
      <c r="O401" s="78">
        <v>3890</v>
      </c>
    </row>
    <row r="402" spans="1:15" ht="13.5" hidden="1" thickBot="1">
      <c r="A402" s="329"/>
      <c r="B402" s="293" t="s">
        <v>83</v>
      </c>
      <c r="C402" s="77">
        <v>0</v>
      </c>
      <c r="D402" s="77">
        <v>0</v>
      </c>
      <c r="E402" s="77">
        <v>0</v>
      </c>
      <c r="F402" s="77">
        <v>0</v>
      </c>
      <c r="G402" s="77">
        <v>0</v>
      </c>
      <c r="H402" s="77">
        <v>0</v>
      </c>
      <c r="I402" s="77">
        <v>0</v>
      </c>
      <c r="J402" s="77">
        <v>0</v>
      </c>
      <c r="K402" s="77">
        <v>0</v>
      </c>
      <c r="L402" s="77">
        <v>0</v>
      </c>
      <c r="M402" s="77">
        <v>0</v>
      </c>
      <c r="N402" s="77">
        <v>0</v>
      </c>
      <c r="O402" s="78">
        <v>0</v>
      </c>
    </row>
    <row r="403" spans="1:15" ht="13.5" hidden="1" thickBot="1">
      <c r="A403" s="329"/>
      <c r="B403" s="293" t="s">
        <v>10</v>
      </c>
      <c r="C403" s="77">
        <v>1849</v>
      </c>
      <c r="D403" s="77">
        <v>2509</v>
      </c>
      <c r="E403" s="77">
        <v>5351</v>
      </c>
      <c r="F403" s="77">
        <v>2007</v>
      </c>
      <c r="G403" s="77">
        <v>2220</v>
      </c>
      <c r="H403" s="77">
        <v>2032</v>
      </c>
      <c r="I403" s="77">
        <v>5663</v>
      </c>
      <c r="J403" s="77">
        <v>6070</v>
      </c>
      <c r="K403" s="77">
        <v>2207</v>
      </c>
      <c r="L403" s="77">
        <v>2565</v>
      </c>
      <c r="M403" s="77">
        <v>2657</v>
      </c>
      <c r="N403" s="77">
        <v>3043</v>
      </c>
      <c r="O403" s="78">
        <v>38173</v>
      </c>
    </row>
    <row r="404" spans="1:15" ht="13.5" hidden="1" thickBot="1">
      <c r="A404" s="329"/>
      <c r="B404" s="32" t="s">
        <v>34</v>
      </c>
      <c r="C404" s="72">
        <v>0</v>
      </c>
      <c r="D404" s="72">
        <v>0</v>
      </c>
      <c r="E404" s="72">
        <v>0</v>
      </c>
      <c r="F404" s="72">
        <v>0</v>
      </c>
      <c r="G404" s="72">
        <v>0</v>
      </c>
      <c r="H404" s="72">
        <v>0</v>
      </c>
      <c r="I404" s="72">
        <v>0</v>
      </c>
      <c r="J404" s="72">
        <v>751</v>
      </c>
      <c r="K404" s="72">
        <v>929</v>
      </c>
      <c r="L404" s="72">
        <v>577</v>
      </c>
      <c r="M404" s="72">
        <v>0</v>
      </c>
      <c r="N404" s="72">
        <v>930</v>
      </c>
      <c r="O404" s="72">
        <v>3187</v>
      </c>
    </row>
    <row r="405" spans="1:15" ht="13.5" hidden="1" thickBot="1">
      <c r="A405" s="329"/>
      <c r="B405" s="290" t="s">
        <v>54</v>
      </c>
      <c r="C405" s="73">
        <v>0</v>
      </c>
      <c r="D405" s="73">
        <v>0</v>
      </c>
      <c r="E405" s="73">
        <v>0</v>
      </c>
      <c r="F405" s="73">
        <v>0</v>
      </c>
      <c r="G405" s="73">
        <v>0</v>
      </c>
      <c r="H405" s="73">
        <v>0</v>
      </c>
      <c r="I405" s="73">
        <v>0</v>
      </c>
      <c r="J405" s="73">
        <v>0</v>
      </c>
      <c r="K405" s="73">
        <v>0</v>
      </c>
      <c r="L405" s="73">
        <v>0</v>
      </c>
      <c r="M405" s="73">
        <v>0</v>
      </c>
      <c r="N405" s="73">
        <v>0</v>
      </c>
      <c r="O405" s="74">
        <v>0</v>
      </c>
    </row>
    <row r="406" spans="1:15" ht="13.5" hidden="1" thickBot="1">
      <c r="A406" s="329"/>
      <c r="B406" s="290" t="s">
        <v>85</v>
      </c>
      <c r="C406" s="73">
        <v>0</v>
      </c>
      <c r="D406" s="73">
        <v>0</v>
      </c>
      <c r="E406" s="73">
        <v>0</v>
      </c>
      <c r="F406" s="73">
        <v>0</v>
      </c>
      <c r="G406" s="73">
        <v>0</v>
      </c>
      <c r="H406" s="73">
        <v>0</v>
      </c>
      <c r="I406" s="73">
        <v>0</v>
      </c>
      <c r="J406" s="73">
        <v>0</v>
      </c>
      <c r="K406" s="73">
        <v>0</v>
      </c>
      <c r="L406" s="73">
        <v>0</v>
      </c>
      <c r="M406" s="73">
        <v>0</v>
      </c>
      <c r="N406" s="73">
        <v>0</v>
      </c>
      <c r="O406" s="74">
        <v>0</v>
      </c>
    </row>
    <row r="407" spans="1:15" ht="13.5" hidden="1" thickBot="1">
      <c r="A407" s="329"/>
      <c r="B407" s="290" t="s">
        <v>45</v>
      </c>
      <c r="C407" s="73">
        <v>0</v>
      </c>
      <c r="D407" s="73">
        <v>0</v>
      </c>
      <c r="E407" s="73">
        <v>0</v>
      </c>
      <c r="F407" s="73">
        <v>0</v>
      </c>
      <c r="G407" s="73">
        <v>0</v>
      </c>
      <c r="H407" s="73">
        <v>0</v>
      </c>
      <c r="I407" s="73">
        <v>0</v>
      </c>
      <c r="J407" s="73">
        <v>0</v>
      </c>
      <c r="K407" s="73">
        <v>0</v>
      </c>
      <c r="L407" s="73">
        <v>0</v>
      </c>
      <c r="M407" s="73">
        <v>0</v>
      </c>
      <c r="N407" s="73">
        <v>0</v>
      </c>
      <c r="O407" s="74">
        <v>0</v>
      </c>
    </row>
    <row r="408" spans="1:15" ht="13.5" hidden="1" thickBot="1">
      <c r="A408" s="329"/>
      <c r="B408" s="290" t="s">
        <v>86</v>
      </c>
      <c r="C408" s="73">
        <v>0</v>
      </c>
      <c r="D408" s="73">
        <v>0</v>
      </c>
      <c r="E408" s="73">
        <v>0</v>
      </c>
      <c r="F408" s="73">
        <v>0</v>
      </c>
      <c r="G408" s="73">
        <v>0</v>
      </c>
      <c r="H408" s="73">
        <v>0</v>
      </c>
      <c r="I408" s="73">
        <v>0</v>
      </c>
      <c r="J408" s="73">
        <v>0</v>
      </c>
      <c r="K408" s="73">
        <v>0</v>
      </c>
      <c r="L408" s="73">
        <v>0</v>
      </c>
      <c r="M408" s="73">
        <v>0</v>
      </c>
      <c r="N408" s="73">
        <v>0</v>
      </c>
      <c r="O408" s="74">
        <v>0</v>
      </c>
    </row>
    <row r="409" spans="1:15" ht="13.5" hidden="1" thickBot="1">
      <c r="A409" s="329"/>
      <c r="B409" s="290" t="s">
        <v>96</v>
      </c>
      <c r="C409" s="73">
        <v>0</v>
      </c>
      <c r="D409" s="73">
        <v>0</v>
      </c>
      <c r="E409" s="73">
        <v>0</v>
      </c>
      <c r="F409" s="73">
        <v>0</v>
      </c>
      <c r="G409" s="73">
        <v>0</v>
      </c>
      <c r="H409" s="73">
        <v>0</v>
      </c>
      <c r="I409" s="73">
        <v>0</v>
      </c>
      <c r="J409" s="73">
        <v>751</v>
      </c>
      <c r="K409" s="73">
        <v>929</v>
      </c>
      <c r="L409" s="73">
        <v>577</v>
      </c>
      <c r="M409" s="73">
        <v>0</v>
      </c>
      <c r="N409" s="73">
        <v>930</v>
      </c>
      <c r="O409" s="74">
        <v>3187</v>
      </c>
    </row>
    <row r="410" spans="1:15" ht="13.5" hidden="1" thickBot="1">
      <c r="A410" s="329"/>
      <c r="B410" s="291" t="s">
        <v>46</v>
      </c>
      <c r="C410" s="75">
        <v>0</v>
      </c>
      <c r="D410" s="75">
        <v>0</v>
      </c>
      <c r="E410" s="75">
        <v>0</v>
      </c>
      <c r="F410" s="75">
        <v>0</v>
      </c>
      <c r="G410" s="75">
        <v>0</v>
      </c>
      <c r="H410" s="75">
        <v>0</v>
      </c>
      <c r="I410" s="75">
        <v>0</v>
      </c>
      <c r="J410" s="75">
        <v>0</v>
      </c>
      <c r="K410" s="75">
        <v>0</v>
      </c>
      <c r="L410" s="75">
        <v>0</v>
      </c>
      <c r="M410" s="75">
        <v>0</v>
      </c>
      <c r="N410" s="75">
        <v>0</v>
      </c>
      <c r="O410" s="76">
        <v>0</v>
      </c>
    </row>
    <row r="411" spans="1:15" ht="13.5" hidden="1" thickBot="1">
      <c r="A411" s="329"/>
      <c r="B411" s="291" t="s">
        <v>84</v>
      </c>
      <c r="C411" s="75">
        <v>0</v>
      </c>
      <c r="D411" s="75">
        <v>0</v>
      </c>
      <c r="E411" s="75">
        <v>0</v>
      </c>
      <c r="F411" s="75">
        <v>0</v>
      </c>
      <c r="G411" s="75">
        <v>0</v>
      </c>
      <c r="H411" s="75">
        <v>0</v>
      </c>
      <c r="I411" s="75">
        <v>0</v>
      </c>
      <c r="J411" s="75">
        <v>0</v>
      </c>
      <c r="K411" s="75">
        <v>0</v>
      </c>
      <c r="L411" s="75">
        <v>0</v>
      </c>
      <c r="M411" s="75">
        <v>0</v>
      </c>
      <c r="N411" s="75">
        <v>0</v>
      </c>
      <c r="O411" s="76">
        <v>0</v>
      </c>
    </row>
    <row r="412" spans="1:15" ht="13.5" hidden="1" thickBot="1">
      <c r="A412" s="329"/>
      <c r="B412" s="294" t="s">
        <v>28</v>
      </c>
      <c r="C412" s="79">
        <v>0</v>
      </c>
      <c r="D412" s="79">
        <v>0</v>
      </c>
      <c r="E412" s="79">
        <v>0</v>
      </c>
      <c r="F412" s="79">
        <v>0</v>
      </c>
      <c r="G412" s="79">
        <v>0</v>
      </c>
      <c r="H412" s="79">
        <v>0</v>
      </c>
      <c r="I412" s="79">
        <v>0</v>
      </c>
      <c r="J412" s="79">
        <v>0</v>
      </c>
      <c r="K412" s="79">
        <v>0</v>
      </c>
      <c r="L412" s="79">
        <v>0</v>
      </c>
      <c r="M412" s="79">
        <v>0</v>
      </c>
      <c r="N412" s="79">
        <v>0</v>
      </c>
      <c r="O412" s="80">
        <v>0</v>
      </c>
    </row>
    <row r="413" spans="1:15" ht="13.5" hidden="1" thickBot="1">
      <c r="A413" s="329"/>
      <c r="B413" s="293" t="s">
        <v>64</v>
      </c>
      <c r="C413" s="77">
        <v>0</v>
      </c>
      <c r="D413" s="77">
        <v>0</v>
      </c>
      <c r="E413" s="77">
        <v>0</v>
      </c>
      <c r="F413" s="77">
        <v>0</v>
      </c>
      <c r="G413" s="77">
        <v>0</v>
      </c>
      <c r="H413" s="77">
        <v>0</v>
      </c>
      <c r="I413" s="77">
        <v>0</v>
      </c>
      <c r="J413" s="77">
        <v>0</v>
      </c>
      <c r="K413" s="77">
        <v>0</v>
      </c>
      <c r="L413" s="77">
        <v>0</v>
      </c>
      <c r="M413" s="77">
        <v>0</v>
      </c>
      <c r="N413" s="77">
        <v>0</v>
      </c>
      <c r="O413" s="78">
        <v>0</v>
      </c>
    </row>
    <row r="414" spans="1:15" ht="13.5" hidden="1" thickBot="1">
      <c r="A414" s="329"/>
      <c r="B414" s="295" t="s">
        <v>35</v>
      </c>
      <c r="C414" s="72">
        <v>0</v>
      </c>
      <c r="D414" s="72">
        <v>0</v>
      </c>
      <c r="E414" s="72">
        <v>0</v>
      </c>
      <c r="F414" s="72">
        <v>0</v>
      </c>
      <c r="G414" s="72">
        <v>0</v>
      </c>
      <c r="H414" s="72">
        <v>0</v>
      </c>
      <c r="I414" s="72">
        <v>0</v>
      </c>
      <c r="J414" s="72">
        <v>0</v>
      </c>
      <c r="K414" s="72">
        <v>0</v>
      </c>
      <c r="L414" s="72">
        <v>0</v>
      </c>
      <c r="M414" s="72">
        <v>0</v>
      </c>
      <c r="N414" s="72">
        <v>0</v>
      </c>
      <c r="O414" s="72">
        <v>0</v>
      </c>
    </row>
    <row r="415" spans="1:15" ht="13.5" hidden="1" thickBot="1">
      <c r="A415" s="329"/>
      <c r="B415" s="157" t="s">
        <v>14</v>
      </c>
      <c r="C415" s="73">
        <v>0</v>
      </c>
      <c r="D415" s="73">
        <v>0</v>
      </c>
      <c r="E415" s="73">
        <v>0</v>
      </c>
      <c r="F415" s="73">
        <v>0</v>
      </c>
      <c r="G415" s="73">
        <v>0</v>
      </c>
      <c r="H415" s="73">
        <v>0</v>
      </c>
      <c r="I415" s="73">
        <v>0</v>
      </c>
      <c r="J415" s="73">
        <v>0</v>
      </c>
      <c r="K415" s="73">
        <v>0</v>
      </c>
      <c r="L415" s="73">
        <v>0</v>
      </c>
      <c r="M415" s="73">
        <v>0</v>
      </c>
      <c r="N415" s="73">
        <v>0</v>
      </c>
      <c r="O415" s="74">
        <v>0</v>
      </c>
    </row>
    <row r="416" spans="1:15" ht="13.5" hidden="1" thickBot="1">
      <c r="A416" s="329"/>
      <c r="B416" s="296" t="s">
        <v>13</v>
      </c>
      <c r="C416" s="75">
        <v>0</v>
      </c>
      <c r="D416" s="75">
        <v>0</v>
      </c>
      <c r="E416" s="75">
        <v>0</v>
      </c>
      <c r="F416" s="75">
        <v>0</v>
      </c>
      <c r="G416" s="75">
        <v>0</v>
      </c>
      <c r="H416" s="75">
        <v>0</v>
      </c>
      <c r="I416" s="75">
        <v>0</v>
      </c>
      <c r="J416" s="75">
        <v>0</v>
      </c>
      <c r="K416" s="75">
        <v>0</v>
      </c>
      <c r="L416" s="75">
        <v>0</v>
      </c>
      <c r="M416" s="75">
        <v>0</v>
      </c>
      <c r="N416" s="75">
        <v>0</v>
      </c>
      <c r="O416" s="76">
        <v>0</v>
      </c>
    </row>
    <row r="417" spans="1:15" ht="13.5" hidden="1" thickBot="1">
      <c r="A417" s="329"/>
      <c r="B417" s="296" t="s">
        <v>74</v>
      </c>
      <c r="C417" s="75">
        <v>0</v>
      </c>
      <c r="D417" s="75">
        <v>0</v>
      </c>
      <c r="E417" s="75">
        <v>0</v>
      </c>
      <c r="F417" s="75">
        <v>0</v>
      </c>
      <c r="G417" s="75">
        <v>0</v>
      </c>
      <c r="H417" s="75">
        <v>0</v>
      </c>
      <c r="I417" s="75">
        <v>0</v>
      </c>
      <c r="J417" s="75">
        <v>0</v>
      </c>
      <c r="K417" s="75">
        <v>0</v>
      </c>
      <c r="L417" s="75">
        <v>0</v>
      </c>
      <c r="M417" s="75">
        <v>0</v>
      </c>
      <c r="N417" s="75">
        <v>0</v>
      </c>
      <c r="O417" s="76">
        <v>0</v>
      </c>
    </row>
    <row r="418" spans="1:15" ht="13.5" hidden="1" thickBot="1">
      <c r="A418" s="329"/>
      <c r="B418" s="301" t="s">
        <v>70</v>
      </c>
      <c r="C418" s="77">
        <v>0</v>
      </c>
      <c r="D418" s="77">
        <v>0</v>
      </c>
      <c r="E418" s="77">
        <v>0</v>
      </c>
      <c r="F418" s="77">
        <v>0</v>
      </c>
      <c r="G418" s="77">
        <v>0</v>
      </c>
      <c r="H418" s="77">
        <v>0</v>
      </c>
      <c r="I418" s="77">
        <v>0</v>
      </c>
      <c r="J418" s="77">
        <v>0</v>
      </c>
      <c r="K418" s="77">
        <v>0</v>
      </c>
      <c r="L418" s="77">
        <v>0</v>
      </c>
      <c r="M418" s="77">
        <v>0</v>
      </c>
      <c r="N418" s="77">
        <v>0</v>
      </c>
      <c r="O418" s="78">
        <v>0</v>
      </c>
    </row>
    <row r="419" spans="1:15" ht="23.25" hidden="1" thickBot="1">
      <c r="A419" s="329"/>
      <c r="B419" s="297" t="s">
        <v>36</v>
      </c>
      <c r="C419" s="72">
        <v>0</v>
      </c>
      <c r="D419" s="72">
        <v>0</v>
      </c>
      <c r="E419" s="72">
        <v>0</v>
      </c>
      <c r="F419" s="72">
        <v>0</v>
      </c>
      <c r="G419" s="72">
        <v>0</v>
      </c>
      <c r="H419" s="72">
        <v>0</v>
      </c>
      <c r="I419" s="72">
        <v>0</v>
      </c>
      <c r="J419" s="72">
        <v>0</v>
      </c>
      <c r="K419" s="72">
        <v>0</v>
      </c>
      <c r="L419" s="72">
        <v>0</v>
      </c>
      <c r="M419" s="72">
        <v>0</v>
      </c>
      <c r="N419" s="72">
        <v>0</v>
      </c>
      <c r="O419" s="72">
        <v>0</v>
      </c>
    </row>
    <row r="420" spans="1:15" ht="13.5" hidden="1" thickBot="1">
      <c r="A420" s="329"/>
      <c r="B420" s="299" t="s">
        <v>65</v>
      </c>
      <c r="C420" s="73">
        <v>0</v>
      </c>
      <c r="D420" s="73">
        <v>0</v>
      </c>
      <c r="E420" s="73">
        <v>0</v>
      </c>
      <c r="F420" s="73">
        <v>0</v>
      </c>
      <c r="G420" s="73">
        <v>0</v>
      </c>
      <c r="H420" s="73">
        <v>0</v>
      </c>
      <c r="I420" s="73">
        <v>0</v>
      </c>
      <c r="J420" s="73">
        <v>0</v>
      </c>
      <c r="K420" s="73">
        <v>0</v>
      </c>
      <c r="L420" s="73">
        <v>0</v>
      </c>
      <c r="M420" s="73">
        <v>0</v>
      </c>
      <c r="N420" s="73">
        <v>0</v>
      </c>
      <c r="O420" s="74">
        <v>0</v>
      </c>
    </row>
    <row r="421" spans="1:15" ht="13.5" hidden="1" thickBot="1">
      <c r="A421" s="329"/>
      <c r="B421" s="296" t="s">
        <v>68</v>
      </c>
      <c r="C421" s="75">
        <v>0</v>
      </c>
      <c r="D421" s="75">
        <v>0</v>
      </c>
      <c r="E421" s="75">
        <v>0</v>
      </c>
      <c r="F421" s="75">
        <v>0</v>
      </c>
      <c r="G421" s="75">
        <v>0</v>
      </c>
      <c r="H421" s="75">
        <v>0</v>
      </c>
      <c r="I421" s="75">
        <v>0</v>
      </c>
      <c r="J421" s="75">
        <v>0</v>
      </c>
      <c r="K421" s="75">
        <v>0</v>
      </c>
      <c r="L421" s="75">
        <v>0</v>
      </c>
      <c r="M421" s="75">
        <v>0</v>
      </c>
      <c r="N421" s="75">
        <v>0</v>
      </c>
      <c r="O421" s="76">
        <v>0</v>
      </c>
    </row>
    <row r="422" spans="1:15" ht="13.5" hidden="1" thickBot="1">
      <c r="A422" s="329"/>
      <c r="B422" s="296" t="s">
        <v>73</v>
      </c>
      <c r="C422" s="75">
        <v>0</v>
      </c>
      <c r="D422" s="75">
        <v>0</v>
      </c>
      <c r="E422" s="75">
        <v>0</v>
      </c>
      <c r="F422" s="75">
        <v>0</v>
      </c>
      <c r="G422" s="75">
        <v>0</v>
      </c>
      <c r="H422" s="75">
        <v>0</v>
      </c>
      <c r="I422" s="75">
        <v>0</v>
      </c>
      <c r="J422" s="75">
        <v>0</v>
      </c>
      <c r="K422" s="75">
        <v>0</v>
      </c>
      <c r="L422" s="75">
        <v>0</v>
      </c>
      <c r="M422" s="75">
        <v>0</v>
      </c>
      <c r="N422" s="75">
        <v>0</v>
      </c>
      <c r="O422" s="76">
        <v>0</v>
      </c>
    </row>
    <row r="423" spans="1:15" ht="13.5" hidden="1" thickBot="1">
      <c r="A423" s="329"/>
      <c r="B423" s="296" t="s">
        <v>11</v>
      </c>
      <c r="C423" s="75">
        <v>0</v>
      </c>
      <c r="D423" s="75">
        <v>0</v>
      </c>
      <c r="E423" s="75">
        <v>0</v>
      </c>
      <c r="F423" s="75">
        <v>0</v>
      </c>
      <c r="G423" s="75">
        <v>0</v>
      </c>
      <c r="H423" s="75">
        <v>0</v>
      </c>
      <c r="I423" s="75">
        <v>0</v>
      </c>
      <c r="J423" s="75">
        <v>0</v>
      </c>
      <c r="K423" s="75">
        <v>0</v>
      </c>
      <c r="L423" s="75">
        <v>0</v>
      </c>
      <c r="M423" s="75">
        <v>0</v>
      </c>
      <c r="N423" s="75">
        <v>0</v>
      </c>
      <c r="O423" s="76">
        <v>0</v>
      </c>
    </row>
    <row r="424" spans="1:15" ht="13.5" hidden="1" thickBot="1">
      <c r="A424" s="329"/>
      <c r="B424" s="296" t="s">
        <v>44</v>
      </c>
      <c r="C424" s="75">
        <v>0</v>
      </c>
      <c r="D424" s="75">
        <v>0</v>
      </c>
      <c r="E424" s="75">
        <v>0</v>
      </c>
      <c r="F424" s="75">
        <v>0</v>
      </c>
      <c r="G424" s="75">
        <v>0</v>
      </c>
      <c r="H424" s="75">
        <v>0</v>
      </c>
      <c r="I424" s="75">
        <v>0</v>
      </c>
      <c r="J424" s="75">
        <v>0</v>
      </c>
      <c r="K424" s="75">
        <v>0</v>
      </c>
      <c r="L424" s="75">
        <v>0</v>
      </c>
      <c r="M424" s="75">
        <v>0</v>
      </c>
      <c r="N424" s="75">
        <v>0</v>
      </c>
      <c r="O424" s="76">
        <v>0</v>
      </c>
    </row>
    <row r="425" spans="1:15" ht="13.5" hidden="1" thickBot="1">
      <c r="A425" s="329"/>
      <c r="B425" s="296" t="s">
        <v>41</v>
      </c>
      <c r="C425" s="75">
        <v>0</v>
      </c>
      <c r="D425" s="75">
        <v>0</v>
      </c>
      <c r="E425" s="75">
        <v>0</v>
      </c>
      <c r="F425" s="75">
        <v>0</v>
      </c>
      <c r="G425" s="75">
        <v>0</v>
      </c>
      <c r="H425" s="75">
        <v>0</v>
      </c>
      <c r="I425" s="75">
        <v>0</v>
      </c>
      <c r="J425" s="75">
        <v>0</v>
      </c>
      <c r="K425" s="75">
        <v>0</v>
      </c>
      <c r="L425" s="75">
        <v>0</v>
      </c>
      <c r="M425" s="75">
        <v>0</v>
      </c>
      <c r="N425" s="75">
        <v>0</v>
      </c>
      <c r="O425" s="76">
        <v>0</v>
      </c>
    </row>
    <row r="426" spans="1:15" ht="13.5" hidden="1" thickBot="1">
      <c r="A426" s="329"/>
      <c r="B426" s="296" t="s">
        <v>27</v>
      </c>
      <c r="C426" s="75">
        <v>0</v>
      </c>
      <c r="D426" s="75">
        <v>0</v>
      </c>
      <c r="E426" s="75">
        <v>0</v>
      </c>
      <c r="F426" s="75">
        <v>0</v>
      </c>
      <c r="G426" s="75">
        <v>0</v>
      </c>
      <c r="H426" s="75">
        <v>0</v>
      </c>
      <c r="I426" s="75">
        <v>0</v>
      </c>
      <c r="J426" s="75">
        <v>0</v>
      </c>
      <c r="K426" s="75">
        <v>0</v>
      </c>
      <c r="L426" s="75">
        <v>0</v>
      </c>
      <c r="M426" s="75">
        <v>0</v>
      </c>
      <c r="N426" s="75">
        <v>0</v>
      </c>
      <c r="O426" s="76">
        <v>0</v>
      </c>
    </row>
    <row r="427" spans="1:15" ht="13.5" hidden="1" thickBot="1">
      <c r="A427" s="329"/>
      <c r="B427" s="296" t="s">
        <v>40</v>
      </c>
      <c r="C427" s="75">
        <v>0</v>
      </c>
      <c r="D427" s="75">
        <v>0</v>
      </c>
      <c r="E427" s="75">
        <v>0</v>
      </c>
      <c r="F427" s="75">
        <v>0</v>
      </c>
      <c r="G427" s="75">
        <v>0</v>
      </c>
      <c r="H427" s="75">
        <v>0</v>
      </c>
      <c r="I427" s="75">
        <v>0</v>
      </c>
      <c r="J427" s="75">
        <v>0</v>
      </c>
      <c r="K427" s="75">
        <v>0</v>
      </c>
      <c r="L427" s="75">
        <v>0</v>
      </c>
      <c r="M427" s="75">
        <v>0</v>
      </c>
      <c r="N427" s="75">
        <v>0</v>
      </c>
      <c r="O427" s="76">
        <v>0</v>
      </c>
    </row>
    <row r="428" spans="1:15" ht="13.5" hidden="1" thickBot="1">
      <c r="A428" s="329"/>
      <c r="B428" s="296" t="s">
        <v>47</v>
      </c>
      <c r="C428" s="75">
        <v>0</v>
      </c>
      <c r="D428" s="75">
        <v>0</v>
      </c>
      <c r="E428" s="75">
        <v>0</v>
      </c>
      <c r="F428" s="75">
        <v>0</v>
      </c>
      <c r="G428" s="75">
        <v>0</v>
      </c>
      <c r="H428" s="75">
        <v>0</v>
      </c>
      <c r="I428" s="75">
        <v>0</v>
      </c>
      <c r="J428" s="75">
        <v>0</v>
      </c>
      <c r="K428" s="75">
        <v>0</v>
      </c>
      <c r="L428" s="75">
        <v>0</v>
      </c>
      <c r="M428" s="75">
        <v>0</v>
      </c>
      <c r="N428" s="75">
        <v>0</v>
      </c>
      <c r="O428" s="76">
        <v>0</v>
      </c>
    </row>
    <row r="429" spans="1:15" ht="23.25" hidden="1" thickBot="1">
      <c r="A429" s="329"/>
      <c r="B429" s="296" t="s">
        <v>60</v>
      </c>
      <c r="C429" s="75">
        <v>0</v>
      </c>
      <c r="D429" s="75">
        <v>0</v>
      </c>
      <c r="E429" s="75">
        <v>0</v>
      </c>
      <c r="F429" s="75">
        <v>0</v>
      </c>
      <c r="G429" s="75">
        <v>0</v>
      </c>
      <c r="H429" s="75">
        <v>0</v>
      </c>
      <c r="I429" s="75">
        <v>0</v>
      </c>
      <c r="J429" s="75">
        <v>0</v>
      </c>
      <c r="K429" s="75">
        <v>0</v>
      </c>
      <c r="L429" s="75">
        <v>0</v>
      </c>
      <c r="M429" s="75">
        <v>0</v>
      </c>
      <c r="N429" s="75">
        <v>0</v>
      </c>
      <c r="O429" s="76">
        <v>0</v>
      </c>
    </row>
    <row r="430" spans="1:15" ht="13.5" hidden="1" thickBot="1">
      <c r="A430" s="329"/>
      <c r="B430" s="296" t="s">
        <v>48</v>
      </c>
      <c r="C430" s="75">
        <v>0</v>
      </c>
      <c r="D430" s="75">
        <v>0</v>
      </c>
      <c r="E430" s="75">
        <v>0</v>
      </c>
      <c r="F430" s="75">
        <v>0</v>
      </c>
      <c r="G430" s="75">
        <v>0</v>
      </c>
      <c r="H430" s="75">
        <v>0</v>
      </c>
      <c r="I430" s="75">
        <v>0</v>
      </c>
      <c r="J430" s="75">
        <v>0</v>
      </c>
      <c r="K430" s="75">
        <v>0</v>
      </c>
      <c r="L430" s="75">
        <v>0</v>
      </c>
      <c r="M430" s="75">
        <v>0</v>
      </c>
      <c r="N430" s="75">
        <v>0</v>
      </c>
      <c r="O430" s="76">
        <v>0</v>
      </c>
    </row>
    <row r="431" spans="1:15" ht="13.5" hidden="1" thickBot="1">
      <c r="A431" s="329"/>
      <c r="B431" s="296" t="s">
        <v>67</v>
      </c>
      <c r="C431" s="75">
        <v>0</v>
      </c>
      <c r="D431" s="75">
        <v>0</v>
      </c>
      <c r="E431" s="75">
        <v>0</v>
      </c>
      <c r="F431" s="75">
        <v>0</v>
      </c>
      <c r="G431" s="75">
        <v>0</v>
      </c>
      <c r="H431" s="75">
        <v>0</v>
      </c>
      <c r="I431" s="75">
        <v>0</v>
      </c>
      <c r="J431" s="75">
        <v>0</v>
      </c>
      <c r="K431" s="75">
        <v>0</v>
      </c>
      <c r="L431" s="75">
        <v>0</v>
      </c>
      <c r="M431" s="75">
        <v>0</v>
      </c>
      <c r="N431" s="75">
        <v>0</v>
      </c>
      <c r="O431" s="76">
        <v>0</v>
      </c>
    </row>
    <row r="432" spans="1:15" ht="13.5" hidden="1" thickBot="1">
      <c r="A432" s="329"/>
      <c r="B432" s="296" t="s">
        <v>43</v>
      </c>
      <c r="C432" s="75">
        <v>0</v>
      </c>
      <c r="D432" s="75">
        <v>0</v>
      </c>
      <c r="E432" s="75">
        <v>0</v>
      </c>
      <c r="F432" s="75">
        <v>0</v>
      </c>
      <c r="G432" s="75">
        <v>0</v>
      </c>
      <c r="H432" s="75">
        <v>0</v>
      </c>
      <c r="I432" s="75">
        <v>0</v>
      </c>
      <c r="J432" s="75">
        <v>0</v>
      </c>
      <c r="K432" s="75">
        <v>0</v>
      </c>
      <c r="L432" s="75">
        <v>0</v>
      </c>
      <c r="M432" s="75">
        <v>0</v>
      </c>
      <c r="N432" s="75">
        <v>0</v>
      </c>
      <c r="O432" s="76">
        <v>0</v>
      </c>
    </row>
    <row r="433" spans="1:15" ht="13.5" hidden="1" thickBot="1">
      <c r="A433" s="329"/>
      <c r="B433" s="301" t="s">
        <v>58</v>
      </c>
      <c r="C433" s="77">
        <v>0</v>
      </c>
      <c r="D433" s="77">
        <v>0</v>
      </c>
      <c r="E433" s="77">
        <v>0</v>
      </c>
      <c r="F433" s="77">
        <v>0</v>
      </c>
      <c r="G433" s="77">
        <v>0</v>
      </c>
      <c r="H433" s="77">
        <v>0</v>
      </c>
      <c r="I433" s="77">
        <v>0</v>
      </c>
      <c r="J433" s="77">
        <v>0</v>
      </c>
      <c r="K433" s="77">
        <v>0</v>
      </c>
      <c r="L433" s="77">
        <v>0</v>
      </c>
      <c r="M433" s="77">
        <v>0</v>
      </c>
      <c r="N433" s="77">
        <v>0</v>
      </c>
      <c r="O433" s="78">
        <v>0</v>
      </c>
    </row>
    <row r="434" spans="1:15" ht="13.5" hidden="1" thickBot="1">
      <c r="A434" s="329"/>
      <c r="B434" s="298" t="s">
        <v>80</v>
      </c>
      <c r="C434" s="72">
        <v>2341</v>
      </c>
      <c r="D434" s="72">
        <v>1493</v>
      </c>
      <c r="E434" s="72">
        <v>1301</v>
      </c>
      <c r="F434" s="72">
        <v>874</v>
      </c>
      <c r="G434" s="72">
        <v>1139</v>
      </c>
      <c r="H434" s="72">
        <v>886</v>
      </c>
      <c r="I434" s="72">
        <v>1438</v>
      </c>
      <c r="J434" s="72">
        <v>2323</v>
      </c>
      <c r="K434" s="72">
        <v>1661</v>
      </c>
      <c r="L434" s="72">
        <v>2275</v>
      </c>
      <c r="M434" s="72">
        <v>1925</v>
      </c>
      <c r="N434" s="72">
        <v>2217</v>
      </c>
      <c r="O434" s="72">
        <v>19873</v>
      </c>
    </row>
    <row r="435" spans="1:15" ht="13.5" hidden="1" thickBot="1">
      <c r="A435" s="329"/>
      <c r="B435" s="299" t="s">
        <v>17</v>
      </c>
      <c r="C435" s="73">
        <v>0</v>
      </c>
      <c r="D435" s="73">
        <v>0</v>
      </c>
      <c r="E435" s="73">
        <v>0</v>
      </c>
      <c r="F435" s="73">
        <v>0</v>
      </c>
      <c r="G435" s="73">
        <v>0</v>
      </c>
      <c r="H435" s="73">
        <v>0</v>
      </c>
      <c r="I435" s="73">
        <v>0</v>
      </c>
      <c r="J435" s="73">
        <v>0</v>
      </c>
      <c r="K435" s="73">
        <v>0</v>
      </c>
      <c r="L435" s="73">
        <v>0</v>
      </c>
      <c r="M435" s="73">
        <v>0</v>
      </c>
      <c r="N435" s="73">
        <v>0</v>
      </c>
      <c r="O435" s="74">
        <v>0</v>
      </c>
    </row>
    <row r="436" spans="1:15" ht="13.5" hidden="1" thickBot="1">
      <c r="A436" s="329"/>
      <c r="B436" s="296" t="s">
        <v>1</v>
      </c>
      <c r="C436" s="75">
        <v>0</v>
      </c>
      <c r="D436" s="75">
        <v>0</v>
      </c>
      <c r="E436" s="75">
        <v>0</v>
      </c>
      <c r="F436" s="75">
        <v>0</v>
      </c>
      <c r="G436" s="75">
        <v>0</v>
      </c>
      <c r="H436" s="75">
        <v>0</v>
      </c>
      <c r="I436" s="75">
        <v>0</v>
      </c>
      <c r="J436" s="75">
        <v>0</v>
      </c>
      <c r="K436" s="75">
        <v>0</v>
      </c>
      <c r="L436" s="75">
        <v>0</v>
      </c>
      <c r="M436" s="75">
        <v>0</v>
      </c>
      <c r="N436" s="75">
        <v>0</v>
      </c>
      <c r="O436" s="76">
        <v>0</v>
      </c>
    </row>
    <row r="437" spans="1:15" ht="13.5" hidden="1" thickBot="1">
      <c r="A437" s="329"/>
      <c r="B437" s="296" t="s">
        <v>16</v>
      </c>
      <c r="C437" s="75">
        <v>0</v>
      </c>
      <c r="D437" s="75">
        <v>0</v>
      </c>
      <c r="E437" s="75">
        <v>0</v>
      </c>
      <c r="F437" s="75">
        <v>0</v>
      </c>
      <c r="G437" s="75">
        <v>0</v>
      </c>
      <c r="H437" s="75">
        <v>0</v>
      </c>
      <c r="I437" s="75">
        <v>0</v>
      </c>
      <c r="J437" s="75">
        <v>0</v>
      </c>
      <c r="K437" s="75">
        <v>0</v>
      </c>
      <c r="L437" s="75">
        <v>0</v>
      </c>
      <c r="M437" s="75">
        <v>0</v>
      </c>
      <c r="N437" s="75">
        <v>0</v>
      </c>
      <c r="O437" s="76">
        <v>0</v>
      </c>
    </row>
    <row r="438" spans="1:15" ht="13.5" hidden="1" thickBot="1">
      <c r="A438" s="329"/>
      <c r="B438" s="296" t="s">
        <v>20</v>
      </c>
      <c r="C438" s="75">
        <v>0</v>
      </c>
      <c r="D438" s="75">
        <v>0</v>
      </c>
      <c r="E438" s="75">
        <v>0</v>
      </c>
      <c r="F438" s="75">
        <v>0</v>
      </c>
      <c r="G438" s="75">
        <v>0</v>
      </c>
      <c r="H438" s="75">
        <v>0</v>
      </c>
      <c r="I438" s="75">
        <v>0</v>
      </c>
      <c r="J438" s="75">
        <v>0</v>
      </c>
      <c r="K438" s="75">
        <v>0</v>
      </c>
      <c r="L438" s="75">
        <v>0</v>
      </c>
      <c r="M438" s="75">
        <v>0</v>
      </c>
      <c r="N438" s="75">
        <v>0</v>
      </c>
      <c r="O438" s="76">
        <v>0</v>
      </c>
    </row>
    <row r="439" spans="1:15" ht="23.25" hidden="1" thickBot="1">
      <c r="A439" s="329"/>
      <c r="B439" s="296" t="s">
        <v>57</v>
      </c>
      <c r="C439" s="75">
        <v>0</v>
      </c>
      <c r="D439" s="75">
        <v>0</v>
      </c>
      <c r="E439" s="75">
        <v>0</v>
      </c>
      <c r="F439" s="75">
        <v>0</v>
      </c>
      <c r="G439" s="75">
        <v>0</v>
      </c>
      <c r="H439" s="75">
        <v>0</v>
      </c>
      <c r="I439" s="75">
        <v>0</v>
      </c>
      <c r="J439" s="75">
        <v>0</v>
      </c>
      <c r="K439" s="75">
        <v>0</v>
      </c>
      <c r="L439" s="75">
        <v>0</v>
      </c>
      <c r="M439" s="75">
        <v>0</v>
      </c>
      <c r="N439" s="75">
        <v>0</v>
      </c>
      <c r="O439" s="76">
        <v>0</v>
      </c>
    </row>
    <row r="440" spans="1:15" ht="13.5" hidden="1" thickBot="1">
      <c r="A440" s="329"/>
      <c r="B440" s="296" t="s">
        <v>56</v>
      </c>
      <c r="C440" s="75">
        <v>0</v>
      </c>
      <c r="D440" s="75">
        <v>0</v>
      </c>
      <c r="E440" s="75">
        <v>0</v>
      </c>
      <c r="F440" s="75">
        <v>0</v>
      </c>
      <c r="G440" s="75">
        <v>0</v>
      </c>
      <c r="H440" s="75">
        <v>0</v>
      </c>
      <c r="I440" s="75">
        <v>0</v>
      </c>
      <c r="J440" s="75">
        <v>0</v>
      </c>
      <c r="K440" s="75">
        <v>0</v>
      </c>
      <c r="L440" s="75">
        <v>0</v>
      </c>
      <c r="M440" s="75">
        <v>0</v>
      </c>
      <c r="N440" s="75">
        <v>0</v>
      </c>
      <c r="O440" s="76">
        <v>0</v>
      </c>
    </row>
    <row r="441" spans="1:15" ht="13.5" hidden="1" thickBot="1">
      <c r="A441" s="329"/>
      <c r="B441" s="296" t="s">
        <v>75</v>
      </c>
      <c r="C441" s="75">
        <v>0</v>
      </c>
      <c r="D441" s="75">
        <v>609</v>
      </c>
      <c r="E441" s="75">
        <v>0</v>
      </c>
      <c r="F441" s="75">
        <v>0</v>
      </c>
      <c r="G441" s="75">
        <v>0</v>
      </c>
      <c r="H441" s="75">
        <v>0</v>
      </c>
      <c r="I441" s="75">
        <v>0</v>
      </c>
      <c r="J441" s="75">
        <v>0</v>
      </c>
      <c r="K441" s="75">
        <v>0</v>
      </c>
      <c r="L441" s="75">
        <v>0</v>
      </c>
      <c r="M441" s="75">
        <v>576</v>
      </c>
      <c r="N441" s="75">
        <v>0</v>
      </c>
      <c r="O441" s="76">
        <v>1185</v>
      </c>
    </row>
    <row r="442" spans="1:15" ht="13.5" hidden="1" thickBot="1">
      <c r="A442" s="329"/>
      <c r="B442" s="296" t="s">
        <v>21</v>
      </c>
      <c r="C442" s="75">
        <v>0</v>
      </c>
      <c r="D442" s="75">
        <v>0</v>
      </c>
      <c r="E442" s="75">
        <v>0</v>
      </c>
      <c r="F442" s="75">
        <v>0</v>
      </c>
      <c r="G442" s="75">
        <v>0</v>
      </c>
      <c r="H442" s="75">
        <v>0</v>
      </c>
      <c r="I442" s="75">
        <v>0</v>
      </c>
      <c r="J442" s="75">
        <v>0</v>
      </c>
      <c r="K442" s="75">
        <v>0</v>
      </c>
      <c r="L442" s="75">
        <v>0</v>
      </c>
      <c r="M442" s="75">
        <v>0</v>
      </c>
      <c r="N442" s="75">
        <v>0</v>
      </c>
      <c r="O442" s="76">
        <v>0</v>
      </c>
    </row>
    <row r="443" spans="1:15" ht="13.5" hidden="1" thickBot="1">
      <c r="A443" s="329"/>
      <c r="B443" s="296" t="s">
        <v>22</v>
      </c>
      <c r="C443" s="75">
        <v>0</v>
      </c>
      <c r="D443" s="75">
        <v>0</v>
      </c>
      <c r="E443" s="75">
        <v>0</v>
      </c>
      <c r="F443" s="75">
        <v>0</v>
      </c>
      <c r="G443" s="75">
        <v>0</v>
      </c>
      <c r="H443" s="75">
        <v>0</v>
      </c>
      <c r="I443" s="75">
        <v>0</v>
      </c>
      <c r="J443" s="75">
        <v>0</v>
      </c>
      <c r="K443" s="75">
        <v>0</v>
      </c>
      <c r="L443" s="75">
        <v>0</v>
      </c>
      <c r="M443" s="75">
        <v>0</v>
      </c>
      <c r="N443" s="75">
        <v>0</v>
      </c>
      <c r="O443" s="76">
        <v>0</v>
      </c>
    </row>
    <row r="444" spans="1:15" ht="13.5" hidden="1" thickBot="1">
      <c r="A444" s="329"/>
      <c r="B444" s="296" t="s">
        <v>66</v>
      </c>
      <c r="C444" s="75">
        <v>0</v>
      </c>
      <c r="D444" s="75">
        <v>0</v>
      </c>
      <c r="E444" s="75">
        <v>0</v>
      </c>
      <c r="F444" s="75">
        <v>0</v>
      </c>
      <c r="G444" s="75">
        <v>0</v>
      </c>
      <c r="H444" s="75">
        <v>0</v>
      </c>
      <c r="I444" s="75">
        <v>0</v>
      </c>
      <c r="J444" s="75">
        <v>0</v>
      </c>
      <c r="K444" s="75">
        <v>0</v>
      </c>
      <c r="L444" s="75">
        <v>0</v>
      </c>
      <c r="M444" s="75">
        <v>0</v>
      </c>
      <c r="N444" s="75">
        <v>0</v>
      </c>
      <c r="O444" s="76">
        <v>0</v>
      </c>
    </row>
    <row r="445" spans="1:15" ht="13.5" hidden="1" thickBot="1">
      <c r="A445" s="329"/>
      <c r="B445" s="296" t="s">
        <v>18</v>
      </c>
      <c r="C445" s="75">
        <v>0</v>
      </c>
      <c r="D445" s="75">
        <v>0</v>
      </c>
      <c r="E445" s="75">
        <v>0</v>
      </c>
      <c r="F445" s="75">
        <v>0</v>
      </c>
      <c r="G445" s="75">
        <v>0</v>
      </c>
      <c r="H445" s="75">
        <v>0</v>
      </c>
      <c r="I445" s="75">
        <v>0</v>
      </c>
      <c r="J445" s="75">
        <v>0</v>
      </c>
      <c r="K445" s="75">
        <v>0</v>
      </c>
      <c r="L445" s="75">
        <v>0</v>
      </c>
      <c r="M445" s="75">
        <v>0</v>
      </c>
      <c r="N445" s="75">
        <v>0</v>
      </c>
      <c r="O445" s="76">
        <v>0</v>
      </c>
    </row>
    <row r="446" spans="1:15" ht="13.5" hidden="1" thickBot="1">
      <c r="A446" s="329"/>
      <c r="B446" s="296" t="s">
        <v>26</v>
      </c>
      <c r="C446" s="75">
        <v>542</v>
      </c>
      <c r="D446" s="75">
        <v>0</v>
      </c>
      <c r="E446" s="75">
        <v>0</v>
      </c>
      <c r="F446" s="75">
        <v>0</v>
      </c>
      <c r="G446" s="75">
        <v>0</v>
      </c>
      <c r="H446" s="75">
        <v>0</v>
      </c>
      <c r="I446" s="75">
        <v>0</v>
      </c>
      <c r="J446" s="75">
        <v>0</v>
      </c>
      <c r="K446" s="75">
        <v>0</v>
      </c>
      <c r="L446" s="75">
        <v>731</v>
      </c>
      <c r="M446" s="75">
        <v>0</v>
      </c>
      <c r="N446" s="75">
        <v>1030</v>
      </c>
      <c r="O446" s="76">
        <v>2303</v>
      </c>
    </row>
    <row r="447" spans="1:15" ht="13.5" hidden="1" thickBot="1">
      <c r="A447" s="329"/>
      <c r="B447" s="296" t="s">
        <v>71</v>
      </c>
      <c r="C447" s="75">
        <v>0</v>
      </c>
      <c r="D447" s="75">
        <v>0</v>
      </c>
      <c r="E447" s="75">
        <v>0</v>
      </c>
      <c r="F447" s="75">
        <v>0</v>
      </c>
      <c r="G447" s="75">
        <v>0</v>
      </c>
      <c r="H447" s="75">
        <v>0</v>
      </c>
      <c r="I447" s="75">
        <v>0</v>
      </c>
      <c r="J447" s="75">
        <v>0</v>
      </c>
      <c r="K447" s="75">
        <v>0</v>
      </c>
      <c r="L447" s="75">
        <v>0</v>
      </c>
      <c r="M447" s="75">
        <v>0</v>
      </c>
      <c r="N447" s="75">
        <v>0</v>
      </c>
      <c r="O447" s="76">
        <v>0</v>
      </c>
    </row>
    <row r="448" spans="1:15" ht="13.5" hidden="1" thickBot="1">
      <c r="A448" s="329"/>
      <c r="B448" s="296" t="s">
        <v>55</v>
      </c>
      <c r="C448" s="75">
        <v>0</v>
      </c>
      <c r="D448" s="75">
        <v>0</v>
      </c>
      <c r="E448" s="75">
        <v>0</v>
      </c>
      <c r="F448" s="75">
        <v>0</v>
      </c>
      <c r="G448" s="75">
        <v>0</v>
      </c>
      <c r="H448" s="75">
        <v>0</v>
      </c>
      <c r="I448" s="75">
        <v>0</v>
      </c>
      <c r="J448" s="75">
        <v>0</v>
      </c>
      <c r="K448" s="75">
        <v>0</v>
      </c>
      <c r="L448" s="75">
        <v>0</v>
      </c>
      <c r="M448" s="75">
        <v>0</v>
      </c>
      <c r="N448" s="75">
        <v>0</v>
      </c>
      <c r="O448" s="76">
        <v>0</v>
      </c>
    </row>
    <row r="449" spans="1:15" ht="13.5" hidden="1" thickBot="1">
      <c r="A449" s="329"/>
      <c r="B449" s="296" t="s">
        <v>19</v>
      </c>
      <c r="C449" s="75">
        <v>0</v>
      </c>
      <c r="D449" s="75">
        <v>0</v>
      </c>
      <c r="E449" s="75">
        <v>0</v>
      </c>
      <c r="F449" s="75">
        <v>0</v>
      </c>
      <c r="G449" s="75">
        <v>0</v>
      </c>
      <c r="H449" s="75">
        <v>0</v>
      </c>
      <c r="I449" s="75">
        <v>0</v>
      </c>
      <c r="J449" s="75">
        <v>0</v>
      </c>
      <c r="K449" s="75">
        <v>0</v>
      </c>
      <c r="L449" s="75">
        <v>0</v>
      </c>
      <c r="M449" s="75">
        <v>0</v>
      </c>
      <c r="N449" s="75">
        <v>0</v>
      </c>
      <c r="O449" s="76">
        <v>0</v>
      </c>
    </row>
    <row r="450" spans="1:15" ht="13.5" hidden="1" thickBot="1">
      <c r="A450" s="329"/>
      <c r="B450" s="296" t="s">
        <v>50</v>
      </c>
      <c r="C450" s="75">
        <v>0</v>
      </c>
      <c r="D450" s="75">
        <v>0</v>
      </c>
      <c r="E450" s="75">
        <v>0</v>
      </c>
      <c r="F450" s="75">
        <v>0</v>
      </c>
      <c r="G450" s="75">
        <v>0</v>
      </c>
      <c r="H450" s="75">
        <v>0</v>
      </c>
      <c r="I450" s="75">
        <v>0</v>
      </c>
      <c r="J450" s="75">
        <v>0</v>
      </c>
      <c r="K450" s="75">
        <v>0</v>
      </c>
      <c r="L450" s="75">
        <v>0</v>
      </c>
      <c r="M450" s="75">
        <v>0</v>
      </c>
      <c r="N450" s="75">
        <v>0</v>
      </c>
      <c r="O450" s="76">
        <v>0</v>
      </c>
    </row>
    <row r="451" spans="1:15" ht="13.5" hidden="1" thickBot="1">
      <c r="A451" s="329"/>
      <c r="B451" s="296" t="s">
        <v>76</v>
      </c>
      <c r="C451" s="75">
        <v>0</v>
      </c>
      <c r="D451" s="75">
        <v>0</v>
      </c>
      <c r="E451" s="75">
        <v>0</v>
      </c>
      <c r="F451" s="75">
        <v>0</v>
      </c>
      <c r="G451" s="75">
        <v>0</v>
      </c>
      <c r="H451" s="75">
        <v>0</v>
      </c>
      <c r="I451" s="75">
        <v>0</v>
      </c>
      <c r="J451" s="75">
        <v>0</v>
      </c>
      <c r="K451" s="75">
        <v>0</v>
      </c>
      <c r="L451" s="75">
        <v>0</v>
      </c>
      <c r="M451" s="75">
        <v>0</v>
      </c>
      <c r="N451" s="75">
        <v>0</v>
      </c>
      <c r="O451" s="76">
        <v>0</v>
      </c>
    </row>
    <row r="452" spans="1:15" ht="13.5" hidden="1" thickBot="1">
      <c r="A452" s="329"/>
      <c r="B452" s="296" t="s">
        <v>69</v>
      </c>
      <c r="C452" s="75">
        <v>0</v>
      </c>
      <c r="D452" s="75">
        <v>0</v>
      </c>
      <c r="E452" s="75">
        <v>0</v>
      </c>
      <c r="F452" s="75">
        <v>0</v>
      </c>
      <c r="G452" s="75">
        <v>0</v>
      </c>
      <c r="H452" s="75">
        <v>0</v>
      </c>
      <c r="I452" s="75">
        <v>0</v>
      </c>
      <c r="J452" s="75">
        <v>0</v>
      </c>
      <c r="K452" s="75">
        <v>0</v>
      </c>
      <c r="L452" s="75">
        <v>0</v>
      </c>
      <c r="M452" s="75">
        <v>0</v>
      </c>
      <c r="N452" s="75">
        <v>0</v>
      </c>
      <c r="O452" s="76">
        <v>0</v>
      </c>
    </row>
    <row r="453" spans="1:15" ht="13.5" hidden="1" thickBot="1">
      <c r="A453" s="329"/>
      <c r="B453" s="296" t="s">
        <v>37</v>
      </c>
      <c r="C453" s="75">
        <v>0</v>
      </c>
      <c r="D453" s="75">
        <v>0</v>
      </c>
      <c r="E453" s="75">
        <v>0</v>
      </c>
      <c r="F453" s="75">
        <v>0</v>
      </c>
      <c r="G453" s="75">
        <v>0</v>
      </c>
      <c r="H453" s="75">
        <v>0</v>
      </c>
      <c r="I453" s="75">
        <v>0</v>
      </c>
      <c r="J453" s="75">
        <v>0</v>
      </c>
      <c r="K453" s="75">
        <v>0</v>
      </c>
      <c r="L453" s="75">
        <v>0</v>
      </c>
      <c r="M453" s="75">
        <v>0</v>
      </c>
      <c r="N453" s="75">
        <v>0</v>
      </c>
      <c r="O453" s="76">
        <v>0</v>
      </c>
    </row>
    <row r="454" spans="1:15" ht="13.5" hidden="1" thickBot="1">
      <c r="A454" s="329"/>
      <c r="B454" s="296" t="s">
        <v>72</v>
      </c>
      <c r="C454" s="75">
        <v>0</v>
      </c>
      <c r="D454" s="75">
        <v>0</v>
      </c>
      <c r="E454" s="75">
        <v>0</v>
      </c>
      <c r="F454" s="75">
        <v>0</v>
      </c>
      <c r="G454" s="75">
        <v>0</v>
      </c>
      <c r="H454" s="75">
        <v>0</v>
      </c>
      <c r="I454" s="75">
        <v>0</v>
      </c>
      <c r="J454" s="75">
        <v>0</v>
      </c>
      <c r="K454" s="75">
        <v>0</v>
      </c>
      <c r="L454" s="75">
        <v>0</v>
      </c>
      <c r="M454" s="75">
        <v>0</v>
      </c>
      <c r="N454" s="75">
        <v>0</v>
      </c>
      <c r="O454" s="76">
        <v>0</v>
      </c>
    </row>
    <row r="455" spans="1:15" ht="13.5" hidden="1" thickBot="1">
      <c r="A455" s="329"/>
      <c r="B455" s="296" t="s">
        <v>38</v>
      </c>
      <c r="C455" s="75">
        <v>0</v>
      </c>
      <c r="D455" s="75">
        <v>0</v>
      </c>
      <c r="E455" s="75">
        <v>0</v>
      </c>
      <c r="F455" s="75">
        <v>0</v>
      </c>
      <c r="G455" s="75">
        <v>0</v>
      </c>
      <c r="H455" s="75">
        <v>0</v>
      </c>
      <c r="I455" s="75">
        <v>0</v>
      </c>
      <c r="J455" s="75">
        <v>0</v>
      </c>
      <c r="K455" s="75">
        <v>0</v>
      </c>
      <c r="L455" s="75">
        <v>0</v>
      </c>
      <c r="M455" s="75">
        <v>0</v>
      </c>
      <c r="N455" s="75">
        <v>0</v>
      </c>
      <c r="O455" s="76">
        <v>0</v>
      </c>
    </row>
    <row r="456" spans="1:15" ht="13.5" hidden="1" thickBot="1">
      <c r="A456" s="329"/>
      <c r="B456" s="296" t="s">
        <v>23</v>
      </c>
      <c r="C456" s="75">
        <v>0</v>
      </c>
      <c r="D456" s="75">
        <v>0</v>
      </c>
      <c r="E456" s="75">
        <v>0</v>
      </c>
      <c r="F456" s="75">
        <v>0</v>
      </c>
      <c r="G456" s="75">
        <v>0</v>
      </c>
      <c r="H456" s="75">
        <v>0</v>
      </c>
      <c r="I456" s="75">
        <v>0</v>
      </c>
      <c r="J456" s="75">
        <v>0</v>
      </c>
      <c r="K456" s="75">
        <v>0</v>
      </c>
      <c r="L456" s="75">
        <v>0</v>
      </c>
      <c r="M456" s="75">
        <v>0</v>
      </c>
      <c r="N456" s="75">
        <v>0</v>
      </c>
      <c r="O456" s="76">
        <v>0</v>
      </c>
    </row>
    <row r="457" spans="1:15" ht="13.5" hidden="1" thickBot="1">
      <c r="A457" s="329"/>
      <c r="B457" s="296" t="s">
        <v>59</v>
      </c>
      <c r="C457" s="75">
        <v>0</v>
      </c>
      <c r="D457" s="75">
        <v>0</v>
      </c>
      <c r="E457" s="75">
        <v>0</v>
      </c>
      <c r="F457" s="75">
        <v>0</v>
      </c>
      <c r="G457" s="75">
        <v>0</v>
      </c>
      <c r="H457" s="75">
        <v>0</v>
      </c>
      <c r="I457" s="75">
        <v>0</v>
      </c>
      <c r="J457" s="75">
        <v>0</v>
      </c>
      <c r="K457" s="75">
        <v>0</v>
      </c>
      <c r="L457" s="75">
        <v>0</v>
      </c>
      <c r="M457" s="75">
        <v>0</v>
      </c>
      <c r="N457" s="75">
        <v>0</v>
      </c>
      <c r="O457" s="76">
        <v>0</v>
      </c>
    </row>
    <row r="458" spans="1:15" ht="13.5" hidden="1" thickBot="1">
      <c r="A458" s="329"/>
      <c r="B458" s="296" t="s">
        <v>39</v>
      </c>
      <c r="C458" s="75">
        <v>0</v>
      </c>
      <c r="D458" s="75">
        <v>0</v>
      </c>
      <c r="E458" s="75">
        <v>0</v>
      </c>
      <c r="F458" s="75">
        <v>0</v>
      </c>
      <c r="G458" s="75">
        <v>0</v>
      </c>
      <c r="H458" s="75">
        <v>0</v>
      </c>
      <c r="I458" s="75">
        <v>0</v>
      </c>
      <c r="J458" s="75">
        <v>0</v>
      </c>
      <c r="K458" s="75">
        <v>0</v>
      </c>
      <c r="L458" s="75">
        <v>0</v>
      </c>
      <c r="M458" s="75">
        <v>0</v>
      </c>
      <c r="N458" s="75">
        <v>0</v>
      </c>
      <c r="O458" s="76">
        <v>0</v>
      </c>
    </row>
    <row r="459" spans="1:15" ht="13.5" hidden="1" thickBot="1">
      <c r="A459" s="329"/>
      <c r="B459" s="296" t="s">
        <v>51</v>
      </c>
      <c r="C459" s="75">
        <v>1799</v>
      </c>
      <c r="D459" s="75">
        <v>884</v>
      </c>
      <c r="E459" s="75">
        <v>1301</v>
      </c>
      <c r="F459" s="75">
        <v>874</v>
      </c>
      <c r="G459" s="75">
        <v>1139</v>
      </c>
      <c r="H459" s="75">
        <v>886</v>
      </c>
      <c r="I459" s="75">
        <v>1438</v>
      </c>
      <c r="J459" s="75">
        <v>2323</v>
      </c>
      <c r="K459" s="75">
        <v>1661</v>
      </c>
      <c r="L459" s="75">
        <v>1544</v>
      </c>
      <c r="M459" s="75">
        <v>1349</v>
      </c>
      <c r="N459" s="75">
        <v>1187</v>
      </c>
      <c r="O459" s="76">
        <v>16385</v>
      </c>
    </row>
    <row r="460" spans="1:15" ht="13.5" hidden="1" thickBot="1">
      <c r="A460" s="329"/>
      <c r="B460" s="296" t="s">
        <v>24</v>
      </c>
      <c r="C460" s="75">
        <v>0</v>
      </c>
      <c r="D460" s="75">
        <v>0</v>
      </c>
      <c r="E460" s="75">
        <v>0</v>
      </c>
      <c r="F460" s="75">
        <v>0</v>
      </c>
      <c r="G460" s="75">
        <v>0</v>
      </c>
      <c r="H460" s="75">
        <v>0</v>
      </c>
      <c r="I460" s="75">
        <v>0</v>
      </c>
      <c r="J460" s="75">
        <v>0</v>
      </c>
      <c r="K460" s="75">
        <v>0</v>
      </c>
      <c r="L460" s="75">
        <v>0</v>
      </c>
      <c r="M460" s="75">
        <v>0</v>
      </c>
      <c r="N460" s="75">
        <v>0</v>
      </c>
      <c r="O460" s="76">
        <v>0</v>
      </c>
    </row>
    <row r="461" spans="1:15" ht="13.5" hidden="1" thickBot="1">
      <c r="A461" s="329"/>
      <c r="B461" s="296" t="s">
        <v>61</v>
      </c>
      <c r="C461" s="75">
        <v>0</v>
      </c>
      <c r="D461" s="75">
        <v>0</v>
      </c>
      <c r="E461" s="75">
        <v>0</v>
      </c>
      <c r="F461" s="75">
        <v>0</v>
      </c>
      <c r="G461" s="75">
        <v>0</v>
      </c>
      <c r="H461" s="75">
        <v>0</v>
      </c>
      <c r="I461" s="75">
        <v>0</v>
      </c>
      <c r="J461" s="75">
        <v>0</v>
      </c>
      <c r="K461" s="75">
        <v>0</v>
      </c>
      <c r="L461" s="75">
        <v>0</v>
      </c>
      <c r="M461" s="75">
        <v>0</v>
      </c>
      <c r="N461" s="75">
        <v>0</v>
      </c>
      <c r="O461" s="76">
        <v>0</v>
      </c>
    </row>
    <row r="462" spans="1:15" ht="13.5" hidden="1" thickBot="1">
      <c r="A462" s="329"/>
      <c r="B462" s="296" t="s">
        <v>62</v>
      </c>
      <c r="C462" s="75">
        <v>0</v>
      </c>
      <c r="D462" s="75">
        <v>0</v>
      </c>
      <c r="E462" s="75">
        <v>0</v>
      </c>
      <c r="F462" s="75">
        <v>0</v>
      </c>
      <c r="G462" s="75">
        <v>0</v>
      </c>
      <c r="H462" s="75">
        <v>0</v>
      </c>
      <c r="I462" s="75">
        <v>0</v>
      </c>
      <c r="J462" s="75">
        <v>0</v>
      </c>
      <c r="K462" s="75">
        <v>0</v>
      </c>
      <c r="L462" s="75">
        <v>0</v>
      </c>
      <c r="M462" s="75">
        <v>0</v>
      </c>
      <c r="N462" s="75">
        <v>0</v>
      </c>
      <c r="O462" s="76">
        <v>0</v>
      </c>
    </row>
    <row r="463" spans="1:15" ht="13.5" hidden="1" thickBot="1">
      <c r="A463" s="329"/>
      <c r="B463" s="296" t="s">
        <v>63</v>
      </c>
      <c r="C463" s="75">
        <v>0</v>
      </c>
      <c r="D463" s="75">
        <v>0</v>
      </c>
      <c r="E463" s="75">
        <v>0</v>
      </c>
      <c r="F463" s="75">
        <v>0</v>
      </c>
      <c r="G463" s="75">
        <v>0</v>
      </c>
      <c r="H463" s="75">
        <v>0</v>
      </c>
      <c r="I463" s="75">
        <v>0</v>
      </c>
      <c r="J463" s="75">
        <v>0</v>
      </c>
      <c r="K463" s="75">
        <v>0</v>
      </c>
      <c r="L463" s="75">
        <v>0</v>
      </c>
      <c r="M463" s="75">
        <v>0</v>
      </c>
      <c r="N463" s="75">
        <v>0</v>
      </c>
      <c r="O463" s="76">
        <v>0</v>
      </c>
    </row>
    <row r="464" spans="1:15" ht="13.5" hidden="1" thickBot="1">
      <c r="A464" s="329"/>
      <c r="B464" s="296" t="s">
        <v>49</v>
      </c>
      <c r="C464" s="75">
        <v>0</v>
      </c>
      <c r="D464" s="75">
        <v>0</v>
      </c>
      <c r="E464" s="75">
        <v>0</v>
      </c>
      <c r="F464" s="75">
        <v>0</v>
      </c>
      <c r="G464" s="75">
        <v>0</v>
      </c>
      <c r="H464" s="75">
        <v>0</v>
      </c>
      <c r="I464" s="75">
        <v>0</v>
      </c>
      <c r="J464" s="75">
        <v>0</v>
      </c>
      <c r="K464" s="75">
        <v>0</v>
      </c>
      <c r="L464" s="75">
        <v>0</v>
      </c>
      <c r="M464" s="75">
        <v>0</v>
      </c>
      <c r="N464" s="75">
        <v>0</v>
      </c>
      <c r="O464" s="76">
        <v>0</v>
      </c>
    </row>
    <row r="465" spans="1:15" ht="13.5" hidden="1" thickBot="1">
      <c r="A465" s="329"/>
      <c r="B465" s="296" t="s">
        <v>25</v>
      </c>
      <c r="C465" s="75">
        <v>0</v>
      </c>
      <c r="D465" s="75">
        <v>0</v>
      </c>
      <c r="E465" s="75">
        <v>0</v>
      </c>
      <c r="F465" s="75">
        <v>0</v>
      </c>
      <c r="G465" s="75">
        <v>0</v>
      </c>
      <c r="H465" s="75">
        <v>0</v>
      </c>
      <c r="I465" s="75">
        <v>0</v>
      </c>
      <c r="J465" s="75">
        <v>0</v>
      </c>
      <c r="K465" s="75">
        <v>0</v>
      </c>
      <c r="L465" s="75">
        <v>0</v>
      </c>
      <c r="M465" s="75">
        <v>0</v>
      </c>
      <c r="N465" s="75">
        <v>0</v>
      </c>
      <c r="O465" s="76">
        <v>0</v>
      </c>
    </row>
    <row r="466" spans="1:15" ht="13.5" hidden="1" thickBot="1">
      <c r="A466" s="329"/>
      <c r="B466" s="296" t="s">
        <v>12</v>
      </c>
      <c r="C466" s="75">
        <v>0</v>
      </c>
      <c r="D466" s="75">
        <v>0</v>
      </c>
      <c r="E466" s="75">
        <v>0</v>
      </c>
      <c r="F466" s="75">
        <v>0</v>
      </c>
      <c r="G466" s="75">
        <v>0</v>
      </c>
      <c r="H466" s="75">
        <v>0</v>
      </c>
      <c r="I466" s="75">
        <v>0</v>
      </c>
      <c r="J466" s="75">
        <v>0</v>
      </c>
      <c r="K466" s="75">
        <v>0</v>
      </c>
      <c r="L466" s="75">
        <v>0</v>
      </c>
      <c r="M466" s="75">
        <v>0</v>
      </c>
      <c r="N466" s="75">
        <v>0</v>
      </c>
      <c r="O466" s="76">
        <v>0</v>
      </c>
    </row>
    <row r="467" spans="1:15" ht="13.5" hidden="1" thickBot="1">
      <c r="A467" s="329"/>
      <c r="B467" s="301" t="s">
        <v>32</v>
      </c>
      <c r="C467" s="77">
        <v>0</v>
      </c>
      <c r="D467" s="77">
        <v>0</v>
      </c>
      <c r="E467" s="77">
        <v>0</v>
      </c>
      <c r="F467" s="77">
        <v>0</v>
      </c>
      <c r="G467" s="77">
        <v>0</v>
      </c>
      <c r="H467" s="77">
        <v>0</v>
      </c>
      <c r="I467" s="77">
        <v>0</v>
      </c>
      <c r="J467" s="77">
        <v>0</v>
      </c>
      <c r="K467" s="77">
        <v>0</v>
      </c>
      <c r="L467" s="77">
        <v>0</v>
      </c>
      <c r="M467" s="77">
        <v>0</v>
      </c>
      <c r="N467" s="77">
        <v>0</v>
      </c>
      <c r="O467" s="78">
        <v>0</v>
      </c>
    </row>
    <row r="468" spans="1:15" ht="13.5" hidden="1" thickBot="1">
      <c r="A468" s="329"/>
      <c r="B468" s="32" t="s">
        <v>81</v>
      </c>
      <c r="C468" s="72">
        <v>0</v>
      </c>
      <c r="D468" s="72">
        <v>0</v>
      </c>
      <c r="E468" s="72">
        <v>0</v>
      </c>
      <c r="F468" s="72">
        <v>0</v>
      </c>
      <c r="G468" s="72">
        <v>0</v>
      </c>
      <c r="H468" s="72">
        <v>0</v>
      </c>
      <c r="I468" s="72">
        <v>0</v>
      </c>
      <c r="J468" s="72">
        <v>0</v>
      </c>
      <c r="K468" s="72">
        <v>0</v>
      </c>
      <c r="L468" s="72">
        <v>0</v>
      </c>
      <c r="M468" s="72">
        <v>0</v>
      </c>
      <c r="N468" s="72">
        <v>0</v>
      </c>
      <c r="O468" s="72">
        <v>0</v>
      </c>
    </row>
    <row r="469" spans="1:15" ht="13.5" hidden="1" thickBot="1">
      <c r="A469" s="330"/>
      <c r="B469" s="300" t="s">
        <v>15</v>
      </c>
      <c r="C469" s="81">
        <v>0</v>
      </c>
      <c r="D469" s="81">
        <v>0</v>
      </c>
      <c r="E469" s="81">
        <v>0</v>
      </c>
      <c r="F469" s="81">
        <v>0</v>
      </c>
      <c r="G469" s="81">
        <v>0</v>
      </c>
      <c r="H469" s="81">
        <v>0</v>
      </c>
      <c r="I469" s="81">
        <v>0</v>
      </c>
      <c r="J469" s="81">
        <v>0</v>
      </c>
      <c r="K469" s="81">
        <v>0</v>
      </c>
      <c r="L469" s="81">
        <v>0</v>
      </c>
      <c r="M469" s="81">
        <v>0</v>
      </c>
      <c r="N469" s="81">
        <v>0</v>
      </c>
      <c r="O469" s="82">
        <v>0</v>
      </c>
    </row>
    <row r="470" spans="1:15" ht="14.25" hidden="1" thickBot="1">
      <c r="A470" s="331" t="s">
        <v>53</v>
      </c>
      <c r="B470" s="331"/>
      <c r="C470" s="331"/>
      <c r="D470" s="331"/>
      <c r="E470" s="331"/>
      <c r="F470" s="331"/>
      <c r="G470" s="331"/>
      <c r="H470" s="331"/>
      <c r="I470" s="331"/>
      <c r="J470" s="331"/>
      <c r="K470" s="331"/>
      <c r="L470" s="331"/>
      <c r="M470" s="332"/>
      <c r="N470" s="333"/>
      <c r="O470" s="332"/>
    </row>
    <row r="471" spans="1:15" ht="14.25" customHeight="1" hidden="1" thickBot="1">
      <c r="A471" s="328" t="s">
        <v>82</v>
      </c>
      <c r="B471" s="258" t="s">
        <v>2</v>
      </c>
      <c r="C471" s="29">
        <v>5980</v>
      </c>
      <c r="D471" s="29">
        <v>5188</v>
      </c>
      <c r="E471" s="29">
        <v>6904</v>
      </c>
      <c r="F471" s="29">
        <v>9172</v>
      </c>
      <c r="G471" s="29">
        <v>9281</v>
      </c>
      <c r="H471" s="29">
        <v>8759</v>
      </c>
      <c r="I471" s="29">
        <v>6882</v>
      </c>
      <c r="J471" s="29">
        <v>6587</v>
      </c>
      <c r="K471" s="29">
        <v>6408</v>
      </c>
      <c r="L471" s="29">
        <v>7405</v>
      </c>
      <c r="M471" s="29">
        <v>5416</v>
      </c>
      <c r="N471" s="29">
        <v>7463</v>
      </c>
      <c r="O471" s="29">
        <v>85445</v>
      </c>
    </row>
    <row r="472" spans="1:15" ht="13.5" customHeight="1" hidden="1" thickBot="1">
      <c r="A472" s="329"/>
      <c r="B472" s="32" t="s">
        <v>79</v>
      </c>
      <c r="C472" s="72">
        <v>4287</v>
      </c>
      <c r="D472" s="72">
        <v>4361</v>
      </c>
      <c r="E472" s="72">
        <v>5615</v>
      </c>
      <c r="F472" s="72">
        <v>4706</v>
      </c>
      <c r="G472" s="72">
        <v>5619</v>
      </c>
      <c r="H472" s="72">
        <v>6135</v>
      </c>
      <c r="I472" s="72">
        <v>6070</v>
      </c>
      <c r="J472" s="72">
        <v>4870</v>
      </c>
      <c r="K472" s="72">
        <v>5141</v>
      </c>
      <c r="L472" s="72">
        <v>6145</v>
      </c>
      <c r="M472" s="72">
        <v>3578</v>
      </c>
      <c r="N472" s="72">
        <v>6508</v>
      </c>
      <c r="O472" s="72">
        <v>63035</v>
      </c>
    </row>
    <row r="473" spans="1:15" ht="13.5" hidden="1" thickBot="1">
      <c r="A473" s="329"/>
      <c r="B473" s="290" t="s">
        <v>3</v>
      </c>
      <c r="C473" s="73">
        <v>1037</v>
      </c>
      <c r="D473" s="73">
        <v>1119</v>
      </c>
      <c r="E473" s="73">
        <v>1317</v>
      </c>
      <c r="F473" s="73">
        <v>1781</v>
      </c>
      <c r="G473" s="73">
        <v>1602</v>
      </c>
      <c r="H473" s="73">
        <v>1848</v>
      </c>
      <c r="I473" s="73">
        <v>2025</v>
      </c>
      <c r="J473" s="73">
        <v>1557</v>
      </c>
      <c r="K473" s="73">
        <v>1334</v>
      </c>
      <c r="L473" s="73">
        <v>1810</v>
      </c>
      <c r="M473" s="73">
        <v>831</v>
      </c>
      <c r="N473" s="73">
        <v>1522</v>
      </c>
      <c r="O473" s="74">
        <v>17783</v>
      </c>
    </row>
    <row r="474" spans="1:15" ht="13.5" hidden="1" thickBot="1">
      <c r="A474" s="329"/>
      <c r="B474" s="291" t="s">
        <v>33</v>
      </c>
      <c r="C474" s="75">
        <v>0</v>
      </c>
      <c r="D474" s="75">
        <v>0</v>
      </c>
      <c r="E474" s="75">
        <v>444</v>
      </c>
      <c r="F474" s="75">
        <v>0</v>
      </c>
      <c r="G474" s="75">
        <v>0</v>
      </c>
      <c r="H474" s="75">
        <v>0</v>
      </c>
      <c r="I474" s="75">
        <v>372</v>
      </c>
      <c r="J474" s="75">
        <v>0</v>
      </c>
      <c r="K474" s="75">
        <v>323</v>
      </c>
      <c r="L474" s="75">
        <v>433</v>
      </c>
      <c r="M474" s="75">
        <v>0</v>
      </c>
      <c r="N474" s="75">
        <v>0</v>
      </c>
      <c r="O474" s="76">
        <v>1572</v>
      </c>
    </row>
    <row r="475" spans="1:15" ht="13.5" hidden="1" thickBot="1">
      <c r="A475" s="329"/>
      <c r="B475" s="291" t="s">
        <v>6</v>
      </c>
      <c r="C475" s="75">
        <v>0</v>
      </c>
      <c r="D475" s="75">
        <v>0</v>
      </c>
      <c r="E475" s="75">
        <v>0</v>
      </c>
      <c r="F475" s="75">
        <v>0</v>
      </c>
      <c r="G475" s="75">
        <v>0</v>
      </c>
      <c r="H475" s="75">
        <v>0</v>
      </c>
      <c r="I475" s="75">
        <v>0</v>
      </c>
      <c r="J475" s="75">
        <v>0</v>
      </c>
      <c r="K475" s="75">
        <v>0</v>
      </c>
      <c r="L475" s="75">
        <v>636</v>
      </c>
      <c r="M475" s="75">
        <v>0</v>
      </c>
      <c r="N475" s="75">
        <v>0</v>
      </c>
      <c r="O475" s="76">
        <v>636</v>
      </c>
    </row>
    <row r="476" spans="1:15" ht="23.25" hidden="1" thickBot="1">
      <c r="A476" s="329"/>
      <c r="B476" s="292" t="s">
        <v>7</v>
      </c>
      <c r="C476" s="75">
        <v>1999</v>
      </c>
      <c r="D476" s="75">
        <v>1599</v>
      </c>
      <c r="E476" s="75">
        <v>2304</v>
      </c>
      <c r="F476" s="75">
        <v>2454</v>
      </c>
      <c r="G476" s="75">
        <v>3041</v>
      </c>
      <c r="H476" s="75">
        <v>2408</v>
      </c>
      <c r="I476" s="75">
        <v>1419</v>
      </c>
      <c r="J476" s="75">
        <v>1679</v>
      </c>
      <c r="K476" s="75">
        <v>2235</v>
      </c>
      <c r="L476" s="75">
        <v>1791</v>
      </c>
      <c r="M476" s="75">
        <v>1262</v>
      </c>
      <c r="N476" s="75">
        <v>2110</v>
      </c>
      <c r="O476" s="76">
        <v>24301</v>
      </c>
    </row>
    <row r="477" spans="1:15" ht="13.5" hidden="1" thickBot="1">
      <c r="A477" s="329"/>
      <c r="B477" s="292" t="s">
        <v>8</v>
      </c>
      <c r="C477" s="75">
        <v>432</v>
      </c>
      <c r="D477" s="75">
        <v>279</v>
      </c>
      <c r="E477" s="75">
        <v>445</v>
      </c>
      <c r="F477" s="75">
        <v>0</v>
      </c>
      <c r="G477" s="75">
        <v>0</v>
      </c>
      <c r="H477" s="75">
        <v>0</v>
      </c>
      <c r="I477" s="75">
        <v>0</v>
      </c>
      <c r="J477" s="75">
        <v>0</v>
      </c>
      <c r="K477" s="75">
        <v>332</v>
      </c>
      <c r="L477" s="75">
        <v>0</v>
      </c>
      <c r="M477" s="75">
        <v>0</v>
      </c>
      <c r="N477" s="75">
        <v>496</v>
      </c>
      <c r="O477" s="76">
        <v>1984</v>
      </c>
    </row>
    <row r="478" spans="1:15" ht="13.5" hidden="1" thickBot="1">
      <c r="A478" s="329"/>
      <c r="B478" s="291" t="s">
        <v>5</v>
      </c>
      <c r="C478" s="75">
        <v>503</v>
      </c>
      <c r="D478" s="75">
        <v>385</v>
      </c>
      <c r="E478" s="75">
        <v>0</v>
      </c>
      <c r="F478" s="75">
        <v>0</v>
      </c>
      <c r="G478" s="75">
        <v>448</v>
      </c>
      <c r="H478" s="75">
        <v>705</v>
      </c>
      <c r="I478" s="75">
        <v>819</v>
      </c>
      <c r="J478" s="75">
        <v>557</v>
      </c>
      <c r="K478" s="75">
        <v>0</v>
      </c>
      <c r="L478" s="75">
        <v>463</v>
      </c>
      <c r="M478" s="75">
        <v>956</v>
      </c>
      <c r="N478" s="75">
        <v>646</v>
      </c>
      <c r="O478" s="76">
        <v>5482</v>
      </c>
    </row>
    <row r="479" spans="1:15" ht="13.5" hidden="1" thickBot="1">
      <c r="A479" s="329"/>
      <c r="B479" s="293" t="s">
        <v>4</v>
      </c>
      <c r="C479" s="77">
        <v>0</v>
      </c>
      <c r="D479" s="77">
        <v>568</v>
      </c>
      <c r="E479" s="77">
        <v>657</v>
      </c>
      <c r="F479" s="77">
        <v>0</v>
      </c>
      <c r="G479" s="77">
        <v>528</v>
      </c>
      <c r="H479" s="77">
        <v>635</v>
      </c>
      <c r="I479" s="77">
        <v>532</v>
      </c>
      <c r="J479" s="77">
        <v>638</v>
      </c>
      <c r="K479" s="77">
        <v>577</v>
      </c>
      <c r="L479" s="77">
        <v>1012</v>
      </c>
      <c r="M479" s="77">
        <v>0</v>
      </c>
      <c r="N479" s="77">
        <v>742</v>
      </c>
      <c r="O479" s="78">
        <v>5889</v>
      </c>
    </row>
    <row r="480" spans="1:15" ht="13.5" hidden="1" thickBot="1">
      <c r="A480" s="329"/>
      <c r="B480" s="293" t="s">
        <v>83</v>
      </c>
      <c r="C480" s="77">
        <v>0</v>
      </c>
      <c r="D480" s="77">
        <v>411</v>
      </c>
      <c r="E480" s="77">
        <v>0</v>
      </c>
      <c r="F480" s="77">
        <v>471</v>
      </c>
      <c r="G480" s="77">
        <v>0</v>
      </c>
      <c r="H480" s="77">
        <v>539</v>
      </c>
      <c r="I480" s="77">
        <v>903</v>
      </c>
      <c r="J480" s="77">
        <v>439</v>
      </c>
      <c r="K480" s="77">
        <v>340</v>
      </c>
      <c r="L480" s="77">
        <v>0</v>
      </c>
      <c r="M480" s="77">
        <v>529</v>
      </c>
      <c r="N480" s="77">
        <v>992</v>
      </c>
      <c r="O480" s="78">
        <v>4624</v>
      </c>
    </row>
    <row r="481" spans="1:15" ht="13.5" hidden="1" thickBot="1">
      <c r="A481" s="329"/>
      <c r="B481" s="293" t="s">
        <v>10</v>
      </c>
      <c r="C481" s="77">
        <v>316</v>
      </c>
      <c r="D481" s="77">
        <v>0</v>
      </c>
      <c r="E481" s="77">
        <v>448</v>
      </c>
      <c r="F481" s="77">
        <v>0</v>
      </c>
      <c r="G481" s="77">
        <v>0</v>
      </c>
      <c r="H481" s="77">
        <v>0</v>
      </c>
      <c r="I481" s="77">
        <v>0</v>
      </c>
      <c r="J481" s="77">
        <v>0</v>
      </c>
      <c r="K481" s="77">
        <v>0</v>
      </c>
      <c r="L481" s="77">
        <v>0</v>
      </c>
      <c r="M481" s="77">
        <v>0</v>
      </c>
      <c r="N481" s="77">
        <v>0</v>
      </c>
      <c r="O481" s="78">
        <v>764</v>
      </c>
    </row>
    <row r="482" spans="1:15" ht="13.5" hidden="1" thickBot="1">
      <c r="A482" s="329"/>
      <c r="B482" s="32" t="s">
        <v>34</v>
      </c>
      <c r="C482" s="72">
        <v>817</v>
      </c>
      <c r="D482" s="72">
        <v>0</v>
      </c>
      <c r="E482" s="72">
        <v>713</v>
      </c>
      <c r="F482" s="72">
        <v>2211</v>
      </c>
      <c r="G482" s="72">
        <v>1651</v>
      </c>
      <c r="H482" s="72">
        <v>777</v>
      </c>
      <c r="I482" s="72">
        <v>0</v>
      </c>
      <c r="J482" s="72">
        <v>0</v>
      </c>
      <c r="K482" s="72">
        <v>0</v>
      </c>
      <c r="L482" s="72">
        <v>0</v>
      </c>
      <c r="M482" s="72">
        <v>0</v>
      </c>
      <c r="N482" s="72">
        <v>0</v>
      </c>
      <c r="O482" s="72">
        <v>6169</v>
      </c>
    </row>
    <row r="483" spans="1:15" ht="13.5" hidden="1" thickBot="1">
      <c r="A483" s="329"/>
      <c r="B483" s="290" t="s">
        <v>54</v>
      </c>
      <c r="C483" s="73">
        <v>0</v>
      </c>
      <c r="D483" s="73">
        <v>0</v>
      </c>
      <c r="E483" s="73">
        <v>0</v>
      </c>
      <c r="F483" s="73">
        <v>0</v>
      </c>
      <c r="G483" s="73">
        <v>0</v>
      </c>
      <c r="H483" s="73">
        <v>0</v>
      </c>
      <c r="I483" s="73">
        <v>0</v>
      </c>
      <c r="J483" s="73">
        <v>0</v>
      </c>
      <c r="K483" s="73">
        <v>0</v>
      </c>
      <c r="L483" s="73">
        <v>0</v>
      </c>
      <c r="M483" s="73">
        <v>0</v>
      </c>
      <c r="N483" s="73">
        <v>0</v>
      </c>
      <c r="O483" s="74">
        <v>0</v>
      </c>
    </row>
    <row r="484" spans="1:15" ht="13.5" hidden="1" thickBot="1">
      <c r="A484" s="329"/>
      <c r="B484" s="290" t="s">
        <v>85</v>
      </c>
      <c r="C484" s="73">
        <v>0</v>
      </c>
      <c r="D484" s="73">
        <v>0</v>
      </c>
      <c r="E484" s="73">
        <v>0</v>
      </c>
      <c r="F484" s="73">
        <v>0</v>
      </c>
      <c r="G484" s="73">
        <v>0</v>
      </c>
      <c r="H484" s="73">
        <v>0</v>
      </c>
      <c r="I484" s="73">
        <v>0</v>
      </c>
      <c r="J484" s="73">
        <v>0</v>
      </c>
      <c r="K484" s="73">
        <v>0</v>
      </c>
      <c r="L484" s="73">
        <v>0</v>
      </c>
      <c r="M484" s="73">
        <v>0</v>
      </c>
      <c r="N484" s="73">
        <v>0</v>
      </c>
      <c r="O484" s="74">
        <v>0</v>
      </c>
    </row>
    <row r="485" spans="1:15" ht="13.5" hidden="1" thickBot="1">
      <c r="A485" s="329"/>
      <c r="B485" s="290" t="s">
        <v>45</v>
      </c>
      <c r="C485" s="73">
        <v>0</v>
      </c>
      <c r="D485" s="73">
        <v>0</v>
      </c>
      <c r="E485" s="73">
        <v>0</v>
      </c>
      <c r="F485" s="73">
        <v>0</v>
      </c>
      <c r="G485" s="73">
        <v>0</v>
      </c>
      <c r="H485" s="73">
        <v>0</v>
      </c>
      <c r="I485" s="73">
        <v>0</v>
      </c>
      <c r="J485" s="73">
        <v>0</v>
      </c>
      <c r="K485" s="73">
        <v>0</v>
      </c>
      <c r="L485" s="73">
        <v>0</v>
      </c>
      <c r="M485" s="73">
        <v>0</v>
      </c>
      <c r="N485" s="73">
        <v>0</v>
      </c>
      <c r="O485" s="74">
        <v>0</v>
      </c>
    </row>
    <row r="486" spans="1:15" ht="13.5" hidden="1" thickBot="1">
      <c r="A486" s="329"/>
      <c r="B486" s="290" t="s">
        <v>86</v>
      </c>
      <c r="C486" s="73">
        <v>0</v>
      </c>
      <c r="D486" s="73">
        <v>0</v>
      </c>
      <c r="E486" s="73">
        <v>0</v>
      </c>
      <c r="F486" s="73">
        <v>0</v>
      </c>
      <c r="G486" s="73">
        <v>0</v>
      </c>
      <c r="H486" s="73">
        <v>0</v>
      </c>
      <c r="I486" s="73">
        <v>0</v>
      </c>
      <c r="J486" s="73">
        <v>0</v>
      </c>
      <c r="K486" s="73">
        <v>0</v>
      </c>
      <c r="L486" s="73">
        <v>0</v>
      </c>
      <c r="M486" s="73">
        <v>0</v>
      </c>
      <c r="N486" s="73">
        <v>0</v>
      </c>
      <c r="O486" s="74">
        <v>0</v>
      </c>
    </row>
    <row r="487" spans="1:15" ht="13.5" hidden="1" thickBot="1">
      <c r="A487" s="329"/>
      <c r="B487" s="291" t="s">
        <v>46</v>
      </c>
      <c r="C487" s="75">
        <v>817</v>
      </c>
      <c r="D487" s="75">
        <v>0</v>
      </c>
      <c r="E487" s="75">
        <v>713</v>
      </c>
      <c r="F487" s="75">
        <v>2211</v>
      </c>
      <c r="G487" s="75">
        <v>1651</v>
      </c>
      <c r="H487" s="75">
        <v>777</v>
      </c>
      <c r="I487" s="75">
        <v>0</v>
      </c>
      <c r="J487" s="75">
        <v>0</v>
      </c>
      <c r="K487" s="75">
        <v>0</v>
      </c>
      <c r="L487" s="75">
        <v>0</v>
      </c>
      <c r="M487" s="75">
        <v>0</v>
      </c>
      <c r="N487" s="75">
        <v>0</v>
      </c>
      <c r="O487" s="76">
        <v>6169</v>
      </c>
    </row>
    <row r="488" spans="1:15" ht="13.5" hidden="1" thickBot="1">
      <c r="A488" s="329"/>
      <c r="B488" s="291" t="s">
        <v>84</v>
      </c>
      <c r="C488" s="75">
        <v>0</v>
      </c>
      <c r="D488" s="75">
        <v>0</v>
      </c>
      <c r="E488" s="75">
        <v>0</v>
      </c>
      <c r="F488" s="75">
        <v>0</v>
      </c>
      <c r="G488" s="75">
        <v>0</v>
      </c>
      <c r="H488" s="75">
        <v>0</v>
      </c>
      <c r="I488" s="75">
        <v>0</v>
      </c>
      <c r="J488" s="75">
        <v>0</v>
      </c>
      <c r="K488" s="75">
        <v>0</v>
      </c>
      <c r="L488" s="75">
        <v>0</v>
      </c>
      <c r="M488" s="75">
        <v>0</v>
      </c>
      <c r="N488" s="75">
        <v>0</v>
      </c>
      <c r="O488" s="76">
        <v>0</v>
      </c>
    </row>
    <row r="489" spans="1:15" ht="13.5" hidden="1" thickBot="1">
      <c r="A489" s="329"/>
      <c r="B489" s="294" t="s">
        <v>28</v>
      </c>
      <c r="C489" s="79">
        <v>0</v>
      </c>
      <c r="D489" s="79">
        <v>0</v>
      </c>
      <c r="E489" s="79">
        <v>0</v>
      </c>
      <c r="F489" s="79">
        <v>0</v>
      </c>
      <c r="G489" s="79">
        <v>0</v>
      </c>
      <c r="H489" s="79">
        <v>0</v>
      </c>
      <c r="I489" s="79">
        <v>0</v>
      </c>
      <c r="J489" s="79">
        <v>0</v>
      </c>
      <c r="K489" s="79">
        <v>0</v>
      </c>
      <c r="L489" s="79">
        <v>0</v>
      </c>
      <c r="M489" s="79">
        <v>0</v>
      </c>
      <c r="N489" s="79">
        <v>0</v>
      </c>
      <c r="O489" s="80">
        <v>0</v>
      </c>
    </row>
    <row r="490" spans="1:15" ht="13.5" hidden="1" thickBot="1">
      <c r="A490" s="329"/>
      <c r="B490" s="293" t="s">
        <v>64</v>
      </c>
      <c r="C490" s="77">
        <v>0</v>
      </c>
      <c r="D490" s="77">
        <v>0</v>
      </c>
      <c r="E490" s="77">
        <v>0</v>
      </c>
      <c r="F490" s="77">
        <v>0</v>
      </c>
      <c r="G490" s="77">
        <v>0</v>
      </c>
      <c r="H490" s="77">
        <v>0</v>
      </c>
      <c r="I490" s="77">
        <v>0</v>
      </c>
      <c r="J490" s="77">
        <v>0</v>
      </c>
      <c r="K490" s="77">
        <v>0</v>
      </c>
      <c r="L490" s="77">
        <v>0</v>
      </c>
      <c r="M490" s="77">
        <v>0</v>
      </c>
      <c r="N490" s="77">
        <v>0</v>
      </c>
      <c r="O490" s="78">
        <v>0</v>
      </c>
    </row>
    <row r="491" spans="1:15" ht="13.5" hidden="1" thickBot="1">
      <c r="A491" s="329"/>
      <c r="B491" s="295" t="s">
        <v>35</v>
      </c>
      <c r="C491" s="72">
        <v>0</v>
      </c>
      <c r="D491" s="72">
        <v>0</v>
      </c>
      <c r="E491" s="72">
        <v>0</v>
      </c>
      <c r="F491" s="72">
        <v>479</v>
      </c>
      <c r="G491" s="72">
        <v>823</v>
      </c>
      <c r="H491" s="72">
        <v>0</v>
      </c>
      <c r="I491" s="72">
        <v>0</v>
      </c>
      <c r="J491" s="72">
        <v>1334</v>
      </c>
      <c r="K491" s="72">
        <v>471</v>
      </c>
      <c r="L491" s="72">
        <v>0</v>
      </c>
      <c r="M491" s="72">
        <v>0</v>
      </c>
      <c r="N491" s="72">
        <v>0</v>
      </c>
      <c r="O491" s="72">
        <v>3107</v>
      </c>
    </row>
    <row r="492" spans="1:15" ht="13.5" hidden="1" thickBot="1">
      <c r="A492" s="329"/>
      <c r="B492" s="157" t="s">
        <v>14</v>
      </c>
      <c r="C492" s="73">
        <v>0</v>
      </c>
      <c r="D492" s="73">
        <v>0</v>
      </c>
      <c r="E492" s="73">
        <v>0</v>
      </c>
      <c r="F492" s="73">
        <v>0</v>
      </c>
      <c r="G492" s="73">
        <v>0</v>
      </c>
      <c r="H492" s="73">
        <v>0</v>
      </c>
      <c r="I492" s="73">
        <v>0</v>
      </c>
      <c r="J492" s="73">
        <v>0</v>
      </c>
      <c r="K492" s="73">
        <v>0</v>
      </c>
      <c r="L492" s="73">
        <v>0</v>
      </c>
      <c r="M492" s="73">
        <v>0</v>
      </c>
      <c r="N492" s="73">
        <v>0</v>
      </c>
      <c r="O492" s="74">
        <v>0</v>
      </c>
    </row>
    <row r="493" spans="1:15" ht="13.5" hidden="1" thickBot="1">
      <c r="A493" s="329"/>
      <c r="B493" s="296" t="s">
        <v>13</v>
      </c>
      <c r="C493" s="75">
        <v>0</v>
      </c>
      <c r="D493" s="75">
        <v>0</v>
      </c>
      <c r="E493" s="75">
        <v>0</v>
      </c>
      <c r="F493" s="75">
        <v>0</v>
      </c>
      <c r="G493" s="75">
        <v>0</v>
      </c>
      <c r="H493" s="75">
        <v>0</v>
      </c>
      <c r="I493" s="75">
        <v>0</v>
      </c>
      <c r="J493" s="75">
        <v>0</v>
      </c>
      <c r="K493" s="75">
        <v>0</v>
      </c>
      <c r="L493" s="75">
        <v>0</v>
      </c>
      <c r="M493" s="75">
        <v>0</v>
      </c>
      <c r="N493" s="75">
        <v>0</v>
      </c>
      <c r="O493" s="76">
        <v>0</v>
      </c>
    </row>
    <row r="494" spans="1:15" ht="13.5" hidden="1" thickBot="1">
      <c r="A494" s="329"/>
      <c r="B494" s="296" t="s">
        <v>74</v>
      </c>
      <c r="C494" s="75">
        <v>0</v>
      </c>
      <c r="D494" s="75">
        <v>0</v>
      </c>
      <c r="E494" s="75">
        <v>0</v>
      </c>
      <c r="F494" s="75">
        <v>479</v>
      </c>
      <c r="G494" s="75">
        <v>823</v>
      </c>
      <c r="H494" s="75">
        <v>0</v>
      </c>
      <c r="I494" s="75">
        <v>0</v>
      </c>
      <c r="J494" s="75">
        <v>496</v>
      </c>
      <c r="K494" s="75">
        <v>471</v>
      </c>
      <c r="L494" s="75">
        <v>0</v>
      </c>
      <c r="M494" s="75">
        <v>0</v>
      </c>
      <c r="N494" s="75">
        <v>0</v>
      </c>
      <c r="O494" s="76">
        <v>2269</v>
      </c>
    </row>
    <row r="495" spans="1:15" ht="13.5" hidden="1" thickBot="1">
      <c r="A495" s="329"/>
      <c r="B495" s="305" t="s">
        <v>192</v>
      </c>
      <c r="C495" s="77"/>
      <c r="D495" s="77"/>
      <c r="E495" s="77"/>
      <c r="F495" s="77"/>
      <c r="G495" s="77"/>
      <c r="H495" s="77"/>
      <c r="I495" s="77"/>
      <c r="J495" s="77">
        <v>838</v>
      </c>
      <c r="K495" s="77"/>
      <c r="L495" s="77"/>
      <c r="M495" s="77"/>
      <c r="N495" s="77"/>
      <c r="O495" s="78"/>
    </row>
    <row r="496" spans="1:15" ht="13.5" hidden="1" thickBot="1">
      <c r="A496" s="329"/>
      <c r="B496" s="301" t="s">
        <v>70</v>
      </c>
      <c r="C496" s="77">
        <v>0</v>
      </c>
      <c r="D496" s="77">
        <v>0</v>
      </c>
      <c r="E496" s="77">
        <v>0</v>
      </c>
      <c r="F496" s="77">
        <v>0</v>
      </c>
      <c r="G496" s="77">
        <v>0</v>
      </c>
      <c r="H496" s="77">
        <v>0</v>
      </c>
      <c r="I496" s="77">
        <v>0</v>
      </c>
      <c r="J496" s="77">
        <v>0</v>
      </c>
      <c r="K496" s="77">
        <v>0</v>
      </c>
      <c r="L496" s="77">
        <v>0</v>
      </c>
      <c r="M496" s="77">
        <v>0</v>
      </c>
      <c r="N496" s="77">
        <v>0</v>
      </c>
      <c r="O496" s="78">
        <v>0</v>
      </c>
    </row>
    <row r="497" spans="1:15" ht="23.25" hidden="1" thickBot="1">
      <c r="A497" s="329"/>
      <c r="B497" s="297" t="s">
        <v>36</v>
      </c>
      <c r="C497" s="72">
        <v>0</v>
      </c>
      <c r="D497" s="72">
        <v>0</v>
      </c>
      <c r="E497" s="72">
        <v>0</v>
      </c>
      <c r="F497" s="72">
        <v>0</v>
      </c>
      <c r="G497" s="72">
        <v>0</v>
      </c>
      <c r="H497" s="72">
        <v>0</v>
      </c>
      <c r="I497" s="72">
        <v>0</v>
      </c>
      <c r="J497" s="72">
        <v>0</v>
      </c>
      <c r="K497" s="72">
        <v>0</v>
      </c>
      <c r="L497" s="72">
        <v>0</v>
      </c>
      <c r="M497" s="72">
        <v>0</v>
      </c>
      <c r="N497" s="72">
        <v>0</v>
      </c>
      <c r="O497" s="72">
        <v>0</v>
      </c>
    </row>
    <row r="498" spans="1:15" ht="13.5" hidden="1" thickBot="1">
      <c r="A498" s="329"/>
      <c r="B498" s="299" t="s">
        <v>65</v>
      </c>
      <c r="C498" s="73">
        <v>0</v>
      </c>
      <c r="D498" s="73">
        <v>0</v>
      </c>
      <c r="E498" s="73">
        <v>0</v>
      </c>
      <c r="F498" s="73">
        <v>0</v>
      </c>
      <c r="G498" s="73">
        <v>0</v>
      </c>
      <c r="H498" s="73">
        <v>0</v>
      </c>
      <c r="I498" s="73">
        <v>0</v>
      </c>
      <c r="J498" s="73">
        <v>0</v>
      </c>
      <c r="K498" s="73">
        <v>0</v>
      </c>
      <c r="L498" s="73">
        <v>0</v>
      </c>
      <c r="M498" s="73">
        <v>0</v>
      </c>
      <c r="N498" s="73">
        <v>0</v>
      </c>
      <c r="O498" s="74">
        <v>0</v>
      </c>
    </row>
    <row r="499" spans="1:15" ht="13.5" hidden="1" thickBot="1">
      <c r="A499" s="329"/>
      <c r="B499" s="296" t="s">
        <v>68</v>
      </c>
      <c r="C499" s="75">
        <v>0</v>
      </c>
      <c r="D499" s="75">
        <v>0</v>
      </c>
      <c r="E499" s="75">
        <v>0</v>
      </c>
      <c r="F499" s="75">
        <v>0</v>
      </c>
      <c r="G499" s="75">
        <v>0</v>
      </c>
      <c r="H499" s="75">
        <v>0</v>
      </c>
      <c r="I499" s="75">
        <v>0</v>
      </c>
      <c r="J499" s="75">
        <v>0</v>
      </c>
      <c r="K499" s="75">
        <v>0</v>
      </c>
      <c r="L499" s="75">
        <v>0</v>
      </c>
      <c r="M499" s="75">
        <v>0</v>
      </c>
      <c r="N499" s="75">
        <v>0</v>
      </c>
      <c r="O499" s="76">
        <v>0</v>
      </c>
    </row>
    <row r="500" spans="1:15" ht="13.5" hidden="1" thickBot="1">
      <c r="A500" s="329"/>
      <c r="B500" s="296" t="s">
        <v>73</v>
      </c>
      <c r="C500" s="75">
        <v>0</v>
      </c>
      <c r="D500" s="75">
        <v>0</v>
      </c>
      <c r="E500" s="75">
        <v>0</v>
      </c>
      <c r="F500" s="75">
        <v>0</v>
      </c>
      <c r="G500" s="75">
        <v>0</v>
      </c>
      <c r="H500" s="75">
        <v>0</v>
      </c>
      <c r="I500" s="75">
        <v>0</v>
      </c>
      <c r="J500" s="75">
        <v>0</v>
      </c>
      <c r="K500" s="75">
        <v>0</v>
      </c>
      <c r="L500" s="75">
        <v>0</v>
      </c>
      <c r="M500" s="75">
        <v>0</v>
      </c>
      <c r="N500" s="75">
        <v>0</v>
      </c>
      <c r="O500" s="76">
        <v>0</v>
      </c>
    </row>
    <row r="501" spans="1:15" ht="13.5" hidden="1" thickBot="1">
      <c r="A501" s="329"/>
      <c r="B501" s="296" t="s">
        <v>11</v>
      </c>
      <c r="C501" s="75">
        <v>0</v>
      </c>
      <c r="D501" s="75">
        <v>0</v>
      </c>
      <c r="E501" s="75">
        <v>0</v>
      </c>
      <c r="F501" s="75">
        <v>0</v>
      </c>
      <c r="G501" s="75">
        <v>0</v>
      </c>
      <c r="H501" s="75">
        <v>0</v>
      </c>
      <c r="I501" s="75">
        <v>0</v>
      </c>
      <c r="J501" s="75">
        <v>0</v>
      </c>
      <c r="K501" s="75">
        <v>0</v>
      </c>
      <c r="L501" s="75">
        <v>0</v>
      </c>
      <c r="M501" s="75">
        <v>0</v>
      </c>
      <c r="N501" s="75">
        <v>0</v>
      </c>
      <c r="O501" s="76">
        <v>0</v>
      </c>
    </row>
    <row r="502" spans="1:15" ht="13.5" hidden="1" thickBot="1">
      <c r="A502" s="329"/>
      <c r="B502" s="296" t="s">
        <v>44</v>
      </c>
      <c r="C502" s="75">
        <v>0</v>
      </c>
      <c r="D502" s="75">
        <v>0</v>
      </c>
      <c r="E502" s="75">
        <v>0</v>
      </c>
      <c r="F502" s="75">
        <v>0</v>
      </c>
      <c r="G502" s="75">
        <v>0</v>
      </c>
      <c r="H502" s="75">
        <v>0</v>
      </c>
      <c r="I502" s="75">
        <v>0</v>
      </c>
      <c r="J502" s="75">
        <v>0</v>
      </c>
      <c r="K502" s="75">
        <v>0</v>
      </c>
      <c r="L502" s="75">
        <v>0</v>
      </c>
      <c r="M502" s="75">
        <v>0</v>
      </c>
      <c r="N502" s="75">
        <v>0</v>
      </c>
      <c r="O502" s="76">
        <v>0</v>
      </c>
    </row>
    <row r="503" spans="1:15" ht="13.5" hidden="1" thickBot="1">
      <c r="A503" s="329"/>
      <c r="B503" s="296" t="s">
        <v>41</v>
      </c>
      <c r="C503" s="75">
        <v>0</v>
      </c>
      <c r="D503" s="75">
        <v>0</v>
      </c>
      <c r="E503" s="75">
        <v>0</v>
      </c>
      <c r="F503" s="75">
        <v>0</v>
      </c>
      <c r="G503" s="75">
        <v>0</v>
      </c>
      <c r="H503" s="75">
        <v>0</v>
      </c>
      <c r="I503" s="75">
        <v>0</v>
      </c>
      <c r="J503" s="75">
        <v>0</v>
      </c>
      <c r="K503" s="75">
        <v>0</v>
      </c>
      <c r="L503" s="75">
        <v>0</v>
      </c>
      <c r="M503" s="75">
        <v>0</v>
      </c>
      <c r="N503" s="75">
        <v>0</v>
      </c>
      <c r="O503" s="76">
        <v>0</v>
      </c>
    </row>
    <row r="504" spans="1:15" ht="13.5" hidden="1" thickBot="1">
      <c r="A504" s="329"/>
      <c r="B504" s="296" t="s">
        <v>27</v>
      </c>
      <c r="C504" s="75">
        <v>0</v>
      </c>
      <c r="D504" s="75">
        <v>0</v>
      </c>
      <c r="E504" s="75">
        <v>0</v>
      </c>
      <c r="F504" s="75">
        <v>0</v>
      </c>
      <c r="G504" s="75">
        <v>0</v>
      </c>
      <c r="H504" s="75">
        <v>0</v>
      </c>
      <c r="I504" s="75">
        <v>0</v>
      </c>
      <c r="J504" s="75">
        <v>0</v>
      </c>
      <c r="K504" s="75">
        <v>0</v>
      </c>
      <c r="L504" s="75">
        <v>0</v>
      </c>
      <c r="M504" s="75">
        <v>0</v>
      </c>
      <c r="N504" s="75">
        <v>0</v>
      </c>
      <c r="O504" s="76">
        <v>0</v>
      </c>
    </row>
    <row r="505" spans="1:15" ht="13.5" hidden="1" thickBot="1">
      <c r="A505" s="329"/>
      <c r="B505" s="296" t="s">
        <v>40</v>
      </c>
      <c r="C505" s="75">
        <v>0</v>
      </c>
      <c r="D505" s="75">
        <v>0</v>
      </c>
      <c r="E505" s="75">
        <v>0</v>
      </c>
      <c r="F505" s="75">
        <v>0</v>
      </c>
      <c r="G505" s="75">
        <v>0</v>
      </c>
      <c r="H505" s="75">
        <v>0</v>
      </c>
      <c r="I505" s="75">
        <v>0</v>
      </c>
      <c r="J505" s="75">
        <v>0</v>
      </c>
      <c r="K505" s="75">
        <v>0</v>
      </c>
      <c r="L505" s="75">
        <v>0</v>
      </c>
      <c r="M505" s="75">
        <v>0</v>
      </c>
      <c r="N505" s="75">
        <v>0</v>
      </c>
      <c r="O505" s="76">
        <v>0</v>
      </c>
    </row>
    <row r="506" spans="1:15" ht="13.5" hidden="1" thickBot="1">
      <c r="A506" s="329"/>
      <c r="B506" s="296" t="s">
        <v>47</v>
      </c>
      <c r="C506" s="75">
        <v>0</v>
      </c>
      <c r="D506" s="75">
        <v>0</v>
      </c>
      <c r="E506" s="75">
        <v>0</v>
      </c>
      <c r="F506" s="75">
        <v>0</v>
      </c>
      <c r="G506" s="75">
        <v>0</v>
      </c>
      <c r="H506" s="75">
        <v>0</v>
      </c>
      <c r="I506" s="75">
        <v>0</v>
      </c>
      <c r="J506" s="75">
        <v>0</v>
      </c>
      <c r="K506" s="75">
        <v>0</v>
      </c>
      <c r="L506" s="75">
        <v>0</v>
      </c>
      <c r="M506" s="75">
        <v>0</v>
      </c>
      <c r="N506" s="75">
        <v>0</v>
      </c>
      <c r="O506" s="76">
        <v>0</v>
      </c>
    </row>
    <row r="507" spans="1:15" ht="23.25" hidden="1" thickBot="1">
      <c r="A507" s="329"/>
      <c r="B507" s="296" t="s">
        <v>60</v>
      </c>
      <c r="C507" s="75">
        <v>0</v>
      </c>
      <c r="D507" s="75">
        <v>0</v>
      </c>
      <c r="E507" s="75">
        <v>0</v>
      </c>
      <c r="F507" s="75">
        <v>0</v>
      </c>
      <c r="G507" s="75">
        <v>0</v>
      </c>
      <c r="H507" s="75">
        <v>0</v>
      </c>
      <c r="I507" s="75">
        <v>0</v>
      </c>
      <c r="J507" s="75">
        <v>0</v>
      </c>
      <c r="K507" s="75">
        <v>0</v>
      </c>
      <c r="L507" s="75">
        <v>0</v>
      </c>
      <c r="M507" s="75">
        <v>0</v>
      </c>
      <c r="N507" s="75">
        <v>0</v>
      </c>
      <c r="O507" s="76">
        <v>0</v>
      </c>
    </row>
    <row r="508" spans="1:15" ht="13.5" hidden="1" thickBot="1">
      <c r="A508" s="329"/>
      <c r="B508" s="296" t="s">
        <v>48</v>
      </c>
      <c r="C508" s="75">
        <v>0</v>
      </c>
      <c r="D508" s="75">
        <v>0</v>
      </c>
      <c r="E508" s="75">
        <v>0</v>
      </c>
      <c r="F508" s="75">
        <v>0</v>
      </c>
      <c r="G508" s="75">
        <v>0</v>
      </c>
      <c r="H508" s="75">
        <v>0</v>
      </c>
      <c r="I508" s="75">
        <v>0</v>
      </c>
      <c r="J508" s="75">
        <v>0</v>
      </c>
      <c r="K508" s="75">
        <v>0</v>
      </c>
      <c r="L508" s="75">
        <v>0</v>
      </c>
      <c r="M508" s="75">
        <v>0</v>
      </c>
      <c r="N508" s="75">
        <v>0</v>
      </c>
      <c r="O508" s="76">
        <v>0</v>
      </c>
    </row>
    <row r="509" spans="1:15" ht="13.5" hidden="1" thickBot="1">
      <c r="A509" s="329"/>
      <c r="B509" s="296" t="s">
        <v>67</v>
      </c>
      <c r="C509" s="75">
        <v>0</v>
      </c>
      <c r="D509" s="75">
        <v>0</v>
      </c>
      <c r="E509" s="75">
        <v>0</v>
      </c>
      <c r="F509" s="75">
        <v>0</v>
      </c>
      <c r="G509" s="75">
        <v>0</v>
      </c>
      <c r="H509" s="75">
        <v>0</v>
      </c>
      <c r="I509" s="75">
        <v>0</v>
      </c>
      <c r="J509" s="75">
        <v>0</v>
      </c>
      <c r="K509" s="75">
        <v>0</v>
      </c>
      <c r="L509" s="75">
        <v>0</v>
      </c>
      <c r="M509" s="75">
        <v>0</v>
      </c>
      <c r="N509" s="75">
        <v>0</v>
      </c>
      <c r="O509" s="76">
        <v>0</v>
      </c>
    </row>
    <row r="510" spans="1:15" ht="13.5" hidden="1" thickBot="1">
      <c r="A510" s="329"/>
      <c r="B510" s="296" t="s">
        <v>43</v>
      </c>
      <c r="C510" s="75">
        <v>0</v>
      </c>
      <c r="D510" s="75">
        <v>0</v>
      </c>
      <c r="E510" s="75">
        <v>0</v>
      </c>
      <c r="F510" s="75">
        <v>0</v>
      </c>
      <c r="G510" s="75">
        <v>0</v>
      </c>
      <c r="H510" s="75">
        <v>0</v>
      </c>
      <c r="I510" s="75">
        <v>0</v>
      </c>
      <c r="J510" s="75">
        <v>0</v>
      </c>
      <c r="K510" s="75">
        <v>0</v>
      </c>
      <c r="L510" s="75">
        <v>0</v>
      </c>
      <c r="M510" s="75">
        <v>0</v>
      </c>
      <c r="N510" s="75">
        <v>0</v>
      </c>
      <c r="O510" s="76">
        <v>0</v>
      </c>
    </row>
    <row r="511" spans="1:15" ht="13.5" hidden="1" thickBot="1">
      <c r="A511" s="329"/>
      <c r="B511" s="301" t="s">
        <v>58</v>
      </c>
      <c r="C511" s="77">
        <v>0</v>
      </c>
      <c r="D511" s="77">
        <v>0</v>
      </c>
      <c r="E511" s="77">
        <v>0</v>
      </c>
      <c r="F511" s="77">
        <v>0</v>
      </c>
      <c r="G511" s="77">
        <v>0</v>
      </c>
      <c r="H511" s="77">
        <v>0</v>
      </c>
      <c r="I511" s="77">
        <v>0</v>
      </c>
      <c r="J511" s="77">
        <v>0</v>
      </c>
      <c r="K511" s="77">
        <v>0</v>
      </c>
      <c r="L511" s="77">
        <v>0</v>
      </c>
      <c r="M511" s="77">
        <v>0</v>
      </c>
      <c r="N511" s="77">
        <v>0</v>
      </c>
      <c r="O511" s="78">
        <v>0</v>
      </c>
    </row>
    <row r="512" spans="1:15" ht="13.5" hidden="1" thickBot="1">
      <c r="A512" s="329"/>
      <c r="B512" s="298" t="s">
        <v>80</v>
      </c>
      <c r="C512" s="72">
        <v>876</v>
      </c>
      <c r="D512" s="72">
        <v>827</v>
      </c>
      <c r="E512" s="72">
        <v>576</v>
      </c>
      <c r="F512" s="72">
        <v>1776</v>
      </c>
      <c r="G512" s="72">
        <v>1188</v>
      </c>
      <c r="H512" s="72">
        <v>1847</v>
      </c>
      <c r="I512" s="72">
        <v>812</v>
      </c>
      <c r="J512" s="72">
        <v>383</v>
      </c>
      <c r="K512" s="72">
        <v>796</v>
      </c>
      <c r="L512" s="72">
        <v>1260</v>
      </c>
      <c r="M512" s="72">
        <v>1838</v>
      </c>
      <c r="N512" s="72">
        <v>955</v>
      </c>
      <c r="O512" s="72">
        <v>13134</v>
      </c>
    </row>
    <row r="513" spans="1:15" ht="13.5" hidden="1" thickBot="1">
      <c r="A513" s="329"/>
      <c r="B513" s="299" t="s">
        <v>17</v>
      </c>
      <c r="C513" s="73">
        <v>591</v>
      </c>
      <c r="D513" s="73">
        <v>425</v>
      </c>
      <c r="E513" s="73">
        <v>0</v>
      </c>
      <c r="F513" s="73">
        <v>682</v>
      </c>
      <c r="G513" s="73">
        <v>0</v>
      </c>
      <c r="H513" s="73">
        <v>1088</v>
      </c>
      <c r="I513" s="73">
        <v>0</v>
      </c>
      <c r="J513" s="73">
        <v>0</v>
      </c>
      <c r="K513" s="73">
        <v>0</v>
      </c>
      <c r="L513" s="73">
        <v>463</v>
      </c>
      <c r="M513" s="73">
        <v>720</v>
      </c>
      <c r="N513" s="73">
        <v>356</v>
      </c>
      <c r="O513" s="74">
        <v>4325</v>
      </c>
    </row>
    <row r="514" spans="1:15" ht="13.5" hidden="1" thickBot="1">
      <c r="A514" s="329"/>
      <c r="B514" s="296" t="s">
        <v>1</v>
      </c>
      <c r="C514" s="75">
        <v>0</v>
      </c>
      <c r="D514" s="75">
        <v>0</v>
      </c>
      <c r="E514" s="75">
        <v>0</v>
      </c>
      <c r="F514" s="75">
        <v>0</v>
      </c>
      <c r="G514" s="75">
        <v>0</v>
      </c>
      <c r="H514" s="75">
        <v>0</v>
      </c>
      <c r="I514" s="75">
        <v>0</v>
      </c>
      <c r="J514" s="75">
        <v>0</v>
      </c>
      <c r="K514" s="75">
        <v>0</v>
      </c>
      <c r="L514" s="75">
        <v>0</v>
      </c>
      <c r="M514" s="75">
        <v>0</v>
      </c>
      <c r="N514" s="75">
        <v>0</v>
      </c>
      <c r="O514" s="76">
        <v>0</v>
      </c>
    </row>
    <row r="515" spans="1:15" ht="13.5" hidden="1" thickBot="1">
      <c r="A515" s="329"/>
      <c r="B515" s="296" t="s">
        <v>16</v>
      </c>
      <c r="C515" s="75">
        <v>0</v>
      </c>
      <c r="D515" s="75">
        <v>0</v>
      </c>
      <c r="E515" s="75">
        <v>0</v>
      </c>
      <c r="F515" s="75">
        <v>0</v>
      </c>
      <c r="G515" s="75">
        <v>0</v>
      </c>
      <c r="H515" s="75">
        <v>0</v>
      </c>
      <c r="I515" s="75">
        <v>0</v>
      </c>
      <c r="J515" s="75">
        <v>0</v>
      </c>
      <c r="K515" s="75">
        <v>0</v>
      </c>
      <c r="L515" s="75">
        <v>0</v>
      </c>
      <c r="M515" s="75">
        <v>0</v>
      </c>
      <c r="N515" s="75">
        <v>0</v>
      </c>
      <c r="O515" s="76">
        <v>0</v>
      </c>
    </row>
    <row r="516" spans="1:15" ht="13.5" hidden="1" thickBot="1">
      <c r="A516" s="329"/>
      <c r="B516" s="296" t="s">
        <v>20</v>
      </c>
      <c r="C516" s="75">
        <v>0</v>
      </c>
      <c r="D516" s="75">
        <v>0</v>
      </c>
      <c r="E516" s="75">
        <v>0</v>
      </c>
      <c r="F516" s="75">
        <v>0</v>
      </c>
      <c r="G516" s="75">
        <v>0</v>
      </c>
      <c r="H516" s="75">
        <v>0</v>
      </c>
      <c r="I516" s="75">
        <v>0</v>
      </c>
      <c r="J516" s="75">
        <v>0</v>
      </c>
      <c r="K516" s="75">
        <v>0</v>
      </c>
      <c r="L516" s="75">
        <v>0</v>
      </c>
      <c r="M516" s="75">
        <v>0</v>
      </c>
      <c r="N516" s="75">
        <v>0</v>
      </c>
      <c r="O516" s="76">
        <v>0</v>
      </c>
    </row>
    <row r="517" spans="1:15" ht="23.25" hidden="1" thickBot="1">
      <c r="A517" s="329"/>
      <c r="B517" s="296" t="s">
        <v>57</v>
      </c>
      <c r="C517" s="75">
        <v>0</v>
      </c>
      <c r="D517" s="75">
        <v>0</v>
      </c>
      <c r="E517" s="75">
        <v>0</v>
      </c>
      <c r="F517" s="75">
        <v>0</v>
      </c>
      <c r="G517" s="75">
        <v>0</v>
      </c>
      <c r="H517" s="75">
        <v>0</v>
      </c>
      <c r="I517" s="75">
        <v>0</v>
      </c>
      <c r="J517" s="75">
        <v>0</v>
      </c>
      <c r="K517" s="75">
        <v>0</v>
      </c>
      <c r="L517" s="75">
        <v>0</v>
      </c>
      <c r="M517" s="75">
        <v>0</v>
      </c>
      <c r="N517" s="75">
        <v>0</v>
      </c>
      <c r="O517" s="76">
        <v>0</v>
      </c>
    </row>
    <row r="518" spans="1:15" ht="13.5" hidden="1" thickBot="1">
      <c r="A518" s="329"/>
      <c r="B518" s="296" t="s">
        <v>56</v>
      </c>
      <c r="C518" s="75">
        <v>0</v>
      </c>
      <c r="D518" s="75">
        <v>0</v>
      </c>
      <c r="E518" s="75">
        <v>0</v>
      </c>
      <c r="F518" s="75">
        <v>0</v>
      </c>
      <c r="G518" s="75">
        <v>0</v>
      </c>
      <c r="H518" s="75">
        <v>0</v>
      </c>
      <c r="I518" s="75">
        <v>0</v>
      </c>
      <c r="J518" s="75">
        <v>0</v>
      </c>
      <c r="K518" s="75">
        <v>0</v>
      </c>
      <c r="L518" s="75">
        <v>0</v>
      </c>
      <c r="M518" s="75">
        <v>0</v>
      </c>
      <c r="N518" s="75">
        <v>0</v>
      </c>
      <c r="O518" s="76">
        <v>0</v>
      </c>
    </row>
    <row r="519" spans="1:15" ht="13.5" hidden="1" thickBot="1">
      <c r="A519" s="329"/>
      <c r="B519" s="296" t="s">
        <v>75</v>
      </c>
      <c r="C519" s="75">
        <v>0</v>
      </c>
      <c r="D519" s="75">
        <v>0</v>
      </c>
      <c r="E519" s="75">
        <v>0</v>
      </c>
      <c r="F519" s="75">
        <v>0</v>
      </c>
      <c r="G519" s="75">
        <v>0</v>
      </c>
      <c r="H519" s="75">
        <v>0</v>
      </c>
      <c r="I519" s="75">
        <v>0</v>
      </c>
      <c r="J519" s="75">
        <v>0</v>
      </c>
      <c r="K519" s="75">
        <v>0</v>
      </c>
      <c r="L519" s="75">
        <v>0</v>
      </c>
      <c r="M519" s="75">
        <v>0</v>
      </c>
      <c r="N519" s="75">
        <v>0</v>
      </c>
      <c r="O519" s="76">
        <v>0</v>
      </c>
    </row>
    <row r="520" spans="1:15" ht="13.5" hidden="1" thickBot="1">
      <c r="A520" s="329"/>
      <c r="B520" s="296" t="s">
        <v>21</v>
      </c>
      <c r="C520" s="75">
        <v>0</v>
      </c>
      <c r="D520" s="75">
        <v>0</v>
      </c>
      <c r="E520" s="75">
        <v>0</v>
      </c>
      <c r="F520" s="75">
        <v>0</v>
      </c>
      <c r="G520" s="75">
        <v>0</v>
      </c>
      <c r="H520" s="75">
        <v>0</v>
      </c>
      <c r="I520" s="75">
        <v>353</v>
      </c>
      <c r="J520" s="75">
        <v>0</v>
      </c>
      <c r="K520" s="75">
        <v>0</v>
      </c>
      <c r="L520" s="75">
        <v>0</v>
      </c>
      <c r="M520" s="75">
        <v>0</v>
      </c>
      <c r="N520" s="75">
        <v>0</v>
      </c>
      <c r="O520" s="76">
        <v>353</v>
      </c>
    </row>
    <row r="521" spans="1:15" ht="13.5" hidden="1" thickBot="1">
      <c r="A521" s="329"/>
      <c r="B521" s="296" t="s">
        <v>22</v>
      </c>
      <c r="C521" s="75">
        <v>0</v>
      </c>
      <c r="D521" s="75">
        <v>0</v>
      </c>
      <c r="E521" s="75">
        <v>0</v>
      </c>
      <c r="F521" s="75">
        <v>484</v>
      </c>
      <c r="G521" s="75">
        <v>0</v>
      </c>
      <c r="H521" s="75">
        <v>0</v>
      </c>
      <c r="I521" s="75">
        <v>0</v>
      </c>
      <c r="J521" s="75">
        <v>0</v>
      </c>
      <c r="K521" s="75">
        <v>0</v>
      </c>
      <c r="L521" s="75">
        <v>0</v>
      </c>
      <c r="M521" s="75">
        <v>289</v>
      </c>
      <c r="N521" s="75">
        <v>0</v>
      </c>
      <c r="O521" s="76">
        <v>773</v>
      </c>
    </row>
    <row r="522" spans="1:15" ht="13.5" hidden="1" thickBot="1">
      <c r="A522" s="329"/>
      <c r="B522" s="296" t="s">
        <v>66</v>
      </c>
      <c r="C522" s="75">
        <v>0</v>
      </c>
      <c r="D522" s="75">
        <v>0</v>
      </c>
      <c r="E522" s="75">
        <v>0</v>
      </c>
      <c r="F522" s="75">
        <v>0</v>
      </c>
      <c r="G522" s="75">
        <v>0</v>
      </c>
      <c r="H522" s="75">
        <v>0</v>
      </c>
      <c r="I522" s="75">
        <v>0</v>
      </c>
      <c r="J522" s="75">
        <v>0</v>
      </c>
      <c r="K522" s="75">
        <v>0</v>
      </c>
      <c r="L522" s="75">
        <v>0</v>
      </c>
      <c r="M522" s="75">
        <v>0</v>
      </c>
      <c r="N522" s="75">
        <v>0</v>
      </c>
      <c r="O522" s="76">
        <v>0</v>
      </c>
    </row>
    <row r="523" spans="1:15" ht="13.5" hidden="1" thickBot="1">
      <c r="A523" s="329"/>
      <c r="B523" s="296" t="s">
        <v>18</v>
      </c>
      <c r="C523" s="75">
        <v>285</v>
      </c>
      <c r="D523" s="75">
        <v>402</v>
      </c>
      <c r="E523" s="75">
        <v>576</v>
      </c>
      <c r="F523" s="75">
        <v>0</v>
      </c>
      <c r="G523" s="75">
        <v>611</v>
      </c>
      <c r="H523" s="75">
        <v>759</v>
      </c>
      <c r="I523" s="75">
        <v>459</v>
      </c>
      <c r="J523" s="75">
        <v>383</v>
      </c>
      <c r="K523" s="75">
        <v>796</v>
      </c>
      <c r="L523" s="75">
        <v>797</v>
      </c>
      <c r="M523" s="75">
        <v>541</v>
      </c>
      <c r="N523" s="75">
        <v>599</v>
      </c>
      <c r="O523" s="76">
        <v>6208</v>
      </c>
    </row>
    <row r="524" spans="1:15" ht="13.5" hidden="1" thickBot="1">
      <c r="A524" s="329"/>
      <c r="B524" s="296" t="s">
        <v>26</v>
      </c>
      <c r="C524" s="75">
        <v>0</v>
      </c>
      <c r="D524" s="75">
        <v>0</v>
      </c>
      <c r="E524" s="75">
        <v>0</v>
      </c>
      <c r="F524" s="75">
        <v>0</v>
      </c>
      <c r="G524" s="75">
        <v>0</v>
      </c>
      <c r="H524" s="75">
        <v>0</v>
      </c>
      <c r="I524" s="75">
        <v>0</v>
      </c>
      <c r="J524" s="75">
        <v>0</v>
      </c>
      <c r="K524" s="75">
        <v>0</v>
      </c>
      <c r="L524" s="75">
        <v>0</v>
      </c>
      <c r="M524" s="75">
        <v>0</v>
      </c>
      <c r="N524" s="75">
        <v>0</v>
      </c>
      <c r="O524" s="76">
        <v>0</v>
      </c>
    </row>
    <row r="525" spans="1:15" ht="13.5" hidden="1" thickBot="1">
      <c r="A525" s="329"/>
      <c r="B525" s="296" t="s">
        <v>71</v>
      </c>
      <c r="C525" s="75">
        <v>0</v>
      </c>
      <c r="D525" s="75">
        <v>0</v>
      </c>
      <c r="E525" s="75">
        <v>0</v>
      </c>
      <c r="F525" s="75">
        <v>0</v>
      </c>
      <c r="G525" s="75">
        <v>0</v>
      </c>
      <c r="H525" s="75">
        <v>0</v>
      </c>
      <c r="I525" s="75">
        <v>0</v>
      </c>
      <c r="J525" s="75">
        <v>0</v>
      </c>
      <c r="K525" s="75">
        <v>0</v>
      </c>
      <c r="L525" s="75">
        <v>0</v>
      </c>
      <c r="M525" s="75">
        <v>0</v>
      </c>
      <c r="N525" s="75">
        <v>0</v>
      </c>
      <c r="O525" s="76">
        <v>0</v>
      </c>
    </row>
    <row r="526" spans="1:15" ht="13.5" hidden="1" thickBot="1">
      <c r="A526" s="329"/>
      <c r="B526" s="296" t="s">
        <v>55</v>
      </c>
      <c r="C526" s="75">
        <v>0</v>
      </c>
      <c r="D526" s="75">
        <v>0</v>
      </c>
      <c r="E526" s="75">
        <v>0</v>
      </c>
      <c r="F526" s="75">
        <v>0</v>
      </c>
      <c r="G526" s="75">
        <v>0</v>
      </c>
      <c r="H526" s="75">
        <v>0</v>
      </c>
      <c r="I526" s="75">
        <v>0</v>
      </c>
      <c r="J526" s="75">
        <v>0</v>
      </c>
      <c r="K526" s="75">
        <v>0</v>
      </c>
      <c r="L526" s="75">
        <v>0</v>
      </c>
      <c r="M526" s="75">
        <v>0</v>
      </c>
      <c r="N526" s="75">
        <v>0</v>
      </c>
      <c r="O526" s="76">
        <v>0</v>
      </c>
    </row>
    <row r="527" spans="1:15" ht="13.5" hidden="1" thickBot="1">
      <c r="A527" s="329"/>
      <c r="B527" s="296" t="s">
        <v>19</v>
      </c>
      <c r="C527" s="75">
        <v>0</v>
      </c>
      <c r="D527" s="75">
        <v>0</v>
      </c>
      <c r="E527" s="75">
        <v>0</v>
      </c>
      <c r="F527" s="75">
        <v>0</v>
      </c>
      <c r="G527" s="75">
        <v>0</v>
      </c>
      <c r="H527" s="75">
        <v>0</v>
      </c>
      <c r="I527" s="75">
        <v>0</v>
      </c>
      <c r="J527" s="75">
        <v>0</v>
      </c>
      <c r="K527" s="75">
        <v>0</v>
      </c>
      <c r="L527" s="75">
        <v>0</v>
      </c>
      <c r="M527" s="75">
        <v>0</v>
      </c>
      <c r="N527" s="75">
        <v>0</v>
      </c>
      <c r="O527" s="76">
        <v>0</v>
      </c>
    </row>
    <row r="528" spans="1:15" ht="13.5" hidden="1" thickBot="1">
      <c r="A528" s="329"/>
      <c r="B528" s="296" t="s">
        <v>50</v>
      </c>
      <c r="C528" s="75">
        <v>0</v>
      </c>
      <c r="D528" s="75">
        <v>0</v>
      </c>
      <c r="E528" s="75">
        <v>0</v>
      </c>
      <c r="F528" s="75">
        <v>0</v>
      </c>
      <c r="G528" s="75">
        <v>0</v>
      </c>
      <c r="H528" s="75">
        <v>0</v>
      </c>
      <c r="I528" s="75">
        <v>0</v>
      </c>
      <c r="J528" s="75">
        <v>0</v>
      </c>
      <c r="K528" s="75">
        <v>0</v>
      </c>
      <c r="L528" s="75">
        <v>0</v>
      </c>
      <c r="M528" s="75">
        <v>0</v>
      </c>
      <c r="N528" s="75">
        <v>0</v>
      </c>
      <c r="O528" s="76">
        <v>0</v>
      </c>
    </row>
    <row r="529" spans="1:15" ht="13.5" hidden="1" thickBot="1">
      <c r="A529" s="329"/>
      <c r="B529" s="296" t="s">
        <v>76</v>
      </c>
      <c r="C529" s="75">
        <v>0</v>
      </c>
      <c r="D529" s="75">
        <v>0</v>
      </c>
      <c r="E529" s="75">
        <v>0</v>
      </c>
      <c r="F529" s="75">
        <v>0</v>
      </c>
      <c r="G529" s="75">
        <v>0</v>
      </c>
      <c r="H529" s="75">
        <v>0</v>
      </c>
      <c r="I529" s="75">
        <v>0</v>
      </c>
      <c r="J529" s="75">
        <v>0</v>
      </c>
      <c r="K529" s="75">
        <v>0</v>
      </c>
      <c r="L529" s="75">
        <v>0</v>
      </c>
      <c r="M529" s="75">
        <v>0</v>
      </c>
      <c r="N529" s="75">
        <v>0</v>
      </c>
      <c r="O529" s="76">
        <v>0</v>
      </c>
    </row>
    <row r="530" spans="1:15" ht="13.5" hidden="1" thickBot="1">
      <c r="A530" s="329"/>
      <c r="B530" s="296" t="s">
        <v>69</v>
      </c>
      <c r="C530" s="75">
        <v>0</v>
      </c>
      <c r="D530" s="75">
        <v>0</v>
      </c>
      <c r="E530" s="75">
        <v>0</v>
      </c>
      <c r="F530" s="75">
        <v>0</v>
      </c>
      <c r="G530" s="75">
        <v>0</v>
      </c>
      <c r="H530" s="75">
        <v>0</v>
      </c>
      <c r="I530" s="75">
        <v>0</v>
      </c>
      <c r="J530" s="75">
        <v>0</v>
      </c>
      <c r="K530" s="75">
        <v>0</v>
      </c>
      <c r="L530" s="75">
        <v>0</v>
      </c>
      <c r="M530" s="75">
        <v>0</v>
      </c>
      <c r="N530" s="75">
        <v>0</v>
      </c>
      <c r="O530" s="76">
        <v>0</v>
      </c>
    </row>
    <row r="531" spans="1:15" ht="13.5" hidden="1" thickBot="1">
      <c r="A531" s="329"/>
      <c r="B531" s="296" t="s">
        <v>37</v>
      </c>
      <c r="C531" s="75">
        <v>0</v>
      </c>
      <c r="D531" s="75">
        <v>0</v>
      </c>
      <c r="E531" s="75">
        <v>0</v>
      </c>
      <c r="F531" s="75">
        <v>0</v>
      </c>
      <c r="G531" s="75">
        <v>0</v>
      </c>
      <c r="H531" s="75">
        <v>0</v>
      </c>
      <c r="I531" s="75">
        <v>0</v>
      </c>
      <c r="J531" s="75">
        <v>0</v>
      </c>
      <c r="K531" s="75">
        <v>0</v>
      </c>
      <c r="L531" s="75">
        <v>0</v>
      </c>
      <c r="M531" s="75">
        <v>0</v>
      </c>
      <c r="N531" s="75">
        <v>0</v>
      </c>
      <c r="O531" s="76">
        <v>0</v>
      </c>
    </row>
    <row r="532" spans="1:15" ht="13.5" hidden="1" thickBot="1">
      <c r="A532" s="329"/>
      <c r="B532" s="296" t="s">
        <v>72</v>
      </c>
      <c r="C532" s="75">
        <v>0</v>
      </c>
      <c r="D532" s="75">
        <v>0</v>
      </c>
      <c r="E532" s="75">
        <v>0</v>
      </c>
      <c r="F532" s="75">
        <v>0</v>
      </c>
      <c r="G532" s="75">
        <v>0</v>
      </c>
      <c r="H532" s="75">
        <v>0</v>
      </c>
      <c r="I532" s="75">
        <v>0</v>
      </c>
      <c r="J532" s="75">
        <v>0</v>
      </c>
      <c r="K532" s="75">
        <v>0</v>
      </c>
      <c r="L532" s="75">
        <v>0</v>
      </c>
      <c r="M532" s="75">
        <v>0</v>
      </c>
      <c r="N532" s="75">
        <v>0</v>
      </c>
      <c r="O532" s="76">
        <v>0</v>
      </c>
    </row>
    <row r="533" spans="1:15" ht="13.5" hidden="1" thickBot="1">
      <c r="A533" s="329"/>
      <c r="B533" s="296" t="s">
        <v>38</v>
      </c>
      <c r="C533" s="75">
        <v>0</v>
      </c>
      <c r="D533" s="75">
        <v>0</v>
      </c>
      <c r="E533" s="75">
        <v>0</v>
      </c>
      <c r="F533" s="75">
        <v>0</v>
      </c>
      <c r="G533" s="75">
        <v>0</v>
      </c>
      <c r="H533" s="75">
        <v>0</v>
      </c>
      <c r="I533" s="75">
        <v>0</v>
      </c>
      <c r="J533" s="75">
        <v>0</v>
      </c>
      <c r="K533" s="75">
        <v>0</v>
      </c>
      <c r="L533" s="75">
        <v>0</v>
      </c>
      <c r="M533" s="75">
        <v>0</v>
      </c>
      <c r="N533" s="75">
        <v>0</v>
      </c>
      <c r="O533" s="76">
        <v>0</v>
      </c>
    </row>
    <row r="534" spans="1:15" ht="13.5" hidden="1" thickBot="1">
      <c r="A534" s="329"/>
      <c r="B534" s="296" t="s">
        <v>23</v>
      </c>
      <c r="C534" s="75">
        <v>0</v>
      </c>
      <c r="D534" s="75">
        <v>0</v>
      </c>
      <c r="E534" s="75">
        <v>0</v>
      </c>
      <c r="F534" s="75">
        <v>0</v>
      </c>
      <c r="G534" s="75">
        <v>0</v>
      </c>
      <c r="H534" s="75">
        <v>0</v>
      </c>
      <c r="I534" s="75">
        <v>0</v>
      </c>
      <c r="J534" s="75">
        <v>0</v>
      </c>
      <c r="K534" s="75">
        <v>0</v>
      </c>
      <c r="L534" s="75">
        <v>0</v>
      </c>
      <c r="M534" s="75">
        <v>0</v>
      </c>
      <c r="N534" s="75">
        <v>0</v>
      </c>
      <c r="O534" s="76">
        <v>0</v>
      </c>
    </row>
    <row r="535" spans="1:15" ht="13.5" hidden="1" thickBot="1">
      <c r="A535" s="329"/>
      <c r="B535" s="296" t="s">
        <v>59</v>
      </c>
      <c r="C535" s="75">
        <v>0</v>
      </c>
      <c r="D535" s="75">
        <v>0</v>
      </c>
      <c r="E535" s="75">
        <v>0</v>
      </c>
      <c r="F535" s="75">
        <v>0</v>
      </c>
      <c r="G535" s="75">
        <v>0</v>
      </c>
      <c r="H535" s="75">
        <v>0</v>
      </c>
      <c r="I535" s="75">
        <v>0</v>
      </c>
      <c r="J535" s="75">
        <v>0</v>
      </c>
      <c r="K535" s="75">
        <v>0</v>
      </c>
      <c r="L535" s="75">
        <v>0</v>
      </c>
      <c r="M535" s="75">
        <v>0</v>
      </c>
      <c r="N535" s="75">
        <v>0</v>
      </c>
      <c r="O535" s="76">
        <v>0</v>
      </c>
    </row>
    <row r="536" spans="1:15" ht="13.5" hidden="1" thickBot="1">
      <c r="A536" s="329"/>
      <c r="B536" s="296" t="s">
        <v>39</v>
      </c>
      <c r="C536" s="75">
        <v>0</v>
      </c>
      <c r="D536" s="75">
        <v>0</v>
      </c>
      <c r="E536" s="75">
        <v>0</v>
      </c>
      <c r="F536" s="75">
        <v>0</v>
      </c>
      <c r="G536" s="75">
        <v>0</v>
      </c>
      <c r="H536" s="75">
        <v>0</v>
      </c>
      <c r="I536" s="75">
        <v>0</v>
      </c>
      <c r="J536" s="75">
        <v>0</v>
      </c>
      <c r="K536" s="75">
        <v>0</v>
      </c>
      <c r="L536" s="75">
        <v>0</v>
      </c>
      <c r="M536" s="75">
        <v>0</v>
      </c>
      <c r="N536" s="75">
        <v>0</v>
      </c>
      <c r="O536" s="76">
        <v>0</v>
      </c>
    </row>
    <row r="537" spans="1:15" ht="13.5" hidden="1" thickBot="1">
      <c r="A537" s="329"/>
      <c r="B537" s="296" t="s">
        <v>51</v>
      </c>
      <c r="C537" s="75">
        <v>0</v>
      </c>
      <c r="D537" s="75">
        <v>0</v>
      </c>
      <c r="E537" s="75">
        <v>0</v>
      </c>
      <c r="F537" s="75">
        <v>0</v>
      </c>
      <c r="G537" s="75">
        <v>0</v>
      </c>
      <c r="H537" s="75">
        <v>0</v>
      </c>
      <c r="I537" s="75">
        <v>0</v>
      </c>
      <c r="J537" s="75">
        <v>0</v>
      </c>
      <c r="K537" s="75">
        <v>0</v>
      </c>
      <c r="L537" s="75">
        <v>0</v>
      </c>
      <c r="M537" s="75">
        <v>0</v>
      </c>
      <c r="N537" s="75">
        <v>0</v>
      </c>
      <c r="O537" s="76">
        <v>0</v>
      </c>
    </row>
    <row r="538" spans="1:15" ht="13.5" hidden="1" thickBot="1">
      <c r="A538" s="329"/>
      <c r="B538" s="296" t="s">
        <v>24</v>
      </c>
      <c r="C538" s="75">
        <v>0</v>
      </c>
      <c r="D538" s="75">
        <v>0</v>
      </c>
      <c r="E538" s="75">
        <v>0</v>
      </c>
      <c r="F538" s="75">
        <v>0</v>
      </c>
      <c r="G538" s="75">
        <v>0</v>
      </c>
      <c r="H538" s="75">
        <v>0</v>
      </c>
      <c r="I538" s="75">
        <v>0</v>
      </c>
      <c r="J538" s="75">
        <v>0</v>
      </c>
      <c r="K538" s="75">
        <v>0</v>
      </c>
      <c r="L538" s="75">
        <v>0</v>
      </c>
      <c r="M538" s="75">
        <v>0</v>
      </c>
      <c r="N538" s="75">
        <v>0</v>
      </c>
      <c r="O538" s="76">
        <v>0</v>
      </c>
    </row>
    <row r="539" spans="1:15" ht="13.5" hidden="1" thickBot="1">
      <c r="A539" s="329"/>
      <c r="B539" s="296" t="s">
        <v>61</v>
      </c>
      <c r="C539" s="75">
        <v>0</v>
      </c>
      <c r="D539" s="75">
        <v>0</v>
      </c>
      <c r="E539" s="75">
        <v>0</v>
      </c>
      <c r="F539" s="75">
        <v>0</v>
      </c>
      <c r="G539" s="75">
        <v>0</v>
      </c>
      <c r="H539" s="75">
        <v>0</v>
      </c>
      <c r="I539" s="75">
        <v>0</v>
      </c>
      <c r="J539" s="75">
        <v>0</v>
      </c>
      <c r="K539" s="75">
        <v>0</v>
      </c>
      <c r="L539" s="75">
        <v>0</v>
      </c>
      <c r="M539" s="75">
        <v>0</v>
      </c>
      <c r="N539" s="75">
        <v>0</v>
      </c>
      <c r="O539" s="76">
        <v>0</v>
      </c>
    </row>
    <row r="540" spans="1:15" ht="13.5" hidden="1" thickBot="1">
      <c r="A540" s="329"/>
      <c r="B540" s="296" t="s">
        <v>62</v>
      </c>
      <c r="C540" s="75">
        <v>0</v>
      </c>
      <c r="D540" s="75">
        <v>0</v>
      </c>
      <c r="E540" s="75">
        <v>0</v>
      </c>
      <c r="F540" s="75">
        <v>0</v>
      </c>
      <c r="G540" s="75">
        <v>0</v>
      </c>
      <c r="H540" s="75">
        <v>0</v>
      </c>
      <c r="I540" s="75">
        <v>0</v>
      </c>
      <c r="J540" s="75">
        <v>0</v>
      </c>
      <c r="K540" s="75">
        <v>0</v>
      </c>
      <c r="L540" s="75">
        <v>0</v>
      </c>
      <c r="M540" s="75">
        <v>0</v>
      </c>
      <c r="N540" s="75">
        <v>0</v>
      </c>
      <c r="O540" s="76">
        <v>0</v>
      </c>
    </row>
    <row r="541" spans="1:15" ht="13.5" hidden="1" thickBot="1">
      <c r="A541" s="329"/>
      <c r="B541" s="296" t="s">
        <v>63</v>
      </c>
      <c r="C541" s="75">
        <v>0</v>
      </c>
      <c r="D541" s="75">
        <v>0</v>
      </c>
      <c r="E541" s="75">
        <v>0</v>
      </c>
      <c r="F541" s="75">
        <v>0</v>
      </c>
      <c r="G541" s="75">
        <v>0</v>
      </c>
      <c r="H541" s="75">
        <v>0</v>
      </c>
      <c r="I541" s="75">
        <v>0</v>
      </c>
      <c r="J541" s="75">
        <v>0</v>
      </c>
      <c r="K541" s="75">
        <v>0</v>
      </c>
      <c r="L541" s="75">
        <v>0</v>
      </c>
      <c r="M541" s="75">
        <v>0</v>
      </c>
      <c r="N541" s="75">
        <v>0</v>
      </c>
      <c r="O541" s="76">
        <v>0</v>
      </c>
    </row>
    <row r="542" spans="1:15" ht="13.5" hidden="1" thickBot="1">
      <c r="A542" s="329"/>
      <c r="B542" s="296" t="s">
        <v>49</v>
      </c>
      <c r="C542" s="75">
        <v>0</v>
      </c>
      <c r="D542" s="75">
        <v>0</v>
      </c>
      <c r="E542" s="75">
        <v>0</v>
      </c>
      <c r="F542" s="75">
        <v>0</v>
      </c>
      <c r="G542" s="75">
        <v>0</v>
      </c>
      <c r="H542" s="75">
        <v>0</v>
      </c>
      <c r="I542" s="75">
        <v>0</v>
      </c>
      <c r="J542" s="75">
        <v>0</v>
      </c>
      <c r="K542" s="75">
        <v>0</v>
      </c>
      <c r="L542" s="75">
        <v>0</v>
      </c>
      <c r="M542" s="75">
        <v>0</v>
      </c>
      <c r="N542" s="75">
        <v>0</v>
      </c>
      <c r="O542" s="76">
        <v>0</v>
      </c>
    </row>
    <row r="543" spans="1:15" ht="13.5" hidden="1" thickBot="1">
      <c r="A543" s="329"/>
      <c r="B543" s="296" t="s">
        <v>25</v>
      </c>
      <c r="C543" s="75">
        <v>0</v>
      </c>
      <c r="D543" s="75">
        <v>0</v>
      </c>
      <c r="E543" s="75">
        <v>0</v>
      </c>
      <c r="F543" s="75">
        <v>0</v>
      </c>
      <c r="G543" s="75">
        <v>0</v>
      </c>
      <c r="H543" s="75">
        <v>0</v>
      </c>
      <c r="I543" s="75">
        <v>0</v>
      </c>
      <c r="J543" s="75">
        <v>0</v>
      </c>
      <c r="K543" s="75">
        <v>0</v>
      </c>
      <c r="L543" s="75">
        <v>0</v>
      </c>
      <c r="M543" s="75">
        <v>0</v>
      </c>
      <c r="N543" s="75">
        <v>0</v>
      </c>
      <c r="O543" s="76">
        <v>0</v>
      </c>
    </row>
    <row r="544" spans="1:15" ht="13.5" hidden="1" thickBot="1">
      <c r="A544" s="329"/>
      <c r="B544" s="296" t="s">
        <v>12</v>
      </c>
      <c r="C544" s="75">
        <v>0</v>
      </c>
      <c r="D544" s="75">
        <v>0</v>
      </c>
      <c r="E544" s="75">
        <v>0</v>
      </c>
      <c r="F544" s="75">
        <v>610</v>
      </c>
      <c r="G544" s="75">
        <v>577</v>
      </c>
      <c r="H544" s="75">
        <v>0</v>
      </c>
      <c r="I544" s="75">
        <v>0</v>
      </c>
      <c r="J544" s="75">
        <v>0</v>
      </c>
      <c r="K544" s="75">
        <v>0</v>
      </c>
      <c r="L544" s="75">
        <v>0</v>
      </c>
      <c r="M544" s="75">
        <v>288</v>
      </c>
      <c r="N544" s="75">
        <v>0</v>
      </c>
      <c r="O544" s="76">
        <v>1475</v>
      </c>
    </row>
    <row r="545" spans="1:15" ht="13.5" hidden="1" thickBot="1">
      <c r="A545" s="329"/>
      <c r="B545" s="301" t="s">
        <v>32</v>
      </c>
      <c r="C545" s="77">
        <v>0</v>
      </c>
      <c r="D545" s="77">
        <v>0</v>
      </c>
      <c r="E545" s="77">
        <v>0</v>
      </c>
      <c r="F545" s="77">
        <v>0</v>
      </c>
      <c r="G545" s="77">
        <v>0</v>
      </c>
      <c r="H545" s="77">
        <v>0</v>
      </c>
      <c r="I545" s="77">
        <v>0</v>
      </c>
      <c r="J545" s="77">
        <v>0</v>
      </c>
      <c r="K545" s="77">
        <v>0</v>
      </c>
      <c r="L545" s="77">
        <v>0</v>
      </c>
      <c r="M545" s="77">
        <v>0</v>
      </c>
      <c r="N545" s="77">
        <v>0</v>
      </c>
      <c r="O545" s="78">
        <v>0</v>
      </c>
    </row>
    <row r="546" spans="1:15" ht="13.5" hidden="1" thickBot="1">
      <c r="A546" s="329"/>
      <c r="B546" s="32" t="s">
        <v>81</v>
      </c>
      <c r="C546" s="72">
        <v>0</v>
      </c>
      <c r="D546" s="72">
        <v>0</v>
      </c>
      <c r="E546" s="72">
        <v>0</v>
      </c>
      <c r="F546" s="72">
        <v>0</v>
      </c>
      <c r="G546" s="72">
        <v>0</v>
      </c>
      <c r="H546" s="72">
        <v>0</v>
      </c>
      <c r="I546" s="72">
        <v>0</v>
      </c>
      <c r="J546" s="72">
        <v>0</v>
      </c>
      <c r="K546" s="72">
        <v>0</v>
      </c>
      <c r="L546" s="72">
        <v>0</v>
      </c>
      <c r="M546" s="72">
        <v>0</v>
      </c>
      <c r="N546" s="72">
        <v>0</v>
      </c>
      <c r="O546" s="72">
        <v>0</v>
      </c>
    </row>
    <row r="547" spans="1:15" ht="13.5" hidden="1" thickBot="1">
      <c r="A547" s="330"/>
      <c r="B547" s="300" t="s">
        <v>15</v>
      </c>
      <c r="C547" s="81">
        <v>0</v>
      </c>
      <c r="D547" s="81">
        <v>0</v>
      </c>
      <c r="E547" s="81">
        <v>0</v>
      </c>
      <c r="F547" s="81">
        <v>0</v>
      </c>
      <c r="G547" s="81">
        <v>0</v>
      </c>
      <c r="H547" s="81">
        <v>0</v>
      </c>
      <c r="I547" s="81">
        <v>0</v>
      </c>
      <c r="J547" s="81">
        <v>0</v>
      </c>
      <c r="K547" s="81">
        <v>0</v>
      </c>
      <c r="L547" s="81">
        <v>0</v>
      </c>
      <c r="M547" s="81">
        <v>0</v>
      </c>
      <c r="N547" s="81">
        <v>0</v>
      </c>
      <c r="O547" s="82">
        <v>0</v>
      </c>
    </row>
    <row r="548" spans="1:15" ht="14.25" hidden="1" thickBot="1">
      <c r="A548" s="331" t="s">
        <v>88</v>
      </c>
      <c r="B548" s="331"/>
      <c r="C548" s="331"/>
      <c r="D548" s="331"/>
      <c r="E548" s="331"/>
      <c r="F548" s="331"/>
      <c r="G548" s="331"/>
      <c r="H548" s="331"/>
      <c r="I548" s="331"/>
      <c r="J548" s="331"/>
      <c r="K548" s="331"/>
      <c r="L548" s="331"/>
      <c r="M548" s="332"/>
      <c r="N548" s="333"/>
      <c r="O548" s="332"/>
    </row>
    <row r="549" spans="1:15" ht="14.25" customHeight="1" hidden="1" thickBot="1">
      <c r="A549" s="328" t="s">
        <v>82</v>
      </c>
      <c r="B549" s="258" t="s">
        <v>2</v>
      </c>
      <c r="C549" s="29">
        <v>1635</v>
      </c>
      <c r="D549" s="29">
        <v>1221</v>
      </c>
      <c r="E549" s="29">
        <v>1879</v>
      </c>
      <c r="F549" s="29">
        <v>2085</v>
      </c>
      <c r="G549" s="29">
        <v>1725</v>
      </c>
      <c r="H549" s="29">
        <v>1851</v>
      </c>
      <c r="I549" s="29">
        <v>2577</v>
      </c>
      <c r="J549" s="29">
        <v>1761</v>
      </c>
      <c r="K549" s="29">
        <v>1206</v>
      </c>
      <c r="L549" s="29">
        <v>2604</v>
      </c>
      <c r="M549" s="29">
        <v>1078</v>
      </c>
      <c r="N549" s="29">
        <v>1728</v>
      </c>
      <c r="O549" s="29">
        <v>21350</v>
      </c>
    </row>
    <row r="550" spans="1:15" ht="13.5" customHeight="1" hidden="1" thickBot="1">
      <c r="A550" s="329"/>
      <c r="B550" s="32" t="s">
        <v>79</v>
      </c>
      <c r="C550" s="72">
        <v>1518</v>
      </c>
      <c r="D550" s="72">
        <v>1187</v>
      </c>
      <c r="E550" s="72">
        <v>1629</v>
      </c>
      <c r="F550" s="72">
        <v>1860</v>
      </c>
      <c r="G550" s="72">
        <v>1534</v>
      </c>
      <c r="H550" s="72">
        <v>1592</v>
      </c>
      <c r="I550" s="72">
        <v>2523</v>
      </c>
      <c r="J550" s="72">
        <v>1606</v>
      </c>
      <c r="K550" s="72">
        <v>1154</v>
      </c>
      <c r="L550" s="72">
        <v>2506</v>
      </c>
      <c r="M550" s="72">
        <v>973</v>
      </c>
      <c r="N550" s="72">
        <v>1701</v>
      </c>
      <c r="O550" s="72">
        <v>19783</v>
      </c>
    </row>
    <row r="551" spans="1:15" ht="13.5" hidden="1" thickBot="1">
      <c r="A551" s="329"/>
      <c r="B551" s="290" t="s">
        <v>3</v>
      </c>
      <c r="C551" s="73">
        <v>952</v>
      </c>
      <c r="D551" s="73">
        <v>809</v>
      </c>
      <c r="E551" s="73">
        <v>1053</v>
      </c>
      <c r="F551" s="73">
        <v>1095</v>
      </c>
      <c r="G551" s="73">
        <v>824</v>
      </c>
      <c r="H551" s="73">
        <v>1019</v>
      </c>
      <c r="I551" s="73">
        <v>1696</v>
      </c>
      <c r="J551" s="73">
        <v>853</v>
      </c>
      <c r="K551" s="73">
        <v>777</v>
      </c>
      <c r="L551" s="73">
        <v>1184</v>
      </c>
      <c r="M551" s="73">
        <v>582</v>
      </c>
      <c r="N551" s="73">
        <v>1077</v>
      </c>
      <c r="O551" s="74">
        <v>11921</v>
      </c>
    </row>
    <row r="552" spans="1:15" ht="13.5" hidden="1" thickBot="1">
      <c r="A552" s="329"/>
      <c r="B552" s="291" t="s">
        <v>33</v>
      </c>
      <c r="C552" s="75">
        <v>0</v>
      </c>
      <c r="D552" s="75">
        <v>0</v>
      </c>
      <c r="E552" s="75">
        <v>0</v>
      </c>
      <c r="F552" s="75">
        <v>0</v>
      </c>
      <c r="G552" s="75">
        <v>0</v>
      </c>
      <c r="H552" s="75">
        <v>0</v>
      </c>
      <c r="I552" s="75">
        <v>41</v>
      </c>
      <c r="J552" s="75">
        <v>64</v>
      </c>
      <c r="K552" s="75">
        <v>0</v>
      </c>
      <c r="L552" s="75">
        <v>0</v>
      </c>
      <c r="M552" s="75">
        <v>0</v>
      </c>
      <c r="N552" s="75">
        <v>0</v>
      </c>
      <c r="O552" s="76">
        <v>105</v>
      </c>
    </row>
    <row r="553" spans="1:15" ht="13.5" hidden="1" thickBot="1">
      <c r="A553" s="329"/>
      <c r="B553" s="291" t="s">
        <v>6</v>
      </c>
      <c r="C553" s="75">
        <v>0</v>
      </c>
      <c r="D553" s="75">
        <v>0</v>
      </c>
      <c r="E553" s="75">
        <v>0</v>
      </c>
      <c r="F553" s="75">
        <v>0</v>
      </c>
      <c r="G553" s="75">
        <v>0</v>
      </c>
      <c r="H553" s="75">
        <v>0</v>
      </c>
      <c r="I553" s="75">
        <v>68</v>
      </c>
      <c r="J553" s="75">
        <v>0</v>
      </c>
      <c r="K553" s="75">
        <v>0</v>
      </c>
      <c r="L553" s="75">
        <v>0</v>
      </c>
      <c r="M553" s="75">
        <v>44</v>
      </c>
      <c r="N553" s="75">
        <v>0</v>
      </c>
      <c r="O553" s="76">
        <v>112</v>
      </c>
    </row>
    <row r="554" spans="1:15" ht="23.25" hidden="1" thickBot="1">
      <c r="A554" s="329"/>
      <c r="B554" s="292" t="s">
        <v>7</v>
      </c>
      <c r="C554" s="75">
        <v>364</v>
      </c>
      <c r="D554" s="75">
        <v>128</v>
      </c>
      <c r="E554" s="75">
        <v>234</v>
      </c>
      <c r="F554" s="75">
        <v>299</v>
      </c>
      <c r="G554" s="75">
        <v>144</v>
      </c>
      <c r="H554" s="75">
        <v>235</v>
      </c>
      <c r="I554" s="75">
        <v>227</v>
      </c>
      <c r="J554" s="75">
        <v>321</v>
      </c>
      <c r="K554" s="75">
        <v>231</v>
      </c>
      <c r="L554" s="75">
        <v>418</v>
      </c>
      <c r="M554" s="75">
        <v>104</v>
      </c>
      <c r="N554" s="75">
        <v>340</v>
      </c>
      <c r="O554" s="76">
        <v>3045</v>
      </c>
    </row>
    <row r="555" spans="1:15" ht="13.5" hidden="1" thickBot="1">
      <c r="A555" s="329"/>
      <c r="B555" s="292" t="s">
        <v>8</v>
      </c>
      <c r="C555" s="75">
        <v>0</v>
      </c>
      <c r="D555" s="75">
        <v>33</v>
      </c>
      <c r="E555" s="75">
        <v>0</v>
      </c>
      <c r="F555" s="75">
        <v>0</v>
      </c>
      <c r="G555" s="75">
        <v>74</v>
      </c>
      <c r="H555" s="75">
        <v>0</v>
      </c>
      <c r="I555" s="75">
        <v>0</v>
      </c>
      <c r="J555" s="75">
        <v>0</v>
      </c>
      <c r="K555" s="75">
        <v>0</v>
      </c>
      <c r="L555" s="75">
        <v>0</v>
      </c>
      <c r="M555" s="75">
        <v>0</v>
      </c>
      <c r="N555" s="75">
        <v>0</v>
      </c>
      <c r="O555" s="76">
        <v>107</v>
      </c>
    </row>
    <row r="556" spans="1:15" ht="13.5" hidden="1" thickBot="1">
      <c r="A556" s="329"/>
      <c r="B556" s="291" t="s">
        <v>5</v>
      </c>
      <c r="C556" s="75">
        <v>146</v>
      </c>
      <c r="D556" s="75">
        <v>34</v>
      </c>
      <c r="E556" s="75">
        <v>175</v>
      </c>
      <c r="F556" s="75">
        <v>257</v>
      </c>
      <c r="G556" s="75">
        <v>149</v>
      </c>
      <c r="H556" s="75">
        <v>47</v>
      </c>
      <c r="I556" s="75">
        <v>87</v>
      </c>
      <c r="J556" s="75">
        <v>79</v>
      </c>
      <c r="K556" s="75">
        <v>31</v>
      </c>
      <c r="L556" s="75">
        <v>168</v>
      </c>
      <c r="M556" s="75">
        <v>150</v>
      </c>
      <c r="N556" s="75">
        <v>43</v>
      </c>
      <c r="O556" s="76">
        <v>1366</v>
      </c>
    </row>
    <row r="557" spans="1:15" ht="13.5" hidden="1" thickBot="1">
      <c r="A557" s="329"/>
      <c r="B557" s="293" t="s">
        <v>4</v>
      </c>
      <c r="C557" s="77">
        <v>0</v>
      </c>
      <c r="D557" s="77">
        <v>104</v>
      </c>
      <c r="E557" s="77">
        <v>74</v>
      </c>
      <c r="F557" s="77">
        <v>134</v>
      </c>
      <c r="G557" s="77">
        <v>154</v>
      </c>
      <c r="H557" s="77">
        <v>215</v>
      </c>
      <c r="I557" s="77">
        <v>167</v>
      </c>
      <c r="J557" s="77">
        <v>49</v>
      </c>
      <c r="K557" s="77">
        <v>30</v>
      </c>
      <c r="L557" s="77">
        <v>377</v>
      </c>
      <c r="M557" s="77">
        <v>54</v>
      </c>
      <c r="N557" s="77">
        <v>155</v>
      </c>
      <c r="O557" s="78">
        <v>1513</v>
      </c>
    </row>
    <row r="558" spans="1:15" ht="13.5" hidden="1" thickBot="1">
      <c r="A558" s="329"/>
      <c r="B558" s="293" t="s">
        <v>83</v>
      </c>
      <c r="C558" s="77">
        <v>31</v>
      </c>
      <c r="D558" s="77">
        <v>79</v>
      </c>
      <c r="E558" s="77">
        <v>34</v>
      </c>
      <c r="F558" s="77">
        <v>0</v>
      </c>
      <c r="G558" s="77">
        <v>108</v>
      </c>
      <c r="H558" s="77">
        <v>76</v>
      </c>
      <c r="I558" s="77">
        <v>237</v>
      </c>
      <c r="J558" s="77">
        <v>240</v>
      </c>
      <c r="K558" s="77">
        <v>26</v>
      </c>
      <c r="L558" s="77">
        <v>128</v>
      </c>
      <c r="M558" s="77">
        <v>0</v>
      </c>
      <c r="N558" s="77">
        <v>67</v>
      </c>
      <c r="O558" s="78">
        <v>1026</v>
      </c>
    </row>
    <row r="559" spans="1:15" ht="13.5" hidden="1" thickBot="1">
      <c r="A559" s="329"/>
      <c r="B559" s="293" t="s">
        <v>10</v>
      </c>
      <c r="C559" s="77">
        <v>25</v>
      </c>
      <c r="D559" s="77">
        <v>0</v>
      </c>
      <c r="E559" s="77">
        <v>59</v>
      </c>
      <c r="F559" s="77">
        <v>75</v>
      </c>
      <c r="G559" s="77">
        <v>81</v>
      </c>
      <c r="H559" s="77">
        <v>0</v>
      </c>
      <c r="I559" s="77">
        <v>0</v>
      </c>
      <c r="J559" s="77">
        <v>0</v>
      </c>
      <c r="K559" s="77">
        <v>59</v>
      </c>
      <c r="L559" s="77">
        <v>231</v>
      </c>
      <c r="M559" s="77">
        <v>39</v>
      </c>
      <c r="N559" s="77">
        <v>19</v>
      </c>
      <c r="O559" s="78">
        <v>588</v>
      </c>
    </row>
    <row r="560" spans="1:15" ht="13.5" hidden="1" thickBot="1">
      <c r="A560" s="329"/>
      <c r="B560" s="32" t="s">
        <v>34</v>
      </c>
      <c r="C560" s="72">
        <v>41</v>
      </c>
      <c r="D560" s="72">
        <v>0</v>
      </c>
      <c r="E560" s="72">
        <v>0</v>
      </c>
      <c r="F560" s="72">
        <v>0</v>
      </c>
      <c r="G560" s="72">
        <v>0</v>
      </c>
      <c r="H560" s="72">
        <v>221</v>
      </c>
      <c r="I560" s="72">
        <v>0</v>
      </c>
      <c r="J560" s="72">
        <v>0</v>
      </c>
      <c r="K560" s="72">
        <v>0</v>
      </c>
      <c r="L560" s="72">
        <v>0</v>
      </c>
      <c r="M560" s="72">
        <v>40</v>
      </c>
      <c r="N560" s="72">
        <v>0</v>
      </c>
      <c r="O560" s="72">
        <v>302</v>
      </c>
    </row>
    <row r="561" spans="1:15" ht="13.5" hidden="1" thickBot="1">
      <c r="A561" s="329"/>
      <c r="B561" s="290" t="s">
        <v>54</v>
      </c>
      <c r="C561" s="73">
        <v>0</v>
      </c>
      <c r="D561" s="73">
        <v>0</v>
      </c>
      <c r="E561" s="73">
        <v>0</v>
      </c>
      <c r="F561" s="73">
        <v>0</v>
      </c>
      <c r="G561" s="73">
        <v>0</v>
      </c>
      <c r="H561" s="73">
        <v>0</v>
      </c>
      <c r="I561" s="73">
        <v>0</v>
      </c>
      <c r="J561" s="73">
        <v>0</v>
      </c>
      <c r="K561" s="73">
        <v>0</v>
      </c>
      <c r="L561" s="73">
        <v>0</v>
      </c>
      <c r="M561" s="73">
        <v>0</v>
      </c>
      <c r="N561" s="73">
        <v>0</v>
      </c>
      <c r="O561" s="74">
        <v>0</v>
      </c>
    </row>
    <row r="562" spans="1:15" ht="13.5" hidden="1" thickBot="1">
      <c r="A562" s="329"/>
      <c r="B562" s="290" t="s">
        <v>85</v>
      </c>
      <c r="C562" s="73">
        <v>0</v>
      </c>
      <c r="D562" s="73">
        <v>0</v>
      </c>
      <c r="E562" s="73">
        <v>0</v>
      </c>
      <c r="F562" s="73">
        <v>0</v>
      </c>
      <c r="G562" s="73">
        <v>0</v>
      </c>
      <c r="H562" s="73">
        <v>69</v>
      </c>
      <c r="I562" s="73">
        <v>0</v>
      </c>
      <c r="J562" s="73">
        <v>0</v>
      </c>
      <c r="K562" s="73">
        <v>0</v>
      </c>
      <c r="L562" s="73">
        <v>0</v>
      </c>
      <c r="M562" s="73">
        <v>0</v>
      </c>
      <c r="N562" s="73">
        <v>0</v>
      </c>
      <c r="O562" s="74">
        <v>69</v>
      </c>
    </row>
    <row r="563" spans="1:15" ht="13.5" hidden="1" thickBot="1">
      <c r="A563" s="329"/>
      <c r="B563" s="290" t="s">
        <v>45</v>
      </c>
      <c r="C563" s="73">
        <v>0</v>
      </c>
      <c r="D563" s="73">
        <v>0</v>
      </c>
      <c r="E563" s="73">
        <v>0</v>
      </c>
      <c r="F563" s="73">
        <v>0</v>
      </c>
      <c r="G563" s="73">
        <v>0</v>
      </c>
      <c r="H563" s="73">
        <v>0</v>
      </c>
      <c r="I563" s="73">
        <v>0</v>
      </c>
      <c r="J563" s="73">
        <v>0</v>
      </c>
      <c r="K563" s="73">
        <v>0</v>
      </c>
      <c r="L563" s="73">
        <v>0</v>
      </c>
      <c r="M563" s="73">
        <v>0</v>
      </c>
      <c r="N563" s="73">
        <v>0</v>
      </c>
      <c r="O563" s="74">
        <v>0</v>
      </c>
    </row>
    <row r="564" spans="1:15" ht="13.5" hidden="1" thickBot="1">
      <c r="A564" s="329"/>
      <c r="B564" s="290" t="s">
        <v>86</v>
      </c>
      <c r="C564" s="73">
        <v>0</v>
      </c>
      <c r="D564" s="73">
        <v>0</v>
      </c>
      <c r="E564" s="73">
        <v>0</v>
      </c>
      <c r="F564" s="73">
        <v>0</v>
      </c>
      <c r="G564" s="73">
        <v>0</v>
      </c>
      <c r="H564" s="73">
        <v>0</v>
      </c>
      <c r="I564" s="73">
        <v>0</v>
      </c>
      <c r="J564" s="73">
        <v>0</v>
      </c>
      <c r="K564" s="73">
        <v>0</v>
      </c>
      <c r="L564" s="73">
        <v>0</v>
      </c>
      <c r="M564" s="73">
        <v>0</v>
      </c>
      <c r="N564" s="73">
        <v>0</v>
      </c>
      <c r="O564" s="74">
        <v>0</v>
      </c>
    </row>
    <row r="565" spans="1:15" ht="13.5" hidden="1" thickBot="1">
      <c r="A565" s="329"/>
      <c r="B565" s="291" t="s">
        <v>46</v>
      </c>
      <c r="C565" s="75">
        <v>0</v>
      </c>
      <c r="D565" s="75">
        <v>0</v>
      </c>
      <c r="E565" s="75">
        <v>0</v>
      </c>
      <c r="F565" s="75">
        <v>0</v>
      </c>
      <c r="G565" s="75">
        <v>0</v>
      </c>
      <c r="H565" s="75">
        <v>152</v>
      </c>
      <c r="I565" s="75">
        <v>0</v>
      </c>
      <c r="J565" s="75">
        <v>0</v>
      </c>
      <c r="K565" s="75">
        <v>0</v>
      </c>
      <c r="L565" s="75">
        <v>0</v>
      </c>
      <c r="M565" s="75">
        <v>0</v>
      </c>
      <c r="N565" s="75">
        <v>0</v>
      </c>
      <c r="O565" s="76">
        <v>152</v>
      </c>
    </row>
    <row r="566" spans="1:15" ht="13.5" hidden="1" thickBot="1">
      <c r="A566" s="329"/>
      <c r="B566" s="291" t="s">
        <v>0</v>
      </c>
      <c r="C566" s="75">
        <v>41</v>
      </c>
      <c r="D566" s="75">
        <v>0</v>
      </c>
      <c r="E566" s="75">
        <v>0</v>
      </c>
      <c r="F566" s="75">
        <v>0</v>
      </c>
      <c r="G566" s="75">
        <v>0</v>
      </c>
      <c r="H566" s="75">
        <v>0</v>
      </c>
      <c r="I566" s="75">
        <v>0</v>
      </c>
      <c r="J566" s="75">
        <v>0</v>
      </c>
      <c r="K566" s="75">
        <v>0</v>
      </c>
      <c r="L566" s="75">
        <v>0</v>
      </c>
      <c r="M566" s="75">
        <v>0</v>
      </c>
      <c r="N566" s="75">
        <v>0</v>
      </c>
      <c r="O566" s="76">
        <v>41</v>
      </c>
    </row>
    <row r="567" spans="1:15" ht="13.5" hidden="1" thickBot="1">
      <c r="A567" s="329"/>
      <c r="B567" s="291" t="s">
        <v>189</v>
      </c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>
        <v>40</v>
      </c>
      <c r="N567" s="75"/>
      <c r="O567" s="76"/>
    </row>
    <row r="568" spans="1:15" ht="13.5" hidden="1" thickBot="1">
      <c r="A568" s="329"/>
      <c r="B568" s="291" t="s">
        <v>84</v>
      </c>
      <c r="C568" s="75">
        <v>0</v>
      </c>
      <c r="D568" s="75">
        <v>0</v>
      </c>
      <c r="E568" s="75">
        <v>0</v>
      </c>
      <c r="F568" s="75">
        <v>0</v>
      </c>
      <c r="G568" s="75">
        <v>0</v>
      </c>
      <c r="H568" s="75">
        <v>0</v>
      </c>
      <c r="I568" s="75">
        <v>0</v>
      </c>
      <c r="J568" s="75">
        <v>0</v>
      </c>
      <c r="K568" s="75">
        <v>0</v>
      </c>
      <c r="L568" s="75">
        <v>0</v>
      </c>
      <c r="M568" s="75">
        <v>0</v>
      </c>
      <c r="N568" s="75">
        <v>0</v>
      </c>
      <c r="O568" s="76">
        <v>0</v>
      </c>
    </row>
    <row r="569" spans="1:15" ht="13.5" hidden="1" thickBot="1">
      <c r="A569" s="329"/>
      <c r="B569" s="294" t="s">
        <v>28</v>
      </c>
      <c r="C569" s="79">
        <v>0</v>
      </c>
      <c r="D569" s="79">
        <v>0</v>
      </c>
      <c r="E569" s="79">
        <v>0</v>
      </c>
      <c r="F569" s="79">
        <v>0</v>
      </c>
      <c r="G569" s="79">
        <v>0</v>
      </c>
      <c r="H569" s="79">
        <v>0</v>
      </c>
      <c r="I569" s="79">
        <v>0</v>
      </c>
      <c r="J569" s="79">
        <v>0</v>
      </c>
      <c r="K569" s="79">
        <v>0</v>
      </c>
      <c r="L569" s="79">
        <v>0</v>
      </c>
      <c r="M569" s="79">
        <v>0</v>
      </c>
      <c r="N569" s="79">
        <v>0</v>
      </c>
      <c r="O569" s="80">
        <v>0</v>
      </c>
    </row>
    <row r="570" spans="1:15" ht="13.5" hidden="1" thickBot="1">
      <c r="A570" s="329"/>
      <c r="B570" s="293" t="s">
        <v>64</v>
      </c>
      <c r="C570" s="77">
        <v>0</v>
      </c>
      <c r="D570" s="77">
        <v>0</v>
      </c>
      <c r="E570" s="77">
        <v>0</v>
      </c>
      <c r="F570" s="77">
        <v>0</v>
      </c>
      <c r="G570" s="77">
        <v>0</v>
      </c>
      <c r="H570" s="77">
        <v>0</v>
      </c>
      <c r="I570" s="77">
        <v>0</v>
      </c>
      <c r="J570" s="77">
        <v>0</v>
      </c>
      <c r="K570" s="77">
        <v>0</v>
      </c>
      <c r="L570" s="77">
        <v>0</v>
      </c>
      <c r="M570" s="77">
        <v>0</v>
      </c>
      <c r="N570" s="77">
        <v>0</v>
      </c>
      <c r="O570" s="78">
        <v>0</v>
      </c>
    </row>
    <row r="571" spans="1:15" ht="13.5" hidden="1" thickBot="1">
      <c r="A571" s="329"/>
      <c r="B571" s="295" t="s">
        <v>35</v>
      </c>
      <c r="C571" s="72">
        <v>0</v>
      </c>
      <c r="D571" s="72">
        <v>0</v>
      </c>
      <c r="E571" s="72">
        <v>200</v>
      </c>
      <c r="F571" s="72">
        <v>0</v>
      </c>
      <c r="G571" s="72">
        <v>0</v>
      </c>
      <c r="H571" s="72">
        <v>0</v>
      </c>
      <c r="I571" s="72">
        <v>0</v>
      </c>
      <c r="J571" s="72">
        <v>82</v>
      </c>
      <c r="K571" s="72">
        <v>20</v>
      </c>
      <c r="L571" s="72">
        <v>0</v>
      </c>
      <c r="M571" s="72">
        <v>0</v>
      </c>
      <c r="N571" s="72">
        <v>0</v>
      </c>
      <c r="O571" s="72">
        <v>302</v>
      </c>
    </row>
    <row r="572" spans="1:15" ht="13.5" hidden="1" thickBot="1">
      <c r="A572" s="329"/>
      <c r="B572" s="157" t="s">
        <v>14</v>
      </c>
      <c r="C572" s="73">
        <v>0</v>
      </c>
      <c r="D572" s="73">
        <v>0</v>
      </c>
      <c r="E572" s="73">
        <v>0</v>
      </c>
      <c r="F572" s="73">
        <v>0</v>
      </c>
      <c r="G572" s="73">
        <v>0</v>
      </c>
      <c r="H572" s="73">
        <v>0</v>
      </c>
      <c r="I572" s="73">
        <v>0</v>
      </c>
      <c r="J572" s="73">
        <v>0</v>
      </c>
      <c r="K572" s="73">
        <v>0</v>
      </c>
      <c r="L572" s="73">
        <v>0</v>
      </c>
      <c r="M572" s="73">
        <v>0</v>
      </c>
      <c r="N572" s="73">
        <v>0</v>
      </c>
      <c r="O572" s="74">
        <v>0</v>
      </c>
    </row>
    <row r="573" spans="1:15" ht="13.5" hidden="1" thickBot="1">
      <c r="A573" s="329"/>
      <c r="B573" s="296" t="s">
        <v>13</v>
      </c>
      <c r="C573" s="75">
        <v>0</v>
      </c>
      <c r="D573" s="75">
        <v>0</v>
      </c>
      <c r="E573" s="75">
        <v>200</v>
      </c>
      <c r="F573" s="75">
        <v>0</v>
      </c>
      <c r="G573" s="75">
        <v>0</v>
      </c>
      <c r="H573" s="75">
        <v>0</v>
      </c>
      <c r="I573" s="75">
        <v>0</v>
      </c>
      <c r="J573" s="75">
        <v>0</v>
      </c>
      <c r="K573" s="75">
        <v>20</v>
      </c>
      <c r="L573" s="75">
        <v>0</v>
      </c>
      <c r="M573" s="75">
        <v>0</v>
      </c>
      <c r="N573" s="75">
        <v>0</v>
      </c>
      <c r="O573" s="76">
        <v>220</v>
      </c>
    </row>
    <row r="574" spans="1:15" ht="13.5" hidden="1" thickBot="1">
      <c r="A574" s="329"/>
      <c r="B574" s="296" t="s">
        <v>74</v>
      </c>
      <c r="C574" s="75">
        <v>0</v>
      </c>
      <c r="D574" s="75">
        <v>0</v>
      </c>
      <c r="E574" s="75">
        <v>0</v>
      </c>
      <c r="F574" s="75">
        <v>0</v>
      </c>
      <c r="G574" s="75">
        <v>0</v>
      </c>
      <c r="H574" s="75">
        <v>0</v>
      </c>
      <c r="I574" s="75">
        <v>0</v>
      </c>
      <c r="J574" s="75">
        <v>82</v>
      </c>
      <c r="K574" s="75">
        <v>0</v>
      </c>
      <c r="L574" s="75">
        <v>0</v>
      </c>
      <c r="M574" s="75">
        <v>0</v>
      </c>
      <c r="N574" s="75">
        <v>0</v>
      </c>
      <c r="O574" s="76">
        <v>82</v>
      </c>
    </row>
    <row r="575" spans="1:15" ht="13.5" hidden="1" thickBot="1">
      <c r="A575" s="329"/>
      <c r="B575" s="301" t="s">
        <v>70</v>
      </c>
      <c r="C575" s="77">
        <v>0</v>
      </c>
      <c r="D575" s="77">
        <v>0</v>
      </c>
      <c r="E575" s="77">
        <v>0</v>
      </c>
      <c r="F575" s="77">
        <v>0</v>
      </c>
      <c r="G575" s="77">
        <v>0</v>
      </c>
      <c r="H575" s="77">
        <v>0</v>
      </c>
      <c r="I575" s="77">
        <v>0</v>
      </c>
      <c r="J575" s="77">
        <v>0</v>
      </c>
      <c r="K575" s="77">
        <v>0</v>
      </c>
      <c r="L575" s="77">
        <v>0</v>
      </c>
      <c r="M575" s="77">
        <v>0</v>
      </c>
      <c r="N575" s="77">
        <v>0</v>
      </c>
      <c r="O575" s="78">
        <v>0</v>
      </c>
    </row>
    <row r="576" spans="1:15" ht="23.25" hidden="1" thickBot="1">
      <c r="A576" s="329"/>
      <c r="B576" s="297" t="s">
        <v>36</v>
      </c>
      <c r="C576" s="72">
        <v>0</v>
      </c>
      <c r="D576" s="72">
        <v>0</v>
      </c>
      <c r="E576" s="72">
        <v>0</v>
      </c>
      <c r="F576" s="72">
        <v>0</v>
      </c>
      <c r="G576" s="72">
        <v>0</v>
      </c>
      <c r="H576" s="72">
        <v>0</v>
      </c>
      <c r="I576" s="72">
        <v>0</v>
      </c>
      <c r="J576" s="72">
        <v>0</v>
      </c>
      <c r="K576" s="72">
        <v>0</v>
      </c>
      <c r="L576" s="72">
        <v>0</v>
      </c>
      <c r="M576" s="72">
        <v>0</v>
      </c>
      <c r="N576" s="72">
        <v>0</v>
      </c>
      <c r="O576" s="72">
        <v>0</v>
      </c>
    </row>
    <row r="577" spans="1:15" ht="13.5" hidden="1" thickBot="1">
      <c r="A577" s="329"/>
      <c r="B577" s="299" t="s">
        <v>65</v>
      </c>
      <c r="C577" s="73">
        <v>0</v>
      </c>
      <c r="D577" s="73">
        <v>0</v>
      </c>
      <c r="E577" s="73">
        <v>0</v>
      </c>
      <c r="F577" s="73">
        <v>0</v>
      </c>
      <c r="G577" s="73">
        <v>0</v>
      </c>
      <c r="H577" s="73">
        <v>0</v>
      </c>
      <c r="I577" s="73">
        <v>0</v>
      </c>
      <c r="J577" s="73">
        <v>0</v>
      </c>
      <c r="K577" s="73">
        <v>0</v>
      </c>
      <c r="L577" s="73">
        <v>0</v>
      </c>
      <c r="M577" s="73">
        <v>0</v>
      </c>
      <c r="N577" s="73">
        <v>0</v>
      </c>
      <c r="O577" s="74">
        <v>0</v>
      </c>
    </row>
    <row r="578" spans="1:15" ht="13.5" hidden="1" thickBot="1">
      <c r="A578" s="329"/>
      <c r="B578" s="296" t="s">
        <v>68</v>
      </c>
      <c r="C578" s="75">
        <v>0</v>
      </c>
      <c r="D578" s="75">
        <v>0</v>
      </c>
      <c r="E578" s="75">
        <v>0</v>
      </c>
      <c r="F578" s="75">
        <v>0</v>
      </c>
      <c r="G578" s="75">
        <v>0</v>
      </c>
      <c r="H578" s="75">
        <v>0</v>
      </c>
      <c r="I578" s="75">
        <v>0</v>
      </c>
      <c r="J578" s="75">
        <v>0</v>
      </c>
      <c r="K578" s="75">
        <v>0</v>
      </c>
      <c r="L578" s="75">
        <v>0</v>
      </c>
      <c r="M578" s="75">
        <v>0</v>
      </c>
      <c r="N578" s="75">
        <v>0</v>
      </c>
      <c r="O578" s="76">
        <v>0</v>
      </c>
    </row>
    <row r="579" spans="1:15" ht="13.5" hidden="1" thickBot="1">
      <c r="A579" s="329"/>
      <c r="B579" s="296" t="s">
        <v>73</v>
      </c>
      <c r="C579" s="75">
        <v>0</v>
      </c>
      <c r="D579" s="75">
        <v>0</v>
      </c>
      <c r="E579" s="75">
        <v>0</v>
      </c>
      <c r="F579" s="75">
        <v>0</v>
      </c>
      <c r="G579" s="75">
        <v>0</v>
      </c>
      <c r="H579" s="75">
        <v>0</v>
      </c>
      <c r="I579" s="75">
        <v>0</v>
      </c>
      <c r="J579" s="75">
        <v>0</v>
      </c>
      <c r="K579" s="75">
        <v>0</v>
      </c>
      <c r="L579" s="75">
        <v>0</v>
      </c>
      <c r="M579" s="75">
        <v>0</v>
      </c>
      <c r="N579" s="75">
        <v>0</v>
      </c>
      <c r="O579" s="76">
        <v>0</v>
      </c>
    </row>
    <row r="580" spans="1:15" ht="13.5" hidden="1" thickBot="1">
      <c r="A580" s="329"/>
      <c r="B580" s="296" t="s">
        <v>11</v>
      </c>
      <c r="C580" s="75">
        <v>0</v>
      </c>
      <c r="D580" s="75">
        <v>0</v>
      </c>
      <c r="E580" s="75">
        <v>0</v>
      </c>
      <c r="F580" s="75">
        <v>0</v>
      </c>
      <c r="G580" s="75">
        <v>0</v>
      </c>
      <c r="H580" s="75">
        <v>0</v>
      </c>
      <c r="I580" s="75">
        <v>0</v>
      </c>
      <c r="J580" s="75">
        <v>0</v>
      </c>
      <c r="K580" s="75">
        <v>0</v>
      </c>
      <c r="L580" s="75">
        <v>0</v>
      </c>
      <c r="M580" s="75">
        <v>0</v>
      </c>
      <c r="N580" s="75">
        <v>0</v>
      </c>
      <c r="O580" s="76">
        <v>0</v>
      </c>
    </row>
    <row r="581" spans="1:15" ht="13.5" hidden="1" thickBot="1">
      <c r="A581" s="329"/>
      <c r="B581" s="296" t="s">
        <v>44</v>
      </c>
      <c r="C581" s="75">
        <v>0</v>
      </c>
      <c r="D581" s="75">
        <v>0</v>
      </c>
      <c r="E581" s="75">
        <v>0</v>
      </c>
      <c r="F581" s="75">
        <v>0</v>
      </c>
      <c r="G581" s="75">
        <v>0</v>
      </c>
      <c r="H581" s="75">
        <v>0</v>
      </c>
      <c r="I581" s="75">
        <v>0</v>
      </c>
      <c r="J581" s="75">
        <v>0</v>
      </c>
      <c r="K581" s="75">
        <v>0</v>
      </c>
      <c r="L581" s="75">
        <v>0</v>
      </c>
      <c r="M581" s="75">
        <v>0</v>
      </c>
      <c r="N581" s="75">
        <v>0</v>
      </c>
      <c r="O581" s="76">
        <v>0</v>
      </c>
    </row>
    <row r="582" spans="1:15" ht="13.5" hidden="1" thickBot="1">
      <c r="A582" s="329"/>
      <c r="B582" s="296" t="s">
        <v>41</v>
      </c>
      <c r="C582" s="75">
        <v>0</v>
      </c>
      <c r="D582" s="75">
        <v>0</v>
      </c>
      <c r="E582" s="75">
        <v>0</v>
      </c>
      <c r="F582" s="75">
        <v>0</v>
      </c>
      <c r="G582" s="75">
        <v>0</v>
      </c>
      <c r="H582" s="75">
        <v>0</v>
      </c>
      <c r="I582" s="75">
        <v>0</v>
      </c>
      <c r="J582" s="75">
        <v>0</v>
      </c>
      <c r="K582" s="75">
        <v>0</v>
      </c>
      <c r="L582" s="75">
        <v>0</v>
      </c>
      <c r="M582" s="75">
        <v>0</v>
      </c>
      <c r="N582" s="75">
        <v>0</v>
      </c>
      <c r="O582" s="76">
        <v>0</v>
      </c>
    </row>
    <row r="583" spans="1:15" ht="13.5" hidden="1" thickBot="1">
      <c r="A583" s="329"/>
      <c r="B583" s="296" t="s">
        <v>27</v>
      </c>
      <c r="C583" s="75">
        <v>0</v>
      </c>
      <c r="D583" s="75">
        <v>0</v>
      </c>
      <c r="E583" s="75">
        <v>0</v>
      </c>
      <c r="F583" s="75">
        <v>0</v>
      </c>
      <c r="G583" s="75">
        <v>0</v>
      </c>
      <c r="H583" s="75">
        <v>0</v>
      </c>
      <c r="I583" s="75">
        <v>0</v>
      </c>
      <c r="J583" s="75">
        <v>0</v>
      </c>
      <c r="K583" s="75">
        <v>0</v>
      </c>
      <c r="L583" s="75">
        <v>0</v>
      </c>
      <c r="M583" s="75">
        <v>0</v>
      </c>
      <c r="N583" s="75">
        <v>0</v>
      </c>
      <c r="O583" s="76">
        <v>0</v>
      </c>
    </row>
    <row r="584" spans="1:15" ht="13.5" hidden="1" thickBot="1">
      <c r="A584" s="329"/>
      <c r="B584" s="296" t="s">
        <v>40</v>
      </c>
      <c r="C584" s="75">
        <v>0</v>
      </c>
      <c r="D584" s="75">
        <v>0</v>
      </c>
      <c r="E584" s="75">
        <v>0</v>
      </c>
      <c r="F584" s="75">
        <v>0</v>
      </c>
      <c r="G584" s="75">
        <v>0</v>
      </c>
      <c r="H584" s="75">
        <v>0</v>
      </c>
      <c r="I584" s="75">
        <v>0</v>
      </c>
      <c r="J584" s="75">
        <v>0</v>
      </c>
      <c r="K584" s="75">
        <v>0</v>
      </c>
      <c r="L584" s="75">
        <v>0</v>
      </c>
      <c r="M584" s="75">
        <v>0</v>
      </c>
      <c r="N584" s="75">
        <v>0</v>
      </c>
      <c r="O584" s="76">
        <v>0</v>
      </c>
    </row>
    <row r="585" spans="1:15" ht="13.5" hidden="1" thickBot="1">
      <c r="A585" s="329"/>
      <c r="B585" s="296" t="s">
        <v>47</v>
      </c>
      <c r="C585" s="75">
        <v>0</v>
      </c>
      <c r="D585" s="75">
        <v>0</v>
      </c>
      <c r="E585" s="75">
        <v>0</v>
      </c>
      <c r="F585" s="75">
        <v>0</v>
      </c>
      <c r="G585" s="75">
        <v>0</v>
      </c>
      <c r="H585" s="75">
        <v>0</v>
      </c>
      <c r="I585" s="75">
        <v>0</v>
      </c>
      <c r="J585" s="75">
        <v>0</v>
      </c>
      <c r="K585" s="75">
        <v>0</v>
      </c>
      <c r="L585" s="75">
        <v>0</v>
      </c>
      <c r="M585" s="75">
        <v>0</v>
      </c>
      <c r="N585" s="75">
        <v>0</v>
      </c>
      <c r="O585" s="76">
        <v>0</v>
      </c>
    </row>
    <row r="586" spans="1:15" ht="23.25" hidden="1" thickBot="1">
      <c r="A586" s="329"/>
      <c r="B586" s="296" t="s">
        <v>60</v>
      </c>
      <c r="C586" s="75">
        <v>0</v>
      </c>
      <c r="D586" s="75">
        <v>0</v>
      </c>
      <c r="E586" s="75">
        <v>0</v>
      </c>
      <c r="F586" s="75">
        <v>0</v>
      </c>
      <c r="G586" s="75">
        <v>0</v>
      </c>
      <c r="H586" s="75">
        <v>0</v>
      </c>
      <c r="I586" s="75">
        <v>0</v>
      </c>
      <c r="J586" s="75">
        <v>0</v>
      </c>
      <c r="K586" s="75">
        <v>0</v>
      </c>
      <c r="L586" s="75">
        <v>0</v>
      </c>
      <c r="M586" s="75">
        <v>0</v>
      </c>
      <c r="N586" s="75">
        <v>0</v>
      </c>
      <c r="O586" s="76">
        <v>0</v>
      </c>
    </row>
    <row r="587" spans="1:15" ht="13.5" hidden="1" thickBot="1">
      <c r="A587" s="329"/>
      <c r="B587" s="296" t="s">
        <v>48</v>
      </c>
      <c r="C587" s="75">
        <v>0</v>
      </c>
      <c r="D587" s="75">
        <v>0</v>
      </c>
      <c r="E587" s="75">
        <v>0</v>
      </c>
      <c r="F587" s="75">
        <v>0</v>
      </c>
      <c r="G587" s="75">
        <v>0</v>
      </c>
      <c r="H587" s="75">
        <v>0</v>
      </c>
      <c r="I587" s="75">
        <v>0</v>
      </c>
      <c r="J587" s="75">
        <v>0</v>
      </c>
      <c r="K587" s="75">
        <v>0</v>
      </c>
      <c r="L587" s="75">
        <v>0</v>
      </c>
      <c r="M587" s="75">
        <v>0</v>
      </c>
      <c r="N587" s="75">
        <v>0</v>
      </c>
      <c r="O587" s="76">
        <v>0</v>
      </c>
    </row>
    <row r="588" spans="1:15" ht="13.5" hidden="1" thickBot="1">
      <c r="A588" s="329"/>
      <c r="B588" s="296" t="s">
        <v>67</v>
      </c>
      <c r="C588" s="75">
        <v>0</v>
      </c>
      <c r="D588" s="75">
        <v>0</v>
      </c>
      <c r="E588" s="75">
        <v>0</v>
      </c>
      <c r="F588" s="75">
        <v>0</v>
      </c>
      <c r="G588" s="75">
        <v>0</v>
      </c>
      <c r="H588" s="75">
        <v>0</v>
      </c>
      <c r="I588" s="75">
        <v>0</v>
      </c>
      <c r="J588" s="75">
        <v>0</v>
      </c>
      <c r="K588" s="75">
        <v>0</v>
      </c>
      <c r="L588" s="75">
        <v>0</v>
      </c>
      <c r="M588" s="75">
        <v>0</v>
      </c>
      <c r="N588" s="75">
        <v>0</v>
      </c>
      <c r="O588" s="76">
        <v>0</v>
      </c>
    </row>
    <row r="589" spans="1:15" ht="13.5" hidden="1" thickBot="1">
      <c r="A589" s="329"/>
      <c r="B589" s="296" t="s">
        <v>43</v>
      </c>
      <c r="C589" s="75">
        <v>0</v>
      </c>
      <c r="D589" s="75">
        <v>0</v>
      </c>
      <c r="E589" s="75">
        <v>0</v>
      </c>
      <c r="F589" s="75">
        <v>0</v>
      </c>
      <c r="G589" s="75">
        <v>0</v>
      </c>
      <c r="H589" s="75">
        <v>0</v>
      </c>
      <c r="I589" s="75">
        <v>0</v>
      </c>
      <c r="J589" s="75">
        <v>0</v>
      </c>
      <c r="K589" s="75">
        <v>0</v>
      </c>
      <c r="L589" s="75">
        <v>0</v>
      </c>
      <c r="M589" s="75">
        <v>0</v>
      </c>
      <c r="N589" s="75">
        <v>0</v>
      </c>
      <c r="O589" s="76">
        <v>0</v>
      </c>
    </row>
    <row r="590" spans="1:15" ht="13.5" hidden="1" thickBot="1">
      <c r="A590" s="329"/>
      <c r="B590" s="301" t="s">
        <v>58</v>
      </c>
      <c r="C590" s="77">
        <v>0</v>
      </c>
      <c r="D590" s="77">
        <v>0</v>
      </c>
      <c r="E590" s="77">
        <v>0</v>
      </c>
      <c r="F590" s="77">
        <v>0</v>
      </c>
      <c r="G590" s="77">
        <v>0</v>
      </c>
      <c r="H590" s="77">
        <v>0</v>
      </c>
      <c r="I590" s="77">
        <v>0</v>
      </c>
      <c r="J590" s="77">
        <v>0</v>
      </c>
      <c r="K590" s="77">
        <v>0</v>
      </c>
      <c r="L590" s="77">
        <v>0</v>
      </c>
      <c r="M590" s="77">
        <v>0</v>
      </c>
      <c r="N590" s="77">
        <v>0</v>
      </c>
      <c r="O590" s="78">
        <v>0</v>
      </c>
    </row>
    <row r="591" spans="1:15" ht="13.5" hidden="1" thickBot="1">
      <c r="A591" s="329"/>
      <c r="B591" s="298" t="s">
        <v>80</v>
      </c>
      <c r="C591" s="72">
        <v>76</v>
      </c>
      <c r="D591" s="72">
        <v>34</v>
      </c>
      <c r="E591" s="72">
        <v>50</v>
      </c>
      <c r="F591" s="72">
        <v>225</v>
      </c>
      <c r="G591" s="72">
        <v>191</v>
      </c>
      <c r="H591" s="72">
        <v>38</v>
      </c>
      <c r="I591" s="72">
        <v>54</v>
      </c>
      <c r="J591" s="72">
        <v>73</v>
      </c>
      <c r="K591" s="72">
        <v>32</v>
      </c>
      <c r="L591" s="72">
        <v>98</v>
      </c>
      <c r="M591" s="72">
        <v>65</v>
      </c>
      <c r="N591" s="72">
        <v>27</v>
      </c>
      <c r="O591" s="72">
        <v>963</v>
      </c>
    </row>
    <row r="592" spans="1:15" ht="13.5" hidden="1" thickBot="1">
      <c r="A592" s="329"/>
      <c r="B592" s="299" t="s">
        <v>17</v>
      </c>
      <c r="C592" s="73">
        <v>0</v>
      </c>
      <c r="D592" s="73">
        <v>0</v>
      </c>
      <c r="E592" s="73">
        <v>0</v>
      </c>
      <c r="F592" s="73">
        <v>0</v>
      </c>
      <c r="G592" s="73">
        <v>0</v>
      </c>
      <c r="H592" s="73">
        <v>0</v>
      </c>
      <c r="I592" s="73">
        <v>0</v>
      </c>
      <c r="J592" s="73">
        <v>0</v>
      </c>
      <c r="K592" s="73">
        <v>0</v>
      </c>
      <c r="L592" s="73">
        <v>0</v>
      </c>
      <c r="M592" s="73">
        <v>0</v>
      </c>
      <c r="N592" s="73">
        <v>13</v>
      </c>
      <c r="O592" s="74">
        <v>13</v>
      </c>
    </row>
    <row r="593" spans="1:15" ht="13.5" hidden="1" thickBot="1">
      <c r="A593" s="329"/>
      <c r="B593" s="296" t="s">
        <v>1</v>
      </c>
      <c r="C593" s="75">
        <v>0</v>
      </c>
      <c r="D593" s="75">
        <v>0</v>
      </c>
      <c r="E593" s="75">
        <v>0</v>
      </c>
      <c r="F593" s="75">
        <v>0</v>
      </c>
      <c r="G593" s="75">
        <v>0</v>
      </c>
      <c r="H593" s="75">
        <v>0</v>
      </c>
      <c r="I593" s="75">
        <v>0</v>
      </c>
      <c r="J593" s="75">
        <v>0</v>
      </c>
      <c r="K593" s="75">
        <v>0</v>
      </c>
      <c r="L593" s="75">
        <v>0</v>
      </c>
      <c r="M593" s="75">
        <v>0</v>
      </c>
      <c r="N593" s="75">
        <v>0</v>
      </c>
      <c r="O593" s="76">
        <v>0</v>
      </c>
    </row>
    <row r="594" spans="1:15" ht="13.5" hidden="1" thickBot="1">
      <c r="A594" s="329"/>
      <c r="B594" s="296" t="s">
        <v>16</v>
      </c>
      <c r="C594" s="75">
        <v>0</v>
      </c>
      <c r="D594" s="75">
        <v>0</v>
      </c>
      <c r="E594" s="75">
        <v>0</v>
      </c>
      <c r="F594" s="75">
        <v>0</v>
      </c>
      <c r="G594" s="75">
        <v>0</v>
      </c>
      <c r="H594" s="75">
        <v>0</v>
      </c>
      <c r="I594" s="75">
        <v>0</v>
      </c>
      <c r="J594" s="75">
        <v>0</v>
      </c>
      <c r="K594" s="75">
        <v>0</v>
      </c>
      <c r="L594" s="75">
        <v>0</v>
      </c>
      <c r="M594" s="75">
        <v>0</v>
      </c>
      <c r="N594" s="75">
        <v>0</v>
      </c>
      <c r="O594" s="76">
        <v>0</v>
      </c>
    </row>
    <row r="595" spans="1:15" ht="13.5" hidden="1" thickBot="1">
      <c r="A595" s="329"/>
      <c r="B595" s="296" t="s">
        <v>20</v>
      </c>
      <c r="C595" s="75">
        <v>28</v>
      </c>
      <c r="D595" s="75">
        <v>14</v>
      </c>
      <c r="E595" s="75">
        <v>50</v>
      </c>
      <c r="F595" s="75">
        <v>0</v>
      </c>
      <c r="G595" s="75">
        <v>0</v>
      </c>
      <c r="H595" s="75">
        <v>0</v>
      </c>
      <c r="I595" s="75">
        <v>0</v>
      </c>
      <c r="J595" s="75">
        <v>0</v>
      </c>
      <c r="K595" s="75">
        <v>0</v>
      </c>
      <c r="L595" s="75">
        <v>0</v>
      </c>
      <c r="M595" s="75">
        <v>0</v>
      </c>
      <c r="N595" s="75">
        <v>0</v>
      </c>
      <c r="O595" s="76">
        <v>92</v>
      </c>
    </row>
    <row r="596" spans="1:15" ht="23.25" hidden="1" thickBot="1">
      <c r="A596" s="329"/>
      <c r="B596" s="296" t="s">
        <v>57</v>
      </c>
      <c r="C596" s="75">
        <v>0</v>
      </c>
      <c r="D596" s="75">
        <v>0</v>
      </c>
      <c r="E596" s="75">
        <v>0</v>
      </c>
      <c r="F596" s="75">
        <v>0</v>
      </c>
      <c r="G596" s="75">
        <v>0</v>
      </c>
      <c r="H596" s="75">
        <v>0</v>
      </c>
      <c r="I596" s="75">
        <v>0</v>
      </c>
      <c r="J596" s="75">
        <v>0</v>
      </c>
      <c r="K596" s="75">
        <v>0</v>
      </c>
      <c r="L596" s="75">
        <v>0</v>
      </c>
      <c r="M596" s="75">
        <v>0</v>
      </c>
      <c r="N596" s="75">
        <v>0</v>
      </c>
      <c r="O596" s="76">
        <v>0</v>
      </c>
    </row>
    <row r="597" spans="1:15" ht="13.5" hidden="1" thickBot="1">
      <c r="A597" s="329"/>
      <c r="B597" s="296" t="s">
        <v>56</v>
      </c>
      <c r="C597" s="75">
        <v>0</v>
      </c>
      <c r="D597" s="75">
        <v>0</v>
      </c>
      <c r="E597" s="75">
        <v>0</v>
      </c>
      <c r="F597" s="75">
        <v>0</v>
      </c>
      <c r="G597" s="75">
        <v>0</v>
      </c>
      <c r="H597" s="75">
        <v>0</v>
      </c>
      <c r="I597" s="75">
        <v>0</v>
      </c>
      <c r="J597" s="75">
        <v>0</v>
      </c>
      <c r="K597" s="75">
        <v>0</v>
      </c>
      <c r="L597" s="75">
        <v>0</v>
      </c>
      <c r="M597" s="75">
        <v>0</v>
      </c>
      <c r="N597" s="75">
        <v>0</v>
      </c>
      <c r="O597" s="76">
        <v>0</v>
      </c>
    </row>
    <row r="598" spans="1:15" ht="13.5" hidden="1" thickBot="1">
      <c r="A598" s="329"/>
      <c r="B598" s="296" t="s">
        <v>75</v>
      </c>
      <c r="C598" s="75">
        <v>0</v>
      </c>
      <c r="D598" s="75">
        <v>0</v>
      </c>
      <c r="E598" s="75">
        <v>0</v>
      </c>
      <c r="F598" s="75">
        <v>0</v>
      </c>
      <c r="G598" s="75">
        <v>0</v>
      </c>
      <c r="H598" s="75">
        <v>38</v>
      </c>
      <c r="I598" s="75">
        <v>0</v>
      </c>
      <c r="J598" s="75">
        <v>0</v>
      </c>
      <c r="K598" s="75">
        <v>0</v>
      </c>
      <c r="L598" s="75">
        <v>59</v>
      </c>
      <c r="M598" s="75">
        <v>0</v>
      </c>
      <c r="N598" s="75">
        <v>0</v>
      </c>
      <c r="O598" s="76">
        <v>97</v>
      </c>
    </row>
    <row r="599" spans="1:15" ht="13.5" hidden="1" thickBot="1">
      <c r="A599" s="329"/>
      <c r="B599" s="296" t="s">
        <v>21</v>
      </c>
      <c r="C599" s="75">
        <v>0</v>
      </c>
      <c r="D599" s="75">
        <v>0</v>
      </c>
      <c r="E599" s="75">
        <v>0</v>
      </c>
      <c r="F599" s="75">
        <v>0</v>
      </c>
      <c r="G599" s="75">
        <v>0</v>
      </c>
      <c r="H599" s="75">
        <v>0</v>
      </c>
      <c r="I599" s="75">
        <v>0</v>
      </c>
      <c r="J599" s="75">
        <v>0</v>
      </c>
      <c r="K599" s="75">
        <v>0</v>
      </c>
      <c r="L599" s="75">
        <v>0</v>
      </c>
      <c r="M599" s="75">
        <v>0</v>
      </c>
      <c r="N599" s="75">
        <v>0</v>
      </c>
      <c r="O599" s="76">
        <v>0</v>
      </c>
    </row>
    <row r="600" spans="1:15" ht="13.5" hidden="1" thickBot="1">
      <c r="A600" s="329"/>
      <c r="B600" s="296" t="s">
        <v>22</v>
      </c>
      <c r="C600" s="75">
        <v>0</v>
      </c>
      <c r="D600" s="75">
        <v>0</v>
      </c>
      <c r="E600" s="75">
        <v>0</v>
      </c>
      <c r="F600" s="75">
        <v>101</v>
      </c>
      <c r="G600" s="75">
        <v>0</v>
      </c>
      <c r="H600" s="75">
        <v>0</v>
      </c>
      <c r="I600" s="75">
        <v>0</v>
      </c>
      <c r="J600" s="75">
        <v>0</v>
      </c>
      <c r="K600" s="75">
        <v>0</v>
      </c>
      <c r="L600" s="75">
        <v>0</v>
      </c>
      <c r="M600" s="75">
        <v>0</v>
      </c>
      <c r="N600" s="75">
        <v>14</v>
      </c>
      <c r="O600" s="76">
        <v>115</v>
      </c>
    </row>
    <row r="601" spans="1:15" ht="13.5" hidden="1" thickBot="1">
      <c r="A601" s="329"/>
      <c r="B601" s="296" t="s">
        <v>66</v>
      </c>
      <c r="C601" s="75">
        <v>0</v>
      </c>
      <c r="D601" s="75">
        <v>0</v>
      </c>
      <c r="E601" s="75">
        <v>0</v>
      </c>
      <c r="F601" s="75">
        <v>0</v>
      </c>
      <c r="G601" s="75">
        <v>0</v>
      </c>
      <c r="H601" s="75">
        <v>0</v>
      </c>
      <c r="I601" s="75">
        <v>0</v>
      </c>
      <c r="J601" s="75">
        <v>0</v>
      </c>
      <c r="K601" s="75">
        <v>0</v>
      </c>
      <c r="L601" s="75">
        <v>0</v>
      </c>
      <c r="M601" s="75">
        <v>0</v>
      </c>
      <c r="N601" s="75">
        <v>0</v>
      </c>
      <c r="O601" s="76">
        <v>0</v>
      </c>
    </row>
    <row r="602" spans="1:15" ht="13.5" hidden="1" thickBot="1">
      <c r="A602" s="329"/>
      <c r="B602" s="296" t="s">
        <v>18</v>
      </c>
      <c r="C602" s="75">
        <v>48</v>
      </c>
      <c r="D602" s="75">
        <v>0</v>
      </c>
      <c r="E602" s="75">
        <v>0</v>
      </c>
      <c r="F602" s="75">
        <v>63</v>
      </c>
      <c r="G602" s="75">
        <v>0</v>
      </c>
      <c r="H602" s="75">
        <v>0</v>
      </c>
      <c r="I602" s="75">
        <v>0</v>
      </c>
      <c r="J602" s="75">
        <v>73</v>
      </c>
      <c r="K602" s="75">
        <v>0</v>
      </c>
      <c r="L602" s="75">
        <v>39</v>
      </c>
      <c r="M602" s="75">
        <v>65</v>
      </c>
      <c r="N602" s="75">
        <v>0</v>
      </c>
      <c r="O602" s="76">
        <v>288</v>
      </c>
    </row>
    <row r="603" spans="1:15" ht="13.5" hidden="1" thickBot="1">
      <c r="A603" s="329"/>
      <c r="B603" s="296" t="s">
        <v>26</v>
      </c>
      <c r="C603" s="75">
        <v>0</v>
      </c>
      <c r="D603" s="75">
        <v>0</v>
      </c>
      <c r="E603" s="75">
        <v>0</v>
      </c>
      <c r="F603" s="75">
        <v>0</v>
      </c>
      <c r="G603" s="75">
        <v>0</v>
      </c>
      <c r="H603" s="75">
        <v>0</v>
      </c>
      <c r="I603" s="75">
        <v>0</v>
      </c>
      <c r="J603" s="75">
        <v>0</v>
      </c>
      <c r="K603" s="75">
        <v>32</v>
      </c>
      <c r="L603" s="75">
        <v>0</v>
      </c>
      <c r="M603" s="75">
        <v>0</v>
      </c>
      <c r="N603" s="75">
        <v>0</v>
      </c>
      <c r="O603" s="76">
        <v>32</v>
      </c>
    </row>
    <row r="604" spans="1:15" ht="13.5" hidden="1" thickBot="1">
      <c r="A604" s="329"/>
      <c r="B604" s="296" t="s">
        <v>71</v>
      </c>
      <c r="C604" s="75">
        <v>0</v>
      </c>
      <c r="D604" s="75">
        <v>0</v>
      </c>
      <c r="E604" s="75">
        <v>0</v>
      </c>
      <c r="F604" s="75">
        <v>0</v>
      </c>
      <c r="G604" s="75">
        <v>0</v>
      </c>
      <c r="H604" s="75">
        <v>0</v>
      </c>
      <c r="I604" s="75">
        <v>0</v>
      </c>
      <c r="J604" s="75">
        <v>0</v>
      </c>
      <c r="K604" s="75">
        <v>0</v>
      </c>
      <c r="L604" s="75">
        <v>0</v>
      </c>
      <c r="M604" s="75">
        <v>0</v>
      </c>
      <c r="N604" s="75">
        <v>0</v>
      </c>
      <c r="O604" s="76">
        <v>0</v>
      </c>
    </row>
    <row r="605" spans="1:15" ht="13.5" hidden="1" thickBot="1">
      <c r="A605" s="329"/>
      <c r="B605" s="296" t="s">
        <v>55</v>
      </c>
      <c r="C605" s="75">
        <v>0</v>
      </c>
      <c r="D605" s="75">
        <v>0</v>
      </c>
      <c r="E605" s="75">
        <v>0</v>
      </c>
      <c r="F605" s="75">
        <v>0</v>
      </c>
      <c r="G605" s="75">
        <v>0</v>
      </c>
      <c r="H605" s="75">
        <v>0</v>
      </c>
      <c r="I605" s="75">
        <v>0</v>
      </c>
      <c r="J605" s="75">
        <v>0</v>
      </c>
      <c r="K605" s="75">
        <v>0</v>
      </c>
      <c r="L605" s="75">
        <v>0</v>
      </c>
      <c r="M605" s="75">
        <v>0</v>
      </c>
      <c r="N605" s="75">
        <v>0</v>
      </c>
      <c r="O605" s="76">
        <v>0</v>
      </c>
    </row>
    <row r="606" spans="1:15" ht="13.5" hidden="1" thickBot="1">
      <c r="A606" s="329"/>
      <c r="B606" s="296" t="s">
        <v>19</v>
      </c>
      <c r="C606" s="75">
        <v>0</v>
      </c>
      <c r="D606" s="75">
        <v>20</v>
      </c>
      <c r="E606" s="75">
        <v>0</v>
      </c>
      <c r="F606" s="75">
        <v>61</v>
      </c>
      <c r="G606" s="75">
        <v>0</v>
      </c>
      <c r="H606" s="75">
        <v>0</v>
      </c>
      <c r="I606" s="75">
        <v>54</v>
      </c>
      <c r="J606" s="75">
        <v>0</v>
      </c>
      <c r="K606" s="75">
        <v>0</v>
      </c>
      <c r="L606" s="75">
        <v>0</v>
      </c>
      <c r="M606" s="75">
        <v>0</v>
      </c>
      <c r="N606" s="75">
        <v>0</v>
      </c>
      <c r="O606" s="76">
        <v>135</v>
      </c>
    </row>
    <row r="607" spans="1:15" ht="13.5" hidden="1" thickBot="1">
      <c r="A607" s="329"/>
      <c r="B607" s="296" t="s">
        <v>50</v>
      </c>
      <c r="C607" s="75">
        <v>0</v>
      </c>
      <c r="D607" s="75">
        <v>0</v>
      </c>
      <c r="E607" s="75">
        <v>0</v>
      </c>
      <c r="F607" s="75">
        <v>0</v>
      </c>
      <c r="G607" s="75">
        <v>0</v>
      </c>
      <c r="H607" s="75">
        <v>0</v>
      </c>
      <c r="I607" s="75">
        <v>0</v>
      </c>
      <c r="J607" s="75">
        <v>0</v>
      </c>
      <c r="K607" s="75">
        <v>0</v>
      </c>
      <c r="L607" s="75">
        <v>0</v>
      </c>
      <c r="M607" s="75">
        <v>0</v>
      </c>
      <c r="N607" s="75">
        <v>0</v>
      </c>
      <c r="O607" s="76">
        <v>0</v>
      </c>
    </row>
    <row r="608" spans="1:15" ht="13.5" hidden="1" thickBot="1">
      <c r="A608" s="329"/>
      <c r="B608" s="296" t="s">
        <v>76</v>
      </c>
      <c r="C608" s="75">
        <v>0</v>
      </c>
      <c r="D608" s="75">
        <v>0</v>
      </c>
      <c r="E608" s="75">
        <v>0</v>
      </c>
      <c r="F608" s="75">
        <v>0</v>
      </c>
      <c r="G608" s="75">
        <v>0</v>
      </c>
      <c r="H608" s="75">
        <v>0</v>
      </c>
      <c r="I608" s="75">
        <v>0</v>
      </c>
      <c r="J608" s="75">
        <v>0</v>
      </c>
      <c r="K608" s="75">
        <v>0</v>
      </c>
      <c r="L608" s="75">
        <v>0</v>
      </c>
      <c r="M608" s="75">
        <v>0</v>
      </c>
      <c r="N608" s="75">
        <v>0</v>
      </c>
      <c r="O608" s="76">
        <v>0</v>
      </c>
    </row>
    <row r="609" spans="1:15" ht="13.5" hidden="1" thickBot="1">
      <c r="A609" s="329"/>
      <c r="B609" s="296" t="s">
        <v>69</v>
      </c>
      <c r="C609" s="75">
        <v>0</v>
      </c>
      <c r="D609" s="75">
        <v>0</v>
      </c>
      <c r="E609" s="75">
        <v>0</v>
      </c>
      <c r="F609" s="75">
        <v>0</v>
      </c>
      <c r="G609" s="75">
        <v>0</v>
      </c>
      <c r="H609" s="75">
        <v>0</v>
      </c>
      <c r="I609" s="75">
        <v>0</v>
      </c>
      <c r="J609" s="75">
        <v>0</v>
      </c>
      <c r="K609" s="75">
        <v>0</v>
      </c>
      <c r="L609" s="75">
        <v>0</v>
      </c>
      <c r="M609" s="75">
        <v>0</v>
      </c>
      <c r="N609" s="75">
        <v>0</v>
      </c>
      <c r="O609" s="76">
        <v>0</v>
      </c>
    </row>
    <row r="610" spans="1:15" ht="13.5" hidden="1" thickBot="1">
      <c r="A610" s="329"/>
      <c r="B610" s="296" t="s">
        <v>37</v>
      </c>
      <c r="C610" s="75">
        <v>0</v>
      </c>
      <c r="D610" s="75">
        <v>0</v>
      </c>
      <c r="E610" s="75">
        <v>0</v>
      </c>
      <c r="F610" s="75">
        <v>0</v>
      </c>
      <c r="G610" s="75">
        <v>0</v>
      </c>
      <c r="H610" s="75">
        <v>0</v>
      </c>
      <c r="I610" s="75">
        <v>0</v>
      </c>
      <c r="J610" s="75">
        <v>0</v>
      </c>
      <c r="K610" s="75">
        <v>0</v>
      </c>
      <c r="L610" s="75">
        <v>0</v>
      </c>
      <c r="M610" s="75">
        <v>0</v>
      </c>
      <c r="N610" s="75">
        <v>0</v>
      </c>
      <c r="O610" s="76">
        <v>0</v>
      </c>
    </row>
    <row r="611" spans="1:15" ht="13.5" hidden="1" thickBot="1">
      <c r="A611" s="329"/>
      <c r="B611" s="296" t="s">
        <v>72</v>
      </c>
      <c r="C611" s="75">
        <v>0</v>
      </c>
      <c r="D611" s="75">
        <v>0</v>
      </c>
      <c r="E611" s="75">
        <v>0</v>
      </c>
      <c r="F611" s="75">
        <v>0</v>
      </c>
      <c r="G611" s="75">
        <v>0</v>
      </c>
      <c r="H611" s="75">
        <v>0</v>
      </c>
      <c r="I611" s="75">
        <v>0</v>
      </c>
      <c r="J611" s="75">
        <v>0</v>
      </c>
      <c r="K611" s="75">
        <v>0</v>
      </c>
      <c r="L611" s="75">
        <v>0</v>
      </c>
      <c r="M611" s="75">
        <v>0</v>
      </c>
      <c r="N611" s="75">
        <v>0</v>
      </c>
      <c r="O611" s="76">
        <v>0</v>
      </c>
    </row>
    <row r="612" spans="1:15" ht="13.5" hidden="1" thickBot="1">
      <c r="A612" s="329"/>
      <c r="B612" s="296" t="s">
        <v>38</v>
      </c>
      <c r="C612" s="75">
        <v>0</v>
      </c>
      <c r="D612" s="75">
        <v>0</v>
      </c>
      <c r="E612" s="75">
        <v>0</v>
      </c>
      <c r="F612" s="75">
        <v>0</v>
      </c>
      <c r="G612" s="75">
        <v>0</v>
      </c>
      <c r="H612" s="75">
        <v>0</v>
      </c>
      <c r="I612" s="75">
        <v>0</v>
      </c>
      <c r="J612" s="75">
        <v>0</v>
      </c>
      <c r="K612" s="75">
        <v>0</v>
      </c>
      <c r="L612" s="75">
        <v>0</v>
      </c>
      <c r="M612" s="75">
        <v>0</v>
      </c>
      <c r="N612" s="75">
        <v>0</v>
      </c>
      <c r="O612" s="76">
        <v>0</v>
      </c>
    </row>
    <row r="613" spans="1:15" ht="13.5" hidden="1" thickBot="1">
      <c r="A613" s="329"/>
      <c r="B613" s="296" t="s">
        <v>23</v>
      </c>
      <c r="C613" s="75">
        <v>0</v>
      </c>
      <c r="D613" s="75">
        <v>0</v>
      </c>
      <c r="E613" s="75">
        <v>0</v>
      </c>
      <c r="F613" s="75">
        <v>0</v>
      </c>
      <c r="G613" s="75">
        <v>0</v>
      </c>
      <c r="H613" s="75">
        <v>0</v>
      </c>
      <c r="I613" s="75">
        <v>0</v>
      </c>
      <c r="J613" s="75">
        <v>0</v>
      </c>
      <c r="K613" s="75">
        <v>0</v>
      </c>
      <c r="L613" s="75">
        <v>0</v>
      </c>
      <c r="M613" s="75">
        <v>0</v>
      </c>
      <c r="N613" s="75">
        <v>0</v>
      </c>
      <c r="O613" s="76">
        <v>0</v>
      </c>
    </row>
    <row r="614" spans="1:15" ht="13.5" hidden="1" thickBot="1">
      <c r="A614" s="329"/>
      <c r="B614" s="296" t="s">
        <v>59</v>
      </c>
      <c r="C614" s="75">
        <v>0</v>
      </c>
      <c r="D614" s="75">
        <v>0</v>
      </c>
      <c r="E614" s="75">
        <v>0</v>
      </c>
      <c r="F614" s="75">
        <v>0</v>
      </c>
      <c r="G614" s="75">
        <v>0</v>
      </c>
      <c r="H614" s="75">
        <v>0</v>
      </c>
      <c r="I614" s="75">
        <v>0</v>
      </c>
      <c r="J614" s="75">
        <v>0</v>
      </c>
      <c r="K614" s="75">
        <v>0</v>
      </c>
      <c r="L614" s="75">
        <v>0</v>
      </c>
      <c r="M614" s="75">
        <v>0</v>
      </c>
      <c r="N614" s="75">
        <v>0</v>
      </c>
      <c r="O614" s="76">
        <v>0</v>
      </c>
    </row>
    <row r="615" spans="1:15" ht="13.5" hidden="1" thickBot="1">
      <c r="A615" s="329"/>
      <c r="B615" s="296" t="s">
        <v>39</v>
      </c>
      <c r="C615" s="75">
        <v>0</v>
      </c>
      <c r="D615" s="75">
        <v>0</v>
      </c>
      <c r="E615" s="75">
        <v>0</v>
      </c>
      <c r="F615" s="75">
        <v>0</v>
      </c>
      <c r="G615" s="75">
        <v>0</v>
      </c>
      <c r="H615" s="75">
        <v>0</v>
      </c>
      <c r="I615" s="75">
        <v>0</v>
      </c>
      <c r="J615" s="75">
        <v>0</v>
      </c>
      <c r="K615" s="75">
        <v>0</v>
      </c>
      <c r="L615" s="75">
        <v>0</v>
      </c>
      <c r="M615" s="75">
        <v>0</v>
      </c>
      <c r="N615" s="75">
        <v>0</v>
      </c>
      <c r="O615" s="76">
        <v>0</v>
      </c>
    </row>
    <row r="616" spans="1:15" ht="13.5" hidden="1" thickBot="1">
      <c r="A616" s="329"/>
      <c r="B616" s="296" t="s">
        <v>51</v>
      </c>
      <c r="C616" s="75">
        <v>0</v>
      </c>
      <c r="D616" s="75">
        <v>0</v>
      </c>
      <c r="E616" s="75">
        <v>0</v>
      </c>
      <c r="F616" s="75">
        <v>0</v>
      </c>
      <c r="G616" s="75">
        <v>0</v>
      </c>
      <c r="H616" s="75">
        <v>0</v>
      </c>
      <c r="I616" s="75">
        <v>0</v>
      </c>
      <c r="J616" s="75">
        <v>0</v>
      </c>
      <c r="K616" s="75">
        <v>0</v>
      </c>
      <c r="L616" s="75">
        <v>0</v>
      </c>
      <c r="M616" s="75">
        <v>0</v>
      </c>
      <c r="N616" s="75">
        <v>0</v>
      </c>
      <c r="O616" s="76">
        <v>0</v>
      </c>
    </row>
    <row r="617" spans="1:15" ht="13.5" hidden="1" thickBot="1">
      <c r="A617" s="329"/>
      <c r="B617" s="296" t="s">
        <v>24</v>
      </c>
      <c r="C617" s="75">
        <v>0</v>
      </c>
      <c r="D617" s="75">
        <v>0</v>
      </c>
      <c r="E617" s="75">
        <v>0</v>
      </c>
      <c r="F617" s="75">
        <v>0</v>
      </c>
      <c r="G617" s="75">
        <v>0</v>
      </c>
      <c r="H617" s="75">
        <v>0</v>
      </c>
      <c r="I617" s="75">
        <v>0</v>
      </c>
      <c r="J617" s="75">
        <v>0</v>
      </c>
      <c r="K617" s="75">
        <v>0</v>
      </c>
      <c r="L617" s="75">
        <v>0</v>
      </c>
      <c r="M617" s="75">
        <v>0</v>
      </c>
      <c r="N617" s="75">
        <v>0</v>
      </c>
      <c r="O617" s="76">
        <v>0</v>
      </c>
    </row>
    <row r="618" spans="1:15" ht="13.5" hidden="1" thickBot="1">
      <c r="A618" s="329"/>
      <c r="B618" s="296" t="s">
        <v>61</v>
      </c>
      <c r="C618" s="75">
        <v>0</v>
      </c>
      <c r="D618" s="75">
        <v>0</v>
      </c>
      <c r="E618" s="75">
        <v>0</v>
      </c>
      <c r="F618" s="75">
        <v>0</v>
      </c>
      <c r="G618" s="75">
        <v>0</v>
      </c>
      <c r="H618" s="75">
        <v>0</v>
      </c>
      <c r="I618" s="75">
        <v>0</v>
      </c>
      <c r="J618" s="75">
        <v>0</v>
      </c>
      <c r="K618" s="75">
        <v>0</v>
      </c>
      <c r="L618" s="75">
        <v>0</v>
      </c>
      <c r="M618" s="75">
        <v>0</v>
      </c>
      <c r="N618" s="75">
        <v>0</v>
      </c>
      <c r="O618" s="76">
        <v>0</v>
      </c>
    </row>
    <row r="619" spans="1:15" ht="13.5" hidden="1" thickBot="1">
      <c r="A619" s="329"/>
      <c r="B619" s="296" t="s">
        <v>62</v>
      </c>
      <c r="C619" s="75">
        <v>0</v>
      </c>
      <c r="D619" s="75">
        <v>0</v>
      </c>
      <c r="E619" s="75">
        <v>0</v>
      </c>
      <c r="F619" s="75">
        <v>0</v>
      </c>
      <c r="G619" s="75">
        <v>0</v>
      </c>
      <c r="H619" s="75">
        <v>0</v>
      </c>
      <c r="I619" s="75">
        <v>0</v>
      </c>
      <c r="J619" s="75">
        <v>0</v>
      </c>
      <c r="K619" s="75">
        <v>0</v>
      </c>
      <c r="L619" s="75">
        <v>0</v>
      </c>
      <c r="M619" s="75">
        <v>0</v>
      </c>
      <c r="N619" s="75">
        <v>0</v>
      </c>
      <c r="O619" s="76">
        <v>0</v>
      </c>
    </row>
    <row r="620" spans="1:15" ht="13.5" hidden="1" thickBot="1">
      <c r="A620" s="329"/>
      <c r="B620" s="296" t="s">
        <v>63</v>
      </c>
      <c r="C620" s="75">
        <v>0</v>
      </c>
      <c r="D620" s="75">
        <v>0</v>
      </c>
      <c r="E620" s="75">
        <v>0</v>
      </c>
      <c r="F620" s="75">
        <v>0</v>
      </c>
      <c r="G620" s="75">
        <v>0</v>
      </c>
      <c r="H620" s="75">
        <v>0</v>
      </c>
      <c r="I620" s="75">
        <v>0</v>
      </c>
      <c r="J620" s="75">
        <v>0</v>
      </c>
      <c r="K620" s="75">
        <v>0</v>
      </c>
      <c r="L620" s="75">
        <v>0</v>
      </c>
      <c r="M620" s="75">
        <v>0</v>
      </c>
      <c r="N620" s="75">
        <v>0</v>
      </c>
      <c r="O620" s="76">
        <v>0</v>
      </c>
    </row>
    <row r="621" spans="1:15" ht="13.5" hidden="1" thickBot="1">
      <c r="A621" s="329"/>
      <c r="B621" s="296" t="s">
        <v>49</v>
      </c>
      <c r="C621" s="75">
        <v>0</v>
      </c>
      <c r="D621" s="75">
        <v>0</v>
      </c>
      <c r="E621" s="75">
        <v>0</v>
      </c>
      <c r="F621" s="75">
        <v>0</v>
      </c>
      <c r="G621" s="75">
        <v>0</v>
      </c>
      <c r="H621" s="75">
        <v>0</v>
      </c>
      <c r="I621" s="75">
        <v>0</v>
      </c>
      <c r="J621" s="75">
        <v>0</v>
      </c>
      <c r="K621" s="75">
        <v>0</v>
      </c>
      <c r="L621" s="75">
        <v>0</v>
      </c>
      <c r="M621" s="75">
        <v>0</v>
      </c>
      <c r="N621" s="75">
        <v>0</v>
      </c>
      <c r="O621" s="76">
        <v>0</v>
      </c>
    </row>
    <row r="622" spans="1:15" ht="13.5" hidden="1" thickBot="1">
      <c r="A622" s="329"/>
      <c r="B622" s="296" t="s">
        <v>25</v>
      </c>
      <c r="C622" s="75">
        <v>0</v>
      </c>
      <c r="D622" s="75">
        <v>0</v>
      </c>
      <c r="E622" s="75">
        <v>0</v>
      </c>
      <c r="F622" s="75">
        <v>0</v>
      </c>
      <c r="G622" s="75">
        <v>191</v>
      </c>
      <c r="H622" s="75">
        <v>0</v>
      </c>
      <c r="I622" s="75">
        <v>0</v>
      </c>
      <c r="J622" s="75">
        <v>0</v>
      </c>
      <c r="K622" s="75">
        <v>0</v>
      </c>
      <c r="L622" s="75">
        <v>0</v>
      </c>
      <c r="M622" s="75">
        <v>0</v>
      </c>
      <c r="N622" s="75">
        <v>0</v>
      </c>
      <c r="O622" s="76">
        <v>191</v>
      </c>
    </row>
    <row r="623" spans="1:15" ht="13.5" hidden="1" thickBot="1">
      <c r="A623" s="329"/>
      <c r="B623" s="296" t="s">
        <v>12</v>
      </c>
      <c r="C623" s="75">
        <v>0</v>
      </c>
      <c r="D623" s="75">
        <v>0</v>
      </c>
      <c r="E623" s="75">
        <v>0</v>
      </c>
      <c r="F623" s="75">
        <v>0</v>
      </c>
      <c r="G623" s="75">
        <v>0</v>
      </c>
      <c r="H623" s="75">
        <v>0</v>
      </c>
      <c r="I623" s="75">
        <v>0</v>
      </c>
      <c r="J623" s="75">
        <v>0</v>
      </c>
      <c r="K623" s="75">
        <v>0</v>
      </c>
      <c r="L623" s="75">
        <v>0</v>
      </c>
      <c r="M623" s="75">
        <v>0</v>
      </c>
      <c r="N623" s="75">
        <v>0</v>
      </c>
      <c r="O623" s="76">
        <v>0</v>
      </c>
    </row>
    <row r="624" spans="1:15" ht="13.5" hidden="1" thickBot="1">
      <c r="A624" s="329"/>
      <c r="B624" s="301" t="s">
        <v>32</v>
      </c>
      <c r="C624" s="77">
        <v>0</v>
      </c>
      <c r="D624" s="77">
        <v>0</v>
      </c>
      <c r="E624" s="77">
        <v>0</v>
      </c>
      <c r="F624" s="77">
        <v>0</v>
      </c>
      <c r="G624" s="77">
        <v>0</v>
      </c>
      <c r="H624" s="77">
        <v>0</v>
      </c>
      <c r="I624" s="77">
        <v>0</v>
      </c>
      <c r="J624" s="77">
        <v>0</v>
      </c>
      <c r="K624" s="77">
        <v>0</v>
      </c>
      <c r="L624" s="77">
        <v>0</v>
      </c>
      <c r="M624" s="77">
        <v>0</v>
      </c>
      <c r="N624" s="77">
        <v>0</v>
      </c>
      <c r="O624" s="78">
        <v>0</v>
      </c>
    </row>
    <row r="625" spans="1:15" ht="13.5" hidden="1" thickBot="1">
      <c r="A625" s="329"/>
      <c r="B625" s="32" t="s">
        <v>81</v>
      </c>
      <c r="C625" s="72">
        <v>0</v>
      </c>
      <c r="D625" s="72">
        <v>0</v>
      </c>
      <c r="E625" s="72">
        <v>0</v>
      </c>
      <c r="F625" s="72">
        <v>0</v>
      </c>
      <c r="G625" s="72">
        <v>0</v>
      </c>
      <c r="H625" s="72">
        <v>0</v>
      </c>
      <c r="I625" s="72">
        <v>0</v>
      </c>
      <c r="J625" s="72">
        <v>0</v>
      </c>
      <c r="K625" s="72">
        <v>0</v>
      </c>
      <c r="L625" s="72">
        <v>0</v>
      </c>
      <c r="M625" s="72">
        <v>0</v>
      </c>
      <c r="N625" s="72">
        <v>0</v>
      </c>
      <c r="O625" s="72">
        <v>0</v>
      </c>
    </row>
    <row r="626" spans="1:15" ht="13.5" hidden="1" thickBot="1">
      <c r="A626" s="330"/>
      <c r="B626" s="300" t="s">
        <v>15</v>
      </c>
      <c r="C626" s="81">
        <v>0</v>
      </c>
      <c r="D626" s="81">
        <v>0</v>
      </c>
      <c r="E626" s="81">
        <v>0</v>
      </c>
      <c r="F626" s="81">
        <v>0</v>
      </c>
      <c r="G626" s="81">
        <v>0</v>
      </c>
      <c r="H626" s="81">
        <v>0</v>
      </c>
      <c r="I626" s="81">
        <v>0</v>
      </c>
      <c r="J626" s="81">
        <v>0</v>
      </c>
      <c r="K626" s="81">
        <v>0</v>
      </c>
      <c r="L626" s="81">
        <v>0</v>
      </c>
      <c r="M626" s="81">
        <v>0</v>
      </c>
      <c r="N626" s="81">
        <v>0</v>
      </c>
      <c r="O626" s="82">
        <v>0</v>
      </c>
    </row>
    <row r="627" spans="1:15" ht="14.25" hidden="1" thickBot="1">
      <c r="A627" s="331" t="s">
        <v>89</v>
      </c>
      <c r="B627" s="331"/>
      <c r="C627" s="331"/>
      <c r="D627" s="331"/>
      <c r="E627" s="331"/>
      <c r="F627" s="331"/>
      <c r="G627" s="331"/>
      <c r="H627" s="331"/>
      <c r="I627" s="331"/>
      <c r="J627" s="331"/>
      <c r="K627" s="331"/>
      <c r="L627" s="331"/>
      <c r="M627" s="332"/>
      <c r="N627" s="333"/>
      <c r="O627" s="332"/>
    </row>
    <row r="628" spans="1:15" ht="14.25" customHeight="1" hidden="1" thickBot="1">
      <c r="A628" s="328" t="s">
        <v>82</v>
      </c>
      <c r="B628" s="258" t="s">
        <v>2</v>
      </c>
      <c r="C628" s="29">
        <v>2357</v>
      </c>
      <c r="D628" s="29">
        <v>1183</v>
      </c>
      <c r="E628" s="29">
        <v>2787</v>
      </c>
      <c r="F628" s="29">
        <v>2035</v>
      </c>
      <c r="G628" s="29">
        <v>1638</v>
      </c>
      <c r="H628" s="29">
        <v>1750</v>
      </c>
      <c r="I628" s="29">
        <v>2084</v>
      </c>
      <c r="J628" s="29">
        <v>2948</v>
      </c>
      <c r="K628" s="29">
        <v>2659</v>
      </c>
      <c r="L628" s="29">
        <v>2423</v>
      </c>
      <c r="M628" s="29">
        <v>2233</v>
      </c>
      <c r="N628" s="29">
        <v>2531</v>
      </c>
      <c r="O628" s="29">
        <v>26628</v>
      </c>
    </row>
    <row r="629" spans="1:15" ht="13.5" customHeight="1" hidden="1" thickBot="1">
      <c r="A629" s="329"/>
      <c r="B629" s="32" t="s">
        <v>79</v>
      </c>
      <c r="C629" s="72">
        <v>1903</v>
      </c>
      <c r="D629" s="72">
        <v>943</v>
      </c>
      <c r="E629" s="72">
        <v>2394</v>
      </c>
      <c r="F629" s="72">
        <v>1845</v>
      </c>
      <c r="G629" s="72">
        <v>1192</v>
      </c>
      <c r="H629" s="72">
        <v>1375</v>
      </c>
      <c r="I629" s="72">
        <v>1867</v>
      </c>
      <c r="J629" s="72">
        <v>2323</v>
      </c>
      <c r="K629" s="72">
        <v>2009</v>
      </c>
      <c r="L629" s="72">
        <v>1907</v>
      </c>
      <c r="M629" s="72">
        <v>1880</v>
      </c>
      <c r="N629" s="72">
        <v>2133</v>
      </c>
      <c r="O629" s="72">
        <v>21771</v>
      </c>
    </row>
    <row r="630" spans="1:15" ht="13.5" hidden="1" thickBot="1">
      <c r="A630" s="329"/>
      <c r="B630" s="290" t="s">
        <v>3</v>
      </c>
      <c r="C630" s="73">
        <v>691</v>
      </c>
      <c r="D630" s="73">
        <v>107</v>
      </c>
      <c r="E630" s="73">
        <v>640</v>
      </c>
      <c r="F630" s="73">
        <v>295</v>
      </c>
      <c r="G630" s="73">
        <v>146</v>
      </c>
      <c r="H630" s="73">
        <v>200</v>
      </c>
      <c r="I630" s="73">
        <v>586</v>
      </c>
      <c r="J630" s="73">
        <v>488</v>
      </c>
      <c r="K630" s="73">
        <v>507</v>
      </c>
      <c r="L630" s="73">
        <v>347</v>
      </c>
      <c r="M630" s="73">
        <v>936</v>
      </c>
      <c r="N630" s="73">
        <v>1128</v>
      </c>
      <c r="O630" s="74">
        <v>6071</v>
      </c>
    </row>
    <row r="631" spans="1:15" ht="13.5" hidden="1" thickBot="1">
      <c r="A631" s="329"/>
      <c r="B631" s="291" t="s">
        <v>33</v>
      </c>
      <c r="C631" s="75">
        <v>0</v>
      </c>
      <c r="D631" s="75">
        <v>0</v>
      </c>
      <c r="E631" s="75">
        <v>0</v>
      </c>
      <c r="F631" s="75">
        <v>0</v>
      </c>
      <c r="G631" s="75">
        <v>0</v>
      </c>
      <c r="H631" s="75">
        <v>0</v>
      </c>
      <c r="I631" s="75">
        <v>0</v>
      </c>
      <c r="J631" s="75">
        <v>0</v>
      </c>
      <c r="K631" s="75">
        <v>0</v>
      </c>
      <c r="L631" s="75">
        <v>0</v>
      </c>
      <c r="M631" s="75">
        <v>0</v>
      </c>
      <c r="N631" s="75">
        <v>0</v>
      </c>
      <c r="O631" s="76">
        <v>0</v>
      </c>
    </row>
    <row r="632" spans="1:15" ht="13.5" hidden="1" thickBot="1">
      <c r="A632" s="329"/>
      <c r="B632" s="291" t="s">
        <v>6</v>
      </c>
      <c r="C632" s="75">
        <v>0</v>
      </c>
      <c r="D632" s="75">
        <v>0</v>
      </c>
      <c r="E632" s="75">
        <v>0</v>
      </c>
      <c r="F632" s="75">
        <v>0</v>
      </c>
      <c r="G632" s="75">
        <v>0</v>
      </c>
      <c r="H632" s="75">
        <v>0</v>
      </c>
      <c r="I632" s="75">
        <v>0</v>
      </c>
      <c r="J632" s="75">
        <v>0</v>
      </c>
      <c r="K632" s="75">
        <v>0</v>
      </c>
      <c r="L632" s="75">
        <v>0</v>
      </c>
      <c r="M632" s="75">
        <v>0</v>
      </c>
      <c r="N632" s="75">
        <v>0</v>
      </c>
      <c r="O632" s="76">
        <v>0</v>
      </c>
    </row>
    <row r="633" spans="1:15" ht="23.25" hidden="1" thickBot="1">
      <c r="A633" s="329"/>
      <c r="B633" s="292" t="s">
        <v>7</v>
      </c>
      <c r="C633" s="75">
        <v>95</v>
      </c>
      <c r="D633" s="75">
        <v>116</v>
      </c>
      <c r="E633" s="75">
        <v>428</v>
      </c>
      <c r="F633" s="75">
        <v>151</v>
      </c>
      <c r="G633" s="75">
        <v>160</v>
      </c>
      <c r="H633" s="75">
        <v>159</v>
      </c>
      <c r="I633" s="75">
        <v>187</v>
      </c>
      <c r="J633" s="75">
        <v>143</v>
      </c>
      <c r="K633" s="75">
        <v>209</v>
      </c>
      <c r="L633" s="75">
        <v>195</v>
      </c>
      <c r="M633" s="75">
        <v>129</v>
      </c>
      <c r="N633" s="75">
        <v>191</v>
      </c>
      <c r="O633" s="76">
        <v>2163</v>
      </c>
    </row>
    <row r="634" spans="1:15" ht="13.5" hidden="1" thickBot="1">
      <c r="A634" s="329"/>
      <c r="B634" s="292" t="s">
        <v>8</v>
      </c>
      <c r="C634" s="75">
        <v>0</v>
      </c>
      <c r="D634" s="75">
        <v>136</v>
      </c>
      <c r="E634" s="75">
        <v>126</v>
      </c>
      <c r="F634" s="75">
        <v>0</v>
      </c>
      <c r="G634" s="75">
        <v>0</v>
      </c>
      <c r="H634" s="75">
        <v>0</v>
      </c>
      <c r="I634" s="75">
        <v>0</v>
      </c>
      <c r="J634" s="75">
        <v>0</v>
      </c>
      <c r="K634" s="75">
        <v>0</v>
      </c>
      <c r="L634" s="75">
        <v>0</v>
      </c>
      <c r="M634" s="75">
        <v>0</v>
      </c>
      <c r="N634" s="75">
        <v>0</v>
      </c>
      <c r="O634" s="76">
        <v>262</v>
      </c>
    </row>
    <row r="635" spans="1:15" ht="13.5" hidden="1" thickBot="1">
      <c r="A635" s="329"/>
      <c r="B635" s="291" t="s">
        <v>5</v>
      </c>
      <c r="C635" s="75">
        <v>323</v>
      </c>
      <c r="D635" s="75">
        <v>0</v>
      </c>
      <c r="E635" s="75">
        <v>100</v>
      </c>
      <c r="F635" s="75">
        <v>191</v>
      </c>
      <c r="G635" s="75">
        <v>244</v>
      </c>
      <c r="H635" s="75">
        <v>298</v>
      </c>
      <c r="I635" s="75">
        <v>355</v>
      </c>
      <c r="J635" s="75">
        <v>326</v>
      </c>
      <c r="K635" s="75">
        <v>215</v>
      </c>
      <c r="L635" s="75">
        <v>409</v>
      </c>
      <c r="M635" s="75">
        <v>120</v>
      </c>
      <c r="N635" s="75">
        <v>177</v>
      </c>
      <c r="O635" s="76">
        <v>2758</v>
      </c>
    </row>
    <row r="636" spans="1:15" ht="13.5" hidden="1" thickBot="1">
      <c r="A636" s="329"/>
      <c r="B636" s="293" t="s">
        <v>4</v>
      </c>
      <c r="C636" s="77">
        <v>197</v>
      </c>
      <c r="D636" s="77">
        <v>137</v>
      </c>
      <c r="E636" s="77">
        <v>225</v>
      </c>
      <c r="F636" s="77">
        <v>190</v>
      </c>
      <c r="G636" s="77">
        <v>152</v>
      </c>
      <c r="H636" s="77">
        <v>233</v>
      </c>
      <c r="I636" s="77">
        <v>158</v>
      </c>
      <c r="J636" s="77">
        <v>401</v>
      </c>
      <c r="K636" s="77">
        <v>237</v>
      </c>
      <c r="L636" s="77">
        <v>246</v>
      </c>
      <c r="M636" s="77">
        <v>420</v>
      </c>
      <c r="N636" s="77">
        <v>209</v>
      </c>
      <c r="O636" s="78">
        <v>2805</v>
      </c>
    </row>
    <row r="637" spans="1:15" ht="13.5" hidden="1" thickBot="1">
      <c r="A637" s="329"/>
      <c r="B637" s="293" t="s">
        <v>92</v>
      </c>
      <c r="C637" s="77"/>
      <c r="D637" s="77"/>
      <c r="E637" s="77"/>
      <c r="F637" s="77">
        <v>183</v>
      </c>
      <c r="G637" s="77"/>
      <c r="H637" s="77"/>
      <c r="I637" s="77"/>
      <c r="J637" s="77"/>
      <c r="K637" s="77"/>
      <c r="L637" s="77"/>
      <c r="M637" s="77"/>
      <c r="N637" s="77"/>
      <c r="O637" s="78"/>
    </row>
    <row r="638" spans="1:15" ht="13.5" hidden="1" thickBot="1">
      <c r="A638" s="329"/>
      <c r="B638" s="293" t="s">
        <v>83</v>
      </c>
      <c r="C638" s="77">
        <v>597</v>
      </c>
      <c r="D638" s="77">
        <v>447</v>
      </c>
      <c r="E638" s="77">
        <v>875</v>
      </c>
      <c r="F638" s="77">
        <v>638</v>
      </c>
      <c r="G638" s="77">
        <v>490</v>
      </c>
      <c r="H638" s="77">
        <v>305</v>
      </c>
      <c r="I638" s="77">
        <v>447</v>
      </c>
      <c r="J638" s="77">
        <v>965</v>
      </c>
      <c r="K638" s="77">
        <v>538</v>
      </c>
      <c r="L638" s="77">
        <v>710</v>
      </c>
      <c r="M638" s="77">
        <v>275</v>
      </c>
      <c r="N638" s="77">
        <v>301</v>
      </c>
      <c r="O638" s="78">
        <v>6588</v>
      </c>
    </row>
    <row r="639" spans="1:15" ht="13.5" hidden="1" thickBot="1">
      <c r="A639" s="329"/>
      <c r="B639" s="293" t="s">
        <v>10</v>
      </c>
      <c r="C639" s="77">
        <v>0</v>
      </c>
      <c r="D639" s="77">
        <v>0</v>
      </c>
      <c r="E639" s="77">
        <v>0</v>
      </c>
      <c r="F639" s="77">
        <v>197</v>
      </c>
      <c r="G639" s="77">
        <v>0</v>
      </c>
      <c r="H639" s="77">
        <v>180</v>
      </c>
      <c r="I639" s="77">
        <v>134</v>
      </c>
      <c r="J639" s="77">
        <v>0</v>
      </c>
      <c r="K639" s="77">
        <v>303</v>
      </c>
      <c r="L639" s="77">
        <v>0</v>
      </c>
      <c r="M639" s="77">
        <v>0</v>
      </c>
      <c r="N639" s="77">
        <v>127</v>
      </c>
      <c r="O639" s="78">
        <v>941</v>
      </c>
    </row>
    <row r="640" spans="1:15" ht="13.5" hidden="1" thickBot="1">
      <c r="A640" s="329"/>
      <c r="B640" s="32" t="s">
        <v>34</v>
      </c>
      <c r="C640" s="72">
        <v>230</v>
      </c>
      <c r="D640" s="72">
        <v>125</v>
      </c>
      <c r="E640" s="72">
        <v>231</v>
      </c>
      <c r="F640" s="72">
        <v>190</v>
      </c>
      <c r="G640" s="72">
        <v>105</v>
      </c>
      <c r="H640" s="72">
        <v>0</v>
      </c>
      <c r="I640" s="72">
        <v>0</v>
      </c>
      <c r="J640" s="72">
        <v>325</v>
      </c>
      <c r="K640" s="72">
        <v>507</v>
      </c>
      <c r="L640" s="72">
        <v>381</v>
      </c>
      <c r="M640" s="72">
        <v>0</v>
      </c>
      <c r="N640" s="72">
        <v>131</v>
      </c>
      <c r="O640" s="72">
        <v>2225</v>
      </c>
    </row>
    <row r="641" spans="1:15" ht="13.5" hidden="1" thickBot="1">
      <c r="A641" s="329"/>
      <c r="B641" s="290" t="s">
        <v>54</v>
      </c>
      <c r="C641" s="73">
        <v>0</v>
      </c>
      <c r="D641" s="73">
        <v>0</v>
      </c>
      <c r="E641" s="73">
        <v>0</v>
      </c>
      <c r="F641" s="73">
        <v>0</v>
      </c>
      <c r="G641" s="73">
        <v>0</v>
      </c>
      <c r="H641" s="73">
        <v>0</v>
      </c>
      <c r="I641" s="73">
        <v>0</v>
      </c>
      <c r="J641" s="73">
        <v>0</v>
      </c>
      <c r="K641" s="73">
        <v>0</v>
      </c>
      <c r="L641" s="73">
        <v>0</v>
      </c>
      <c r="M641" s="73">
        <v>0</v>
      </c>
      <c r="N641" s="73">
        <v>0</v>
      </c>
      <c r="O641" s="74">
        <v>0</v>
      </c>
    </row>
    <row r="642" spans="1:15" ht="13.5" hidden="1" thickBot="1">
      <c r="A642" s="329"/>
      <c r="B642" s="290" t="s">
        <v>85</v>
      </c>
      <c r="C642" s="73">
        <v>0</v>
      </c>
      <c r="D642" s="73">
        <v>0</v>
      </c>
      <c r="E642" s="73">
        <v>0</v>
      </c>
      <c r="F642" s="73">
        <v>0</v>
      </c>
      <c r="G642" s="73">
        <v>0</v>
      </c>
      <c r="H642" s="73">
        <v>0</v>
      </c>
      <c r="I642" s="73">
        <v>0</v>
      </c>
      <c r="J642" s="73">
        <v>0</v>
      </c>
      <c r="K642" s="73">
        <v>0</v>
      </c>
      <c r="L642" s="73">
        <v>0</v>
      </c>
      <c r="M642" s="73">
        <v>0</v>
      </c>
      <c r="N642" s="73">
        <v>0</v>
      </c>
      <c r="O642" s="74">
        <v>0</v>
      </c>
    </row>
    <row r="643" spans="1:15" ht="13.5" hidden="1" thickBot="1">
      <c r="A643" s="329"/>
      <c r="B643" s="290" t="s">
        <v>45</v>
      </c>
      <c r="C643" s="73">
        <v>0</v>
      </c>
      <c r="D643" s="73">
        <v>0</v>
      </c>
      <c r="E643" s="73">
        <v>0</v>
      </c>
      <c r="F643" s="73">
        <v>0</v>
      </c>
      <c r="G643" s="73">
        <v>0</v>
      </c>
      <c r="H643" s="73">
        <v>0</v>
      </c>
      <c r="I643" s="73">
        <v>0</v>
      </c>
      <c r="J643" s="73">
        <v>0</v>
      </c>
      <c r="K643" s="73">
        <v>0</v>
      </c>
      <c r="L643" s="73">
        <v>0</v>
      </c>
      <c r="M643" s="73">
        <v>0</v>
      </c>
      <c r="N643" s="73">
        <v>0</v>
      </c>
      <c r="O643" s="74">
        <v>0</v>
      </c>
    </row>
    <row r="644" spans="1:15" ht="13.5" hidden="1" thickBot="1">
      <c r="A644" s="329"/>
      <c r="B644" s="290" t="s">
        <v>86</v>
      </c>
      <c r="C644" s="73">
        <v>0</v>
      </c>
      <c r="D644" s="73">
        <v>0</v>
      </c>
      <c r="E644" s="73">
        <v>0</v>
      </c>
      <c r="F644" s="73">
        <v>190</v>
      </c>
      <c r="G644" s="73">
        <v>0</v>
      </c>
      <c r="H644" s="73">
        <v>0</v>
      </c>
      <c r="I644" s="73">
        <v>0</v>
      </c>
      <c r="J644" s="73">
        <v>0</v>
      </c>
      <c r="K644" s="73">
        <v>0</v>
      </c>
      <c r="L644" s="73">
        <v>0</v>
      </c>
      <c r="M644" s="73">
        <v>0</v>
      </c>
      <c r="N644" s="73">
        <v>0</v>
      </c>
      <c r="O644" s="74">
        <v>190</v>
      </c>
    </row>
    <row r="645" spans="1:15" ht="13.5" hidden="1" thickBot="1">
      <c r="A645" s="329"/>
      <c r="B645" s="290" t="s">
        <v>190</v>
      </c>
      <c r="C645" s="73"/>
      <c r="D645" s="73"/>
      <c r="E645" s="73"/>
      <c r="F645" s="73"/>
      <c r="G645" s="73"/>
      <c r="H645" s="73"/>
      <c r="I645" s="73"/>
      <c r="J645" s="73"/>
      <c r="K645" s="73"/>
      <c r="L645" s="73">
        <v>236</v>
      </c>
      <c r="M645" s="73"/>
      <c r="N645" s="73"/>
      <c r="O645" s="74"/>
    </row>
    <row r="646" spans="1:15" ht="13.5" hidden="1" thickBot="1">
      <c r="A646" s="329"/>
      <c r="B646" s="291" t="s">
        <v>46</v>
      </c>
      <c r="C646" s="75">
        <v>0</v>
      </c>
      <c r="D646" s="75">
        <v>0</v>
      </c>
      <c r="E646" s="75">
        <v>0</v>
      </c>
      <c r="F646" s="75">
        <v>0</v>
      </c>
      <c r="G646" s="75">
        <v>0</v>
      </c>
      <c r="H646" s="75">
        <v>0</v>
      </c>
      <c r="I646" s="75">
        <v>0</v>
      </c>
      <c r="J646" s="75">
        <v>0</v>
      </c>
      <c r="K646" s="75">
        <v>0</v>
      </c>
      <c r="L646" s="75">
        <v>0</v>
      </c>
      <c r="M646" s="75">
        <v>0</v>
      </c>
      <c r="N646" s="75">
        <v>0</v>
      </c>
      <c r="O646" s="76">
        <v>0</v>
      </c>
    </row>
    <row r="647" spans="1:15" ht="13.5" hidden="1" thickBot="1">
      <c r="A647" s="329"/>
      <c r="B647" s="291" t="s">
        <v>0</v>
      </c>
      <c r="C647" s="75">
        <v>125</v>
      </c>
      <c r="D647" s="75">
        <v>0</v>
      </c>
      <c r="E647" s="75">
        <v>0</v>
      </c>
      <c r="F647" s="75">
        <v>0</v>
      </c>
      <c r="G647" s="75">
        <v>0</v>
      </c>
      <c r="H647" s="75">
        <v>0</v>
      </c>
      <c r="I647" s="75">
        <v>0</v>
      </c>
      <c r="J647" s="75">
        <v>0</v>
      </c>
      <c r="K647" s="75">
        <v>0</v>
      </c>
      <c r="L647" s="75">
        <v>0</v>
      </c>
      <c r="M647" s="75">
        <v>0</v>
      </c>
      <c r="N647" s="75">
        <v>131</v>
      </c>
      <c r="O647" s="76">
        <v>256</v>
      </c>
    </row>
    <row r="648" spans="1:15" ht="23.25" hidden="1" thickBot="1">
      <c r="A648" s="329"/>
      <c r="B648" s="291" t="s">
        <v>193</v>
      </c>
      <c r="C648" s="75"/>
      <c r="D648" s="75"/>
      <c r="E648" s="75"/>
      <c r="F648" s="75"/>
      <c r="G648" s="75"/>
      <c r="H648" s="75"/>
      <c r="I648" s="75"/>
      <c r="J648" s="75"/>
      <c r="K648" s="75">
        <v>507</v>
      </c>
      <c r="L648" s="75"/>
      <c r="M648" s="75"/>
      <c r="N648" s="75"/>
      <c r="O648" s="76"/>
    </row>
    <row r="649" spans="1:15" ht="13.5" hidden="1" thickBot="1">
      <c r="A649" s="329"/>
      <c r="B649" s="291" t="s">
        <v>189</v>
      </c>
      <c r="C649" s="75"/>
      <c r="D649" s="75"/>
      <c r="E649" s="75"/>
      <c r="F649" s="75"/>
      <c r="G649" s="75">
        <v>105</v>
      </c>
      <c r="H649" s="75"/>
      <c r="I649" s="75"/>
      <c r="J649" s="75"/>
      <c r="K649" s="75"/>
      <c r="L649" s="75"/>
      <c r="M649" s="75"/>
      <c r="N649" s="75"/>
      <c r="O649" s="76"/>
    </row>
    <row r="650" spans="1:15" ht="13.5" hidden="1" thickBot="1">
      <c r="A650" s="329"/>
      <c r="B650" s="291" t="s">
        <v>84</v>
      </c>
      <c r="C650" s="75">
        <v>105</v>
      </c>
      <c r="D650" s="75">
        <v>0</v>
      </c>
      <c r="E650" s="75">
        <v>231</v>
      </c>
      <c r="F650" s="75">
        <v>0</v>
      </c>
      <c r="G650" s="75">
        <v>0</v>
      </c>
      <c r="H650" s="75">
        <v>0</v>
      </c>
      <c r="I650" s="75">
        <v>0</v>
      </c>
      <c r="J650" s="75">
        <v>325</v>
      </c>
      <c r="K650" s="75">
        <v>0</v>
      </c>
      <c r="L650" s="75">
        <v>145</v>
      </c>
      <c r="M650" s="75">
        <v>0</v>
      </c>
      <c r="N650" s="75">
        <v>0</v>
      </c>
      <c r="O650" s="76">
        <v>806</v>
      </c>
    </row>
    <row r="651" spans="1:15" ht="13.5" hidden="1" thickBot="1">
      <c r="A651" s="329"/>
      <c r="B651" s="294" t="s">
        <v>28</v>
      </c>
      <c r="C651" s="79">
        <v>0</v>
      </c>
      <c r="D651" s="79">
        <v>125</v>
      </c>
      <c r="E651" s="79">
        <v>0</v>
      </c>
      <c r="F651" s="79">
        <v>0</v>
      </c>
      <c r="G651" s="79">
        <v>0</v>
      </c>
      <c r="H651" s="79">
        <v>0</v>
      </c>
      <c r="I651" s="79">
        <v>0</v>
      </c>
      <c r="J651" s="79">
        <v>0</v>
      </c>
      <c r="K651" s="79">
        <v>0</v>
      </c>
      <c r="L651" s="79">
        <v>0</v>
      </c>
      <c r="M651" s="79">
        <v>0</v>
      </c>
      <c r="N651" s="79">
        <v>0</v>
      </c>
      <c r="O651" s="80">
        <v>125</v>
      </c>
    </row>
    <row r="652" spans="1:15" ht="13.5" hidden="1" thickBot="1">
      <c r="A652" s="329"/>
      <c r="B652" s="293" t="s">
        <v>64</v>
      </c>
      <c r="C652" s="77">
        <v>0</v>
      </c>
      <c r="D652" s="77">
        <v>0</v>
      </c>
      <c r="E652" s="77">
        <v>0</v>
      </c>
      <c r="F652" s="77">
        <v>0</v>
      </c>
      <c r="G652" s="77">
        <v>0</v>
      </c>
      <c r="H652" s="77">
        <v>0</v>
      </c>
      <c r="I652" s="77">
        <v>0</v>
      </c>
      <c r="J652" s="77">
        <v>0</v>
      </c>
      <c r="K652" s="77">
        <v>0</v>
      </c>
      <c r="L652" s="77">
        <v>0</v>
      </c>
      <c r="M652" s="77">
        <v>0</v>
      </c>
      <c r="N652" s="77">
        <v>0</v>
      </c>
      <c r="O652" s="78">
        <v>0</v>
      </c>
    </row>
    <row r="653" spans="1:15" ht="13.5" hidden="1" thickBot="1">
      <c r="A653" s="329"/>
      <c r="B653" s="295" t="s">
        <v>35</v>
      </c>
      <c r="C653" s="72">
        <v>0</v>
      </c>
      <c r="D653" s="72">
        <v>0</v>
      </c>
      <c r="E653" s="72">
        <v>0</v>
      </c>
      <c r="F653" s="72">
        <v>0</v>
      </c>
      <c r="G653" s="72">
        <v>169</v>
      </c>
      <c r="H653" s="72">
        <v>0</v>
      </c>
      <c r="I653" s="72">
        <v>133</v>
      </c>
      <c r="J653" s="72">
        <v>0</v>
      </c>
      <c r="K653" s="72">
        <v>0</v>
      </c>
      <c r="L653" s="72">
        <v>0</v>
      </c>
      <c r="M653" s="72">
        <v>0</v>
      </c>
      <c r="N653" s="72">
        <v>0</v>
      </c>
      <c r="O653" s="72">
        <v>302</v>
      </c>
    </row>
    <row r="654" spans="1:15" ht="13.5" hidden="1" thickBot="1">
      <c r="A654" s="329"/>
      <c r="B654" s="157" t="s">
        <v>14</v>
      </c>
      <c r="C654" s="73">
        <v>0</v>
      </c>
      <c r="D654" s="73">
        <v>0</v>
      </c>
      <c r="E654" s="73">
        <v>0</v>
      </c>
      <c r="F654" s="73">
        <v>0</v>
      </c>
      <c r="G654" s="73">
        <v>0</v>
      </c>
      <c r="H654" s="73">
        <v>0</v>
      </c>
      <c r="I654" s="73">
        <v>0</v>
      </c>
      <c r="J654" s="73">
        <v>0</v>
      </c>
      <c r="K654" s="73">
        <v>0</v>
      </c>
      <c r="L654" s="73">
        <v>0</v>
      </c>
      <c r="M654" s="73">
        <v>0</v>
      </c>
      <c r="N654" s="73">
        <v>0</v>
      </c>
      <c r="O654" s="74">
        <v>0</v>
      </c>
    </row>
    <row r="655" spans="1:15" ht="13.5" hidden="1" thickBot="1">
      <c r="A655" s="329"/>
      <c r="B655" s="296" t="s">
        <v>13</v>
      </c>
      <c r="C655" s="75">
        <v>0</v>
      </c>
      <c r="D655" s="75">
        <v>0</v>
      </c>
      <c r="E655" s="75">
        <v>0</v>
      </c>
      <c r="F655" s="75">
        <v>0</v>
      </c>
      <c r="G655" s="75">
        <v>0</v>
      </c>
      <c r="H655" s="75">
        <v>0</v>
      </c>
      <c r="I655" s="75">
        <v>0</v>
      </c>
      <c r="J655" s="75">
        <v>0</v>
      </c>
      <c r="K655" s="75">
        <v>0</v>
      </c>
      <c r="L655" s="75">
        <v>0</v>
      </c>
      <c r="M655" s="75">
        <v>0</v>
      </c>
      <c r="N655" s="75">
        <v>0</v>
      </c>
      <c r="O655" s="76">
        <v>0</v>
      </c>
    </row>
    <row r="656" spans="1:15" ht="13.5" hidden="1" thickBot="1">
      <c r="A656" s="329"/>
      <c r="B656" s="296" t="s">
        <v>74</v>
      </c>
      <c r="C656" s="75">
        <v>0</v>
      </c>
      <c r="D656" s="75">
        <v>0</v>
      </c>
      <c r="E656" s="75">
        <v>0</v>
      </c>
      <c r="F656" s="75">
        <v>0</v>
      </c>
      <c r="G656" s="75">
        <v>169</v>
      </c>
      <c r="H656" s="75">
        <v>0</v>
      </c>
      <c r="I656" s="75">
        <v>133</v>
      </c>
      <c r="J656" s="75">
        <v>0</v>
      </c>
      <c r="K656" s="75">
        <v>0</v>
      </c>
      <c r="L656" s="75">
        <v>0</v>
      </c>
      <c r="M656" s="75">
        <v>0</v>
      </c>
      <c r="N656" s="75">
        <v>0</v>
      </c>
      <c r="O656" s="76">
        <v>302</v>
      </c>
    </row>
    <row r="657" spans="1:15" ht="13.5" hidden="1" thickBot="1">
      <c r="A657" s="329"/>
      <c r="B657" s="301" t="s">
        <v>70</v>
      </c>
      <c r="C657" s="77">
        <v>0</v>
      </c>
      <c r="D657" s="77">
        <v>0</v>
      </c>
      <c r="E657" s="77">
        <v>0</v>
      </c>
      <c r="F657" s="77">
        <v>0</v>
      </c>
      <c r="G657" s="77">
        <v>0</v>
      </c>
      <c r="H657" s="77">
        <v>0</v>
      </c>
      <c r="I657" s="77">
        <v>0</v>
      </c>
      <c r="J657" s="77">
        <v>0</v>
      </c>
      <c r="K657" s="77">
        <v>0</v>
      </c>
      <c r="L657" s="77">
        <v>0</v>
      </c>
      <c r="M657" s="77">
        <v>0</v>
      </c>
      <c r="N657" s="77">
        <v>0</v>
      </c>
      <c r="O657" s="78">
        <v>0</v>
      </c>
    </row>
    <row r="658" spans="1:15" ht="23.25" hidden="1" thickBot="1">
      <c r="A658" s="329"/>
      <c r="B658" s="297" t="s">
        <v>36</v>
      </c>
      <c r="C658" s="72">
        <v>0</v>
      </c>
      <c r="D658" s="72">
        <v>213</v>
      </c>
      <c r="E658" s="72">
        <v>0</v>
      </c>
      <c r="F658" s="72">
        <v>0</v>
      </c>
      <c r="G658" s="72">
        <v>0</v>
      </c>
      <c r="H658" s="72">
        <v>0</v>
      </c>
      <c r="I658" s="72">
        <v>0</v>
      </c>
      <c r="J658" s="72">
        <v>103</v>
      </c>
      <c r="K658" s="72">
        <v>0</v>
      </c>
      <c r="L658" s="72">
        <v>0</v>
      </c>
      <c r="M658" s="72">
        <v>0</v>
      </c>
      <c r="N658" s="72">
        <v>0</v>
      </c>
      <c r="O658" s="72">
        <v>316</v>
      </c>
    </row>
    <row r="659" spans="1:15" ht="13.5" hidden="1" thickBot="1">
      <c r="A659" s="329"/>
      <c r="B659" s="299" t="s">
        <v>65</v>
      </c>
      <c r="C659" s="73">
        <v>0</v>
      </c>
      <c r="D659" s="73">
        <v>0</v>
      </c>
      <c r="E659" s="73">
        <v>0</v>
      </c>
      <c r="F659" s="73">
        <v>0</v>
      </c>
      <c r="G659" s="73">
        <v>0</v>
      </c>
      <c r="H659" s="73">
        <v>0</v>
      </c>
      <c r="I659" s="73">
        <v>0</v>
      </c>
      <c r="J659" s="73">
        <v>103</v>
      </c>
      <c r="K659" s="73">
        <v>0</v>
      </c>
      <c r="L659" s="73">
        <v>0</v>
      </c>
      <c r="M659" s="73">
        <v>0</v>
      </c>
      <c r="N659" s="73">
        <v>0</v>
      </c>
      <c r="O659" s="74">
        <v>103</v>
      </c>
    </row>
    <row r="660" spans="1:15" ht="13.5" hidden="1" thickBot="1">
      <c r="A660" s="329"/>
      <c r="B660" s="296" t="s">
        <v>68</v>
      </c>
      <c r="C660" s="75">
        <v>0</v>
      </c>
      <c r="D660" s="75">
        <v>0</v>
      </c>
      <c r="E660" s="75">
        <v>0</v>
      </c>
      <c r="F660" s="75">
        <v>0</v>
      </c>
      <c r="G660" s="75">
        <v>0</v>
      </c>
      <c r="H660" s="75">
        <v>0</v>
      </c>
      <c r="I660" s="75">
        <v>0</v>
      </c>
      <c r="J660" s="75">
        <v>0</v>
      </c>
      <c r="K660" s="75">
        <v>0</v>
      </c>
      <c r="L660" s="75">
        <v>0</v>
      </c>
      <c r="M660" s="75">
        <v>0</v>
      </c>
      <c r="N660" s="75">
        <v>0</v>
      </c>
      <c r="O660" s="76">
        <v>0</v>
      </c>
    </row>
    <row r="661" spans="1:15" ht="13.5" hidden="1" thickBot="1">
      <c r="A661" s="329"/>
      <c r="B661" s="296" t="s">
        <v>73</v>
      </c>
      <c r="C661" s="75">
        <v>0</v>
      </c>
      <c r="D661" s="75">
        <v>0</v>
      </c>
      <c r="E661" s="75">
        <v>0</v>
      </c>
      <c r="F661" s="75">
        <v>0</v>
      </c>
      <c r="G661" s="75">
        <v>0</v>
      </c>
      <c r="H661" s="75">
        <v>0</v>
      </c>
      <c r="I661" s="75">
        <v>0</v>
      </c>
      <c r="J661" s="75">
        <v>0</v>
      </c>
      <c r="K661" s="75">
        <v>0</v>
      </c>
      <c r="L661" s="75">
        <v>0</v>
      </c>
      <c r="M661" s="75">
        <v>0</v>
      </c>
      <c r="N661" s="75">
        <v>0</v>
      </c>
      <c r="O661" s="76">
        <v>0</v>
      </c>
    </row>
    <row r="662" spans="1:15" ht="13.5" hidden="1" thickBot="1">
      <c r="A662" s="329"/>
      <c r="B662" s="296" t="s">
        <v>11</v>
      </c>
      <c r="C662" s="75">
        <v>0</v>
      </c>
      <c r="D662" s="75">
        <v>0</v>
      </c>
      <c r="E662" s="75">
        <v>0</v>
      </c>
      <c r="F662" s="75">
        <v>0</v>
      </c>
      <c r="G662" s="75">
        <v>0</v>
      </c>
      <c r="H662" s="75">
        <v>0</v>
      </c>
      <c r="I662" s="75">
        <v>0</v>
      </c>
      <c r="J662" s="75">
        <v>0</v>
      </c>
      <c r="K662" s="75">
        <v>0</v>
      </c>
      <c r="L662" s="75">
        <v>0</v>
      </c>
      <c r="M662" s="75">
        <v>0</v>
      </c>
      <c r="N662" s="75">
        <v>0</v>
      </c>
      <c r="O662" s="76">
        <v>0</v>
      </c>
    </row>
    <row r="663" spans="1:15" ht="13.5" hidden="1" thickBot="1">
      <c r="A663" s="329"/>
      <c r="B663" s="296" t="s">
        <v>44</v>
      </c>
      <c r="C663" s="75">
        <v>0</v>
      </c>
      <c r="D663" s="75">
        <v>0</v>
      </c>
      <c r="E663" s="75">
        <v>0</v>
      </c>
      <c r="F663" s="75">
        <v>0</v>
      </c>
      <c r="G663" s="75">
        <v>0</v>
      </c>
      <c r="H663" s="75">
        <v>0</v>
      </c>
      <c r="I663" s="75">
        <v>0</v>
      </c>
      <c r="J663" s="75">
        <v>0</v>
      </c>
      <c r="K663" s="75">
        <v>0</v>
      </c>
      <c r="L663" s="75">
        <v>0</v>
      </c>
      <c r="M663" s="75">
        <v>0</v>
      </c>
      <c r="N663" s="75">
        <v>0</v>
      </c>
      <c r="O663" s="76">
        <v>0</v>
      </c>
    </row>
    <row r="664" spans="1:15" ht="13.5" hidden="1" thickBot="1">
      <c r="A664" s="329"/>
      <c r="B664" s="296" t="s">
        <v>41</v>
      </c>
      <c r="C664" s="75">
        <v>0</v>
      </c>
      <c r="D664" s="75">
        <v>0</v>
      </c>
      <c r="E664" s="75">
        <v>0</v>
      </c>
      <c r="F664" s="75">
        <v>0</v>
      </c>
      <c r="G664" s="75">
        <v>0</v>
      </c>
      <c r="H664" s="75">
        <v>0</v>
      </c>
      <c r="I664" s="75">
        <v>0</v>
      </c>
      <c r="J664" s="75">
        <v>0</v>
      </c>
      <c r="K664" s="75">
        <v>0</v>
      </c>
      <c r="L664" s="75">
        <v>0</v>
      </c>
      <c r="M664" s="75">
        <v>0</v>
      </c>
      <c r="N664" s="75">
        <v>0</v>
      </c>
      <c r="O664" s="76">
        <v>0</v>
      </c>
    </row>
    <row r="665" spans="1:15" ht="13.5" hidden="1" thickBot="1">
      <c r="A665" s="329"/>
      <c r="B665" s="296" t="s">
        <v>27</v>
      </c>
      <c r="C665" s="75">
        <v>0</v>
      </c>
      <c r="D665" s="75">
        <v>0</v>
      </c>
      <c r="E665" s="75">
        <v>0</v>
      </c>
      <c r="F665" s="75">
        <v>0</v>
      </c>
      <c r="G665" s="75">
        <v>0</v>
      </c>
      <c r="H665" s="75">
        <v>0</v>
      </c>
      <c r="I665" s="75">
        <v>0</v>
      </c>
      <c r="J665" s="75">
        <v>0</v>
      </c>
      <c r="K665" s="75">
        <v>0</v>
      </c>
      <c r="L665" s="75">
        <v>0</v>
      </c>
      <c r="M665" s="75">
        <v>0</v>
      </c>
      <c r="N665" s="75">
        <v>0</v>
      </c>
      <c r="O665" s="76">
        <v>0</v>
      </c>
    </row>
    <row r="666" spans="1:15" ht="13.5" hidden="1" thickBot="1">
      <c r="A666" s="329"/>
      <c r="B666" s="296" t="s">
        <v>40</v>
      </c>
      <c r="C666" s="75">
        <v>0</v>
      </c>
      <c r="D666" s="75">
        <v>0</v>
      </c>
      <c r="E666" s="75">
        <v>0</v>
      </c>
      <c r="F666" s="75">
        <v>0</v>
      </c>
      <c r="G666" s="75">
        <v>0</v>
      </c>
      <c r="H666" s="75">
        <v>0</v>
      </c>
      <c r="I666" s="75">
        <v>0</v>
      </c>
      <c r="J666" s="75">
        <v>0</v>
      </c>
      <c r="K666" s="75">
        <v>0</v>
      </c>
      <c r="L666" s="75">
        <v>0</v>
      </c>
      <c r="M666" s="75">
        <v>0</v>
      </c>
      <c r="N666" s="75">
        <v>0</v>
      </c>
      <c r="O666" s="76">
        <v>0</v>
      </c>
    </row>
    <row r="667" spans="1:15" ht="13.5" hidden="1" thickBot="1">
      <c r="A667" s="329"/>
      <c r="B667" s="296" t="s">
        <v>47</v>
      </c>
      <c r="C667" s="75">
        <v>0</v>
      </c>
      <c r="D667" s="75">
        <v>0</v>
      </c>
      <c r="E667" s="75">
        <v>0</v>
      </c>
      <c r="F667" s="75">
        <v>0</v>
      </c>
      <c r="G667" s="75">
        <v>0</v>
      </c>
      <c r="H667" s="75">
        <v>0</v>
      </c>
      <c r="I667" s="75">
        <v>0</v>
      </c>
      <c r="J667" s="75">
        <v>0</v>
      </c>
      <c r="K667" s="75">
        <v>0</v>
      </c>
      <c r="L667" s="75">
        <v>0</v>
      </c>
      <c r="M667" s="75">
        <v>0</v>
      </c>
      <c r="N667" s="75">
        <v>0</v>
      </c>
      <c r="O667" s="76">
        <v>0</v>
      </c>
    </row>
    <row r="668" spans="1:15" ht="23.25" hidden="1" thickBot="1">
      <c r="A668" s="329"/>
      <c r="B668" s="296" t="s">
        <v>60</v>
      </c>
      <c r="C668" s="75">
        <v>0</v>
      </c>
      <c r="D668" s="75">
        <v>0</v>
      </c>
      <c r="E668" s="75">
        <v>0</v>
      </c>
      <c r="F668" s="75">
        <v>0</v>
      </c>
      <c r="G668" s="75">
        <v>0</v>
      </c>
      <c r="H668" s="75">
        <v>0</v>
      </c>
      <c r="I668" s="75">
        <v>0</v>
      </c>
      <c r="J668" s="75">
        <v>0</v>
      </c>
      <c r="K668" s="75">
        <v>0</v>
      </c>
      <c r="L668" s="75">
        <v>0</v>
      </c>
      <c r="M668" s="75">
        <v>0</v>
      </c>
      <c r="N668" s="75">
        <v>0</v>
      </c>
      <c r="O668" s="76">
        <v>0</v>
      </c>
    </row>
    <row r="669" spans="1:15" ht="13.5" hidden="1" thickBot="1">
      <c r="A669" s="329"/>
      <c r="B669" s="296" t="s">
        <v>48</v>
      </c>
      <c r="C669" s="75">
        <v>0</v>
      </c>
      <c r="D669" s="75">
        <v>0</v>
      </c>
      <c r="E669" s="75">
        <v>0</v>
      </c>
      <c r="F669" s="75">
        <v>0</v>
      </c>
      <c r="G669" s="75">
        <v>0</v>
      </c>
      <c r="H669" s="75">
        <v>0</v>
      </c>
      <c r="I669" s="75">
        <v>0</v>
      </c>
      <c r="J669" s="75">
        <v>0</v>
      </c>
      <c r="K669" s="75">
        <v>0</v>
      </c>
      <c r="L669" s="75">
        <v>0</v>
      </c>
      <c r="M669" s="75">
        <v>0</v>
      </c>
      <c r="N669" s="75">
        <v>0</v>
      </c>
      <c r="O669" s="76">
        <v>0</v>
      </c>
    </row>
    <row r="670" spans="1:15" ht="13.5" hidden="1" thickBot="1">
      <c r="A670" s="329"/>
      <c r="B670" s="296" t="s">
        <v>67</v>
      </c>
      <c r="C670" s="75">
        <v>0</v>
      </c>
      <c r="D670" s="75">
        <v>0</v>
      </c>
      <c r="E670" s="75">
        <v>0</v>
      </c>
      <c r="F670" s="75">
        <v>0</v>
      </c>
      <c r="G670" s="75">
        <v>0</v>
      </c>
      <c r="H670" s="75">
        <v>0</v>
      </c>
      <c r="I670" s="75">
        <v>0</v>
      </c>
      <c r="J670" s="75">
        <v>0</v>
      </c>
      <c r="K670" s="75">
        <v>0</v>
      </c>
      <c r="L670" s="75">
        <v>0</v>
      </c>
      <c r="M670" s="75">
        <v>0</v>
      </c>
      <c r="N670" s="75">
        <v>0</v>
      </c>
      <c r="O670" s="76">
        <v>0</v>
      </c>
    </row>
    <row r="671" spans="1:15" ht="13.5" hidden="1" thickBot="1">
      <c r="A671" s="329"/>
      <c r="B671" s="296" t="s">
        <v>43</v>
      </c>
      <c r="C671" s="75">
        <v>0</v>
      </c>
      <c r="D671" s="75">
        <v>0</v>
      </c>
      <c r="E671" s="75">
        <v>0</v>
      </c>
      <c r="F671" s="75">
        <v>0</v>
      </c>
      <c r="G671" s="75">
        <v>0</v>
      </c>
      <c r="H671" s="75">
        <v>0</v>
      </c>
      <c r="I671" s="75">
        <v>0</v>
      </c>
      <c r="J671" s="75">
        <v>0</v>
      </c>
      <c r="K671" s="75">
        <v>0</v>
      </c>
      <c r="L671" s="75">
        <v>0</v>
      </c>
      <c r="M671" s="75">
        <v>0</v>
      </c>
      <c r="N671" s="75">
        <v>0</v>
      </c>
      <c r="O671" s="76">
        <v>0</v>
      </c>
    </row>
    <row r="672" spans="1:15" ht="13.5" hidden="1" thickBot="1">
      <c r="A672" s="329"/>
      <c r="B672" s="305" t="s">
        <v>58</v>
      </c>
      <c r="C672" s="77">
        <v>0</v>
      </c>
      <c r="D672" s="77">
        <v>0</v>
      </c>
      <c r="E672" s="77">
        <v>0</v>
      </c>
      <c r="F672" s="77">
        <v>0</v>
      </c>
      <c r="G672" s="77">
        <v>0</v>
      </c>
      <c r="H672" s="77">
        <v>0</v>
      </c>
      <c r="I672" s="77">
        <v>0</v>
      </c>
      <c r="J672" s="77">
        <v>0</v>
      </c>
      <c r="K672" s="77">
        <v>0</v>
      </c>
      <c r="L672" s="77">
        <v>0</v>
      </c>
      <c r="M672" s="77">
        <v>0</v>
      </c>
      <c r="N672" s="77">
        <v>0</v>
      </c>
      <c r="O672" s="76">
        <v>0</v>
      </c>
    </row>
    <row r="673" spans="1:15" ht="13.5" hidden="1" thickBot="1">
      <c r="A673" s="329"/>
      <c r="B673" s="301" t="s">
        <v>93</v>
      </c>
      <c r="C673" s="77">
        <v>0</v>
      </c>
      <c r="D673" s="77">
        <v>213</v>
      </c>
      <c r="E673" s="77">
        <v>0</v>
      </c>
      <c r="F673" s="77">
        <v>0</v>
      </c>
      <c r="G673" s="77">
        <v>0</v>
      </c>
      <c r="H673" s="77">
        <v>0</v>
      </c>
      <c r="I673" s="77">
        <v>0</v>
      </c>
      <c r="J673" s="77">
        <v>0</v>
      </c>
      <c r="K673" s="77">
        <v>0</v>
      </c>
      <c r="L673" s="77">
        <v>0</v>
      </c>
      <c r="M673" s="77">
        <v>0</v>
      </c>
      <c r="N673" s="77">
        <v>0</v>
      </c>
      <c r="O673" s="78">
        <v>213</v>
      </c>
    </row>
    <row r="674" spans="1:15" ht="13.5" hidden="1" thickBot="1">
      <c r="A674" s="329"/>
      <c r="B674" s="298" t="s">
        <v>80</v>
      </c>
      <c r="C674" s="72">
        <v>224</v>
      </c>
      <c r="D674" s="72">
        <v>115</v>
      </c>
      <c r="E674" s="72">
        <v>162</v>
      </c>
      <c r="F674" s="72">
        <v>0</v>
      </c>
      <c r="G674" s="72">
        <v>172</v>
      </c>
      <c r="H674" s="72">
        <v>375</v>
      </c>
      <c r="I674" s="72">
        <v>84</v>
      </c>
      <c r="J674" s="72">
        <v>300</v>
      </c>
      <c r="K674" s="72">
        <v>143</v>
      </c>
      <c r="L674" s="72">
        <v>135</v>
      </c>
      <c r="M674" s="72">
        <v>246</v>
      </c>
      <c r="N674" s="72">
        <v>267</v>
      </c>
      <c r="O674" s="72">
        <v>2223</v>
      </c>
    </row>
    <row r="675" spans="1:15" ht="13.5" hidden="1" thickBot="1">
      <c r="A675" s="329"/>
      <c r="B675" s="299" t="s">
        <v>17</v>
      </c>
      <c r="C675" s="73">
        <v>0</v>
      </c>
      <c r="D675" s="73">
        <v>0</v>
      </c>
      <c r="E675" s="73">
        <v>0</v>
      </c>
      <c r="F675" s="73">
        <v>0</v>
      </c>
      <c r="G675" s="73">
        <v>0</v>
      </c>
      <c r="H675" s="73">
        <v>0</v>
      </c>
      <c r="I675" s="73">
        <v>0</v>
      </c>
      <c r="J675" s="73">
        <v>0</v>
      </c>
      <c r="K675" s="73">
        <v>0</v>
      </c>
      <c r="L675" s="73">
        <v>0</v>
      </c>
      <c r="M675" s="73">
        <v>0</v>
      </c>
      <c r="N675" s="73">
        <v>267</v>
      </c>
      <c r="O675" s="74">
        <v>267</v>
      </c>
    </row>
    <row r="676" spans="1:15" ht="13.5" hidden="1" thickBot="1">
      <c r="A676" s="329"/>
      <c r="B676" s="296" t="s">
        <v>1</v>
      </c>
      <c r="C676" s="75">
        <v>0</v>
      </c>
      <c r="D676" s="75">
        <v>0</v>
      </c>
      <c r="E676" s="75">
        <v>0</v>
      </c>
      <c r="F676" s="75">
        <v>0</v>
      </c>
      <c r="G676" s="75">
        <v>0</v>
      </c>
      <c r="H676" s="75">
        <v>0</v>
      </c>
      <c r="I676" s="75">
        <v>0</v>
      </c>
      <c r="J676" s="75">
        <v>0</v>
      </c>
      <c r="K676" s="75">
        <v>0</v>
      </c>
      <c r="L676" s="75">
        <v>0</v>
      </c>
      <c r="M676" s="75">
        <v>0</v>
      </c>
      <c r="N676" s="75">
        <v>0</v>
      </c>
      <c r="O676" s="76">
        <v>0</v>
      </c>
    </row>
    <row r="677" spans="1:15" ht="13.5" hidden="1" thickBot="1">
      <c r="A677" s="329"/>
      <c r="B677" s="296" t="s">
        <v>16</v>
      </c>
      <c r="C677" s="75">
        <v>0</v>
      </c>
      <c r="D677" s="75">
        <v>0</v>
      </c>
      <c r="E677" s="75">
        <v>0</v>
      </c>
      <c r="F677" s="75">
        <v>0</v>
      </c>
      <c r="G677" s="75">
        <v>0</v>
      </c>
      <c r="H677" s="75">
        <v>0</v>
      </c>
      <c r="I677" s="75">
        <v>0</v>
      </c>
      <c r="J677" s="75">
        <v>0</v>
      </c>
      <c r="K677" s="75">
        <v>0</v>
      </c>
      <c r="L677" s="75">
        <v>0</v>
      </c>
      <c r="M677" s="75">
        <v>0</v>
      </c>
      <c r="N677" s="75">
        <v>0</v>
      </c>
      <c r="O677" s="76">
        <v>0</v>
      </c>
    </row>
    <row r="678" spans="1:15" ht="13.5" hidden="1" thickBot="1">
      <c r="A678" s="329"/>
      <c r="B678" s="296" t="s">
        <v>20</v>
      </c>
      <c r="C678" s="75">
        <v>224</v>
      </c>
      <c r="D678" s="75">
        <v>115</v>
      </c>
      <c r="E678" s="75">
        <v>162</v>
      </c>
      <c r="F678" s="75">
        <v>0</v>
      </c>
      <c r="G678" s="75">
        <v>172</v>
      </c>
      <c r="H678" s="75">
        <v>240</v>
      </c>
      <c r="I678" s="75">
        <v>0</v>
      </c>
      <c r="J678" s="75">
        <v>300</v>
      </c>
      <c r="K678" s="75">
        <v>143</v>
      </c>
      <c r="L678" s="75">
        <v>0</v>
      </c>
      <c r="M678" s="75">
        <v>114</v>
      </c>
      <c r="N678" s="75">
        <v>0</v>
      </c>
      <c r="O678" s="76">
        <v>1470</v>
      </c>
    </row>
    <row r="679" spans="1:15" ht="23.25" hidden="1" thickBot="1">
      <c r="A679" s="329"/>
      <c r="B679" s="296" t="s">
        <v>57</v>
      </c>
      <c r="C679" s="75">
        <v>0</v>
      </c>
      <c r="D679" s="75">
        <v>0</v>
      </c>
      <c r="E679" s="75">
        <v>0</v>
      </c>
      <c r="F679" s="75">
        <v>0</v>
      </c>
      <c r="G679" s="75">
        <v>0</v>
      </c>
      <c r="H679" s="75">
        <v>0</v>
      </c>
      <c r="I679" s="75">
        <v>0</v>
      </c>
      <c r="J679" s="75">
        <v>0</v>
      </c>
      <c r="K679" s="75">
        <v>0</v>
      </c>
      <c r="L679" s="75">
        <v>0</v>
      </c>
      <c r="M679" s="75">
        <v>0</v>
      </c>
      <c r="N679" s="75">
        <v>0</v>
      </c>
      <c r="O679" s="76">
        <v>0</v>
      </c>
    </row>
    <row r="680" spans="1:15" ht="13.5" hidden="1" thickBot="1">
      <c r="A680" s="329"/>
      <c r="B680" s="296" t="s">
        <v>56</v>
      </c>
      <c r="C680" s="75">
        <v>0</v>
      </c>
      <c r="D680" s="75">
        <v>0</v>
      </c>
      <c r="E680" s="75">
        <v>0</v>
      </c>
      <c r="F680" s="75">
        <v>0</v>
      </c>
      <c r="G680" s="75">
        <v>0</v>
      </c>
      <c r="H680" s="75">
        <v>0</v>
      </c>
      <c r="I680" s="75">
        <v>0</v>
      </c>
      <c r="J680" s="75">
        <v>0</v>
      </c>
      <c r="K680" s="75">
        <v>0</v>
      </c>
      <c r="L680" s="75">
        <v>0</v>
      </c>
      <c r="M680" s="75">
        <v>0</v>
      </c>
      <c r="N680" s="75">
        <v>0</v>
      </c>
      <c r="O680" s="76">
        <v>0</v>
      </c>
    </row>
    <row r="681" spans="1:15" ht="13.5" hidden="1" thickBot="1">
      <c r="A681" s="329"/>
      <c r="B681" s="296" t="s">
        <v>75</v>
      </c>
      <c r="C681" s="75">
        <v>0</v>
      </c>
      <c r="D681" s="75">
        <v>0</v>
      </c>
      <c r="E681" s="75">
        <v>0</v>
      </c>
      <c r="F681" s="75">
        <v>0</v>
      </c>
      <c r="G681" s="75">
        <v>0</v>
      </c>
      <c r="H681" s="75">
        <v>0</v>
      </c>
      <c r="I681" s="75">
        <v>0</v>
      </c>
      <c r="J681" s="75">
        <v>0</v>
      </c>
      <c r="K681" s="75">
        <v>0</v>
      </c>
      <c r="L681" s="75">
        <v>0</v>
      </c>
      <c r="M681" s="75">
        <v>0</v>
      </c>
      <c r="N681" s="75">
        <v>0</v>
      </c>
      <c r="O681" s="76">
        <v>0</v>
      </c>
    </row>
    <row r="682" spans="1:15" ht="13.5" hidden="1" thickBot="1">
      <c r="A682" s="329"/>
      <c r="B682" s="296" t="s">
        <v>21</v>
      </c>
      <c r="C682" s="75">
        <v>0</v>
      </c>
      <c r="D682" s="75">
        <v>0</v>
      </c>
      <c r="E682" s="75">
        <v>0</v>
      </c>
      <c r="F682" s="75">
        <v>0</v>
      </c>
      <c r="G682" s="75">
        <v>0</v>
      </c>
      <c r="H682" s="75">
        <v>0</v>
      </c>
      <c r="I682" s="75">
        <v>0</v>
      </c>
      <c r="J682" s="75">
        <v>0</v>
      </c>
      <c r="K682" s="75">
        <v>0</v>
      </c>
      <c r="L682" s="75">
        <v>0</v>
      </c>
      <c r="M682" s="75">
        <v>0</v>
      </c>
      <c r="N682" s="75">
        <v>0</v>
      </c>
      <c r="O682" s="76">
        <v>0</v>
      </c>
    </row>
    <row r="683" spans="1:15" ht="13.5" hidden="1" thickBot="1">
      <c r="A683" s="329"/>
      <c r="B683" s="296" t="s">
        <v>22</v>
      </c>
      <c r="C683" s="75">
        <v>0</v>
      </c>
      <c r="D683" s="75">
        <v>0</v>
      </c>
      <c r="E683" s="75">
        <v>0</v>
      </c>
      <c r="F683" s="75">
        <v>0</v>
      </c>
      <c r="G683" s="75">
        <v>0</v>
      </c>
      <c r="H683" s="75">
        <v>0</v>
      </c>
      <c r="I683" s="75">
        <v>0</v>
      </c>
      <c r="J683" s="75">
        <v>0</v>
      </c>
      <c r="K683" s="75">
        <v>0</v>
      </c>
      <c r="L683" s="75">
        <v>0</v>
      </c>
      <c r="M683" s="75">
        <v>0</v>
      </c>
      <c r="N683" s="75">
        <v>0</v>
      </c>
      <c r="O683" s="76">
        <v>0</v>
      </c>
    </row>
    <row r="684" spans="1:15" ht="13.5" hidden="1" thickBot="1">
      <c r="A684" s="329"/>
      <c r="B684" s="296" t="s">
        <v>66</v>
      </c>
      <c r="C684" s="75">
        <v>0</v>
      </c>
      <c r="D684" s="75">
        <v>0</v>
      </c>
      <c r="E684" s="75">
        <v>0</v>
      </c>
      <c r="F684" s="75">
        <v>0</v>
      </c>
      <c r="G684" s="75">
        <v>0</v>
      </c>
      <c r="H684" s="75">
        <v>0</v>
      </c>
      <c r="I684" s="75">
        <v>0</v>
      </c>
      <c r="J684" s="75">
        <v>0</v>
      </c>
      <c r="K684" s="75">
        <v>0</v>
      </c>
      <c r="L684" s="75">
        <v>0</v>
      </c>
      <c r="M684" s="75">
        <v>0</v>
      </c>
      <c r="N684" s="75">
        <v>0</v>
      </c>
      <c r="O684" s="76">
        <v>0</v>
      </c>
    </row>
    <row r="685" spans="1:15" ht="13.5" hidden="1" thickBot="1">
      <c r="A685" s="329"/>
      <c r="B685" s="296" t="s">
        <v>18</v>
      </c>
      <c r="C685" s="75">
        <v>0</v>
      </c>
      <c r="D685" s="75">
        <v>0</v>
      </c>
      <c r="E685" s="75">
        <v>0</v>
      </c>
      <c r="F685" s="75">
        <v>0</v>
      </c>
      <c r="G685" s="75">
        <v>0</v>
      </c>
      <c r="H685" s="75">
        <v>0</v>
      </c>
      <c r="I685" s="75">
        <v>0</v>
      </c>
      <c r="J685" s="75">
        <v>0</v>
      </c>
      <c r="K685" s="75">
        <v>0</v>
      </c>
      <c r="L685" s="75">
        <v>0</v>
      </c>
      <c r="M685" s="75">
        <v>0</v>
      </c>
      <c r="N685" s="75">
        <v>0</v>
      </c>
      <c r="O685" s="76">
        <v>0</v>
      </c>
    </row>
    <row r="686" spans="1:15" ht="13.5" hidden="1" thickBot="1">
      <c r="A686" s="329"/>
      <c r="B686" s="296" t="s">
        <v>26</v>
      </c>
      <c r="C686" s="75">
        <v>0</v>
      </c>
      <c r="D686" s="75">
        <v>0</v>
      </c>
      <c r="E686" s="75">
        <v>0</v>
      </c>
      <c r="F686" s="75">
        <v>0</v>
      </c>
      <c r="G686" s="75">
        <v>0</v>
      </c>
      <c r="H686" s="75">
        <v>0</v>
      </c>
      <c r="I686" s="75">
        <v>0</v>
      </c>
      <c r="J686" s="75">
        <v>0</v>
      </c>
      <c r="K686" s="75">
        <v>0</v>
      </c>
      <c r="L686" s="75">
        <v>0</v>
      </c>
      <c r="M686" s="75">
        <v>0</v>
      </c>
      <c r="N686" s="75">
        <v>0</v>
      </c>
      <c r="O686" s="76">
        <v>0</v>
      </c>
    </row>
    <row r="687" spans="1:15" ht="13.5" hidden="1" thickBot="1">
      <c r="A687" s="329"/>
      <c r="B687" s="296" t="s">
        <v>71</v>
      </c>
      <c r="C687" s="75">
        <v>0</v>
      </c>
      <c r="D687" s="75">
        <v>0</v>
      </c>
      <c r="E687" s="75">
        <v>0</v>
      </c>
      <c r="F687" s="75">
        <v>0</v>
      </c>
      <c r="G687" s="75">
        <v>0</v>
      </c>
      <c r="H687" s="75">
        <v>0</v>
      </c>
      <c r="I687" s="75">
        <v>0</v>
      </c>
      <c r="J687" s="75">
        <v>0</v>
      </c>
      <c r="K687" s="75">
        <v>0</v>
      </c>
      <c r="L687" s="75">
        <v>0</v>
      </c>
      <c r="M687" s="75">
        <v>0</v>
      </c>
      <c r="N687" s="75">
        <v>0</v>
      </c>
      <c r="O687" s="76">
        <v>0</v>
      </c>
    </row>
    <row r="688" spans="1:15" ht="13.5" hidden="1" thickBot="1">
      <c r="A688" s="329"/>
      <c r="B688" s="296" t="s">
        <v>55</v>
      </c>
      <c r="C688" s="75">
        <v>0</v>
      </c>
      <c r="D688" s="75">
        <v>0</v>
      </c>
      <c r="E688" s="75">
        <v>0</v>
      </c>
      <c r="F688" s="75">
        <v>0</v>
      </c>
      <c r="G688" s="75">
        <v>0</v>
      </c>
      <c r="H688" s="75">
        <v>0</v>
      </c>
      <c r="I688" s="75">
        <v>0</v>
      </c>
      <c r="J688" s="75">
        <v>0</v>
      </c>
      <c r="K688" s="75">
        <v>0</v>
      </c>
      <c r="L688" s="75">
        <v>0</v>
      </c>
      <c r="M688" s="75">
        <v>0</v>
      </c>
      <c r="N688" s="75">
        <v>0</v>
      </c>
      <c r="O688" s="76">
        <v>0</v>
      </c>
    </row>
    <row r="689" spans="1:15" ht="13.5" hidden="1" thickBot="1">
      <c r="A689" s="329"/>
      <c r="B689" s="296" t="s">
        <v>19</v>
      </c>
      <c r="C689" s="75">
        <v>0</v>
      </c>
      <c r="D689" s="75">
        <v>0</v>
      </c>
      <c r="E689" s="75">
        <v>0</v>
      </c>
      <c r="F689" s="75">
        <v>0</v>
      </c>
      <c r="G689" s="75">
        <v>0</v>
      </c>
      <c r="H689" s="75">
        <v>135</v>
      </c>
      <c r="I689" s="75">
        <v>84</v>
      </c>
      <c r="J689" s="75">
        <v>0</v>
      </c>
      <c r="K689" s="75">
        <v>0</v>
      </c>
      <c r="L689" s="75">
        <v>135</v>
      </c>
      <c r="M689" s="75">
        <v>0</v>
      </c>
      <c r="N689" s="75">
        <v>0</v>
      </c>
      <c r="O689" s="76">
        <v>354</v>
      </c>
    </row>
    <row r="690" spans="1:15" ht="13.5" hidden="1" thickBot="1">
      <c r="A690" s="329"/>
      <c r="B690" s="296" t="s">
        <v>50</v>
      </c>
      <c r="C690" s="75">
        <v>0</v>
      </c>
      <c r="D690" s="75">
        <v>0</v>
      </c>
      <c r="E690" s="75">
        <v>0</v>
      </c>
      <c r="F690" s="75">
        <v>0</v>
      </c>
      <c r="G690" s="75">
        <v>0</v>
      </c>
      <c r="H690" s="75">
        <v>0</v>
      </c>
      <c r="I690" s="75">
        <v>0</v>
      </c>
      <c r="J690" s="75">
        <v>0</v>
      </c>
      <c r="K690" s="75">
        <v>0</v>
      </c>
      <c r="L690" s="75">
        <v>0</v>
      </c>
      <c r="M690" s="75">
        <v>0</v>
      </c>
      <c r="N690" s="75">
        <v>0</v>
      </c>
      <c r="O690" s="76">
        <v>0</v>
      </c>
    </row>
    <row r="691" spans="1:15" ht="13.5" hidden="1" thickBot="1">
      <c r="A691" s="329"/>
      <c r="B691" s="296" t="s">
        <v>76</v>
      </c>
      <c r="C691" s="75">
        <v>0</v>
      </c>
      <c r="D691" s="75">
        <v>0</v>
      </c>
      <c r="E691" s="75">
        <v>0</v>
      </c>
      <c r="F691" s="75">
        <v>0</v>
      </c>
      <c r="G691" s="75">
        <v>0</v>
      </c>
      <c r="H691" s="75">
        <v>0</v>
      </c>
      <c r="I691" s="75">
        <v>0</v>
      </c>
      <c r="J691" s="75">
        <v>0</v>
      </c>
      <c r="K691" s="75">
        <v>0</v>
      </c>
      <c r="L691" s="75">
        <v>0</v>
      </c>
      <c r="M691" s="75">
        <v>0</v>
      </c>
      <c r="N691" s="75">
        <v>0</v>
      </c>
      <c r="O691" s="76">
        <v>0</v>
      </c>
    </row>
    <row r="692" spans="1:15" ht="13.5" hidden="1" thickBot="1">
      <c r="A692" s="329"/>
      <c r="B692" s="296" t="s">
        <v>69</v>
      </c>
      <c r="C692" s="75">
        <v>0</v>
      </c>
      <c r="D692" s="75">
        <v>0</v>
      </c>
      <c r="E692" s="75">
        <v>0</v>
      </c>
      <c r="F692" s="75">
        <v>0</v>
      </c>
      <c r="G692" s="75">
        <v>0</v>
      </c>
      <c r="H692" s="75">
        <v>0</v>
      </c>
      <c r="I692" s="75">
        <v>0</v>
      </c>
      <c r="J692" s="75">
        <v>0</v>
      </c>
      <c r="K692" s="75">
        <v>0</v>
      </c>
      <c r="L692" s="75">
        <v>0</v>
      </c>
      <c r="M692" s="75">
        <v>0</v>
      </c>
      <c r="N692" s="75">
        <v>0</v>
      </c>
      <c r="O692" s="76">
        <v>0</v>
      </c>
    </row>
    <row r="693" spans="1:15" ht="13.5" hidden="1" thickBot="1">
      <c r="A693" s="329"/>
      <c r="B693" s="296" t="s">
        <v>37</v>
      </c>
      <c r="C693" s="75">
        <v>0</v>
      </c>
      <c r="D693" s="75">
        <v>0</v>
      </c>
      <c r="E693" s="75">
        <v>0</v>
      </c>
      <c r="F693" s="75">
        <v>0</v>
      </c>
      <c r="G693" s="75">
        <v>0</v>
      </c>
      <c r="H693" s="75">
        <v>0</v>
      </c>
      <c r="I693" s="75">
        <v>0</v>
      </c>
      <c r="J693" s="75">
        <v>0</v>
      </c>
      <c r="K693" s="75">
        <v>0</v>
      </c>
      <c r="L693" s="75">
        <v>0</v>
      </c>
      <c r="M693" s="75">
        <v>0</v>
      </c>
      <c r="N693" s="75">
        <v>0</v>
      </c>
      <c r="O693" s="76">
        <v>0</v>
      </c>
    </row>
    <row r="694" spans="1:15" ht="13.5" hidden="1" thickBot="1">
      <c r="A694" s="329"/>
      <c r="B694" s="296" t="s">
        <v>72</v>
      </c>
      <c r="C694" s="75">
        <v>0</v>
      </c>
      <c r="D694" s="75">
        <v>0</v>
      </c>
      <c r="E694" s="75">
        <v>0</v>
      </c>
      <c r="F694" s="75">
        <v>0</v>
      </c>
      <c r="G694" s="75">
        <v>0</v>
      </c>
      <c r="H694" s="75">
        <v>0</v>
      </c>
      <c r="I694" s="75">
        <v>0</v>
      </c>
      <c r="J694" s="75">
        <v>0</v>
      </c>
      <c r="K694" s="75">
        <v>0</v>
      </c>
      <c r="L694" s="75">
        <v>0</v>
      </c>
      <c r="M694" s="75">
        <v>0</v>
      </c>
      <c r="N694" s="75">
        <v>0</v>
      </c>
      <c r="O694" s="76">
        <v>0</v>
      </c>
    </row>
    <row r="695" spans="1:15" ht="13.5" hidden="1" thickBot="1">
      <c r="A695" s="329"/>
      <c r="B695" s="296" t="s">
        <v>38</v>
      </c>
      <c r="C695" s="75">
        <v>0</v>
      </c>
      <c r="D695" s="75">
        <v>0</v>
      </c>
      <c r="E695" s="75">
        <v>0</v>
      </c>
      <c r="F695" s="75">
        <v>0</v>
      </c>
      <c r="G695" s="75">
        <v>0</v>
      </c>
      <c r="H695" s="75">
        <v>0</v>
      </c>
      <c r="I695" s="75">
        <v>0</v>
      </c>
      <c r="J695" s="75">
        <v>0</v>
      </c>
      <c r="K695" s="75">
        <v>0</v>
      </c>
      <c r="L695" s="75">
        <v>0</v>
      </c>
      <c r="M695" s="75">
        <v>0</v>
      </c>
      <c r="N695" s="75">
        <v>0</v>
      </c>
      <c r="O695" s="76">
        <v>0</v>
      </c>
    </row>
    <row r="696" spans="1:15" ht="13.5" hidden="1" thickBot="1">
      <c r="A696" s="329"/>
      <c r="B696" s="296" t="s">
        <v>23</v>
      </c>
      <c r="C696" s="75">
        <v>0</v>
      </c>
      <c r="D696" s="75">
        <v>0</v>
      </c>
      <c r="E696" s="75">
        <v>0</v>
      </c>
      <c r="F696" s="75">
        <v>0</v>
      </c>
      <c r="G696" s="75">
        <v>0</v>
      </c>
      <c r="H696" s="75">
        <v>0</v>
      </c>
      <c r="I696" s="75">
        <v>0</v>
      </c>
      <c r="J696" s="75">
        <v>0</v>
      </c>
      <c r="K696" s="75">
        <v>0</v>
      </c>
      <c r="L696" s="75">
        <v>0</v>
      </c>
      <c r="M696" s="75">
        <v>0</v>
      </c>
      <c r="N696" s="75">
        <v>0</v>
      </c>
      <c r="O696" s="76">
        <v>0</v>
      </c>
    </row>
    <row r="697" spans="1:15" ht="13.5" hidden="1" thickBot="1">
      <c r="A697" s="329"/>
      <c r="B697" s="296" t="s">
        <v>59</v>
      </c>
      <c r="C697" s="75">
        <v>0</v>
      </c>
      <c r="D697" s="75">
        <v>0</v>
      </c>
      <c r="E697" s="75">
        <v>0</v>
      </c>
      <c r="F697" s="75">
        <v>0</v>
      </c>
      <c r="G697" s="75">
        <v>0</v>
      </c>
      <c r="H697" s="75">
        <v>0</v>
      </c>
      <c r="I697" s="75">
        <v>0</v>
      </c>
      <c r="J697" s="75">
        <v>0</v>
      </c>
      <c r="K697" s="75">
        <v>0</v>
      </c>
      <c r="L697" s="75">
        <v>0</v>
      </c>
      <c r="M697" s="75">
        <v>0</v>
      </c>
      <c r="N697" s="75">
        <v>0</v>
      </c>
      <c r="O697" s="76">
        <v>0</v>
      </c>
    </row>
    <row r="698" spans="1:15" ht="13.5" hidden="1" thickBot="1">
      <c r="A698" s="329"/>
      <c r="B698" s="296" t="s">
        <v>39</v>
      </c>
      <c r="C698" s="75">
        <v>0</v>
      </c>
      <c r="D698" s="75">
        <v>0</v>
      </c>
      <c r="E698" s="75">
        <v>0</v>
      </c>
      <c r="F698" s="75">
        <v>0</v>
      </c>
      <c r="G698" s="75">
        <v>0</v>
      </c>
      <c r="H698" s="75">
        <v>0</v>
      </c>
      <c r="I698" s="75">
        <v>0</v>
      </c>
      <c r="J698" s="75">
        <v>0</v>
      </c>
      <c r="K698" s="75">
        <v>0</v>
      </c>
      <c r="L698" s="75">
        <v>0</v>
      </c>
      <c r="M698" s="75">
        <v>0</v>
      </c>
      <c r="N698" s="75">
        <v>0</v>
      </c>
      <c r="O698" s="76">
        <v>0</v>
      </c>
    </row>
    <row r="699" spans="1:15" ht="13.5" hidden="1" thickBot="1">
      <c r="A699" s="329"/>
      <c r="B699" s="296" t="s">
        <v>51</v>
      </c>
      <c r="C699" s="75">
        <v>0</v>
      </c>
      <c r="D699" s="75">
        <v>0</v>
      </c>
      <c r="E699" s="75">
        <v>0</v>
      </c>
      <c r="F699" s="75">
        <v>0</v>
      </c>
      <c r="G699" s="75">
        <v>0</v>
      </c>
      <c r="H699" s="75">
        <v>0</v>
      </c>
      <c r="I699" s="75">
        <v>0</v>
      </c>
      <c r="J699" s="75">
        <v>0</v>
      </c>
      <c r="K699" s="75">
        <v>0</v>
      </c>
      <c r="L699" s="75">
        <v>0</v>
      </c>
      <c r="M699" s="75">
        <v>132</v>
      </c>
      <c r="N699" s="75">
        <v>0</v>
      </c>
      <c r="O699" s="76">
        <v>132</v>
      </c>
    </row>
    <row r="700" spans="1:15" ht="13.5" hidden="1" thickBot="1">
      <c r="A700" s="329"/>
      <c r="B700" s="296" t="s">
        <v>24</v>
      </c>
      <c r="C700" s="75">
        <v>0</v>
      </c>
      <c r="D700" s="75">
        <v>0</v>
      </c>
      <c r="E700" s="75">
        <v>0</v>
      </c>
      <c r="F700" s="75">
        <v>0</v>
      </c>
      <c r="G700" s="75">
        <v>0</v>
      </c>
      <c r="H700" s="75">
        <v>0</v>
      </c>
      <c r="I700" s="75">
        <v>0</v>
      </c>
      <c r="J700" s="75">
        <v>0</v>
      </c>
      <c r="K700" s="75">
        <v>0</v>
      </c>
      <c r="L700" s="75">
        <v>0</v>
      </c>
      <c r="M700" s="75">
        <v>0</v>
      </c>
      <c r="N700" s="75">
        <v>0</v>
      </c>
      <c r="O700" s="76">
        <v>0</v>
      </c>
    </row>
    <row r="701" spans="1:15" ht="13.5" hidden="1" thickBot="1">
      <c r="A701" s="329"/>
      <c r="B701" s="296" t="s">
        <v>61</v>
      </c>
      <c r="C701" s="75">
        <v>0</v>
      </c>
      <c r="D701" s="75">
        <v>0</v>
      </c>
      <c r="E701" s="75">
        <v>0</v>
      </c>
      <c r="F701" s="75">
        <v>0</v>
      </c>
      <c r="G701" s="75">
        <v>0</v>
      </c>
      <c r="H701" s="75">
        <v>0</v>
      </c>
      <c r="I701" s="75">
        <v>0</v>
      </c>
      <c r="J701" s="75">
        <v>0</v>
      </c>
      <c r="K701" s="75">
        <v>0</v>
      </c>
      <c r="L701" s="75">
        <v>0</v>
      </c>
      <c r="M701" s="75">
        <v>0</v>
      </c>
      <c r="N701" s="75">
        <v>0</v>
      </c>
      <c r="O701" s="76">
        <v>0</v>
      </c>
    </row>
    <row r="702" spans="1:15" ht="13.5" hidden="1" thickBot="1">
      <c r="A702" s="329"/>
      <c r="B702" s="296" t="s">
        <v>62</v>
      </c>
      <c r="C702" s="75">
        <v>0</v>
      </c>
      <c r="D702" s="75">
        <v>0</v>
      </c>
      <c r="E702" s="75">
        <v>0</v>
      </c>
      <c r="F702" s="75">
        <v>0</v>
      </c>
      <c r="G702" s="75">
        <v>0</v>
      </c>
      <c r="H702" s="75">
        <v>0</v>
      </c>
      <c r="I702" s="75">
        <v>0</v>
      </c>
      <c r="J702" s="75">
        <v>0</v>
      </c>
      <c r="K702" s="75">
        <v>0</v>
      </c>
      <c r="L702" s="75">
        <v>0</v>
      </c>
      <c r="M702" s="75">
        <v>0</v>
      </c>
      <c r="N702" s="75">
        <v>0</v>
      </c>
      <c r="O702" s="76">
        <v>0</v>
      </c>
    </row>
    <row r="703" spans="1:15" ht="13.5" hidden="1" thickBot="1">
      <c r="A703" s="329"/>
      <c r="B703" s="296" t="s">
        <v>63</v>
      </c>
      <c r="C703" s="75">
        <v>0</v>
      </c>
      <c r="D703" s="75">
        <v>0</v>
      </c>
      <c r="E703" s="75">
        <v>0</v>
      </c>
      <c r="F703" s="75">
        <v>0</v>
      </c>
      <c r="G703" s="75">
        <v>0</v>
      </c>
      <c r="H703" s="75">
        <v>0</v>
      </c>
      <c r="I703" s="75">
        <v>0</v>
      </c>
      <c r="J703" s="75">
        <v>0</v>
      </c>
      <c r="K703" s="75">
        <v>0</v>
      </c>
      <c r="L703" s="75">
        <v>0</v>
      </c>
      <c r="M703" s="75">
        <v>0</v>
      </c>
      <c r="N703" s="75">
        <v>0</v>
      </c>
      <c r="O703" s="76">
        <v>0</v>
      </c>
    </row>
    <row r="704" spans="1:15" ht="13.5" hidden="1" thickBot="1">
      <c r="A704" s="329"/>
      <c r="B704" s="296" t="s">
        <v>49</v>
      </c>
      <c r="C704" s="75">
        <v>0</v>
      </c>
      <c r="D704" s="75">
        <v>0</v>
      </c>
      <c r="E704" s="75">
        <v>0</v>
      </c>
      <c r="F704" s="75">
        <v>0</v>
      </c>
      <c r="G704" s="75">
        <v>0</v>
      </c>
      <c r="H704" s="75">
        <v>0</v>
      </c>
      <c r="I704" s="75">
        <v>0</v>
      </c>
      <c r="J704" s="75">
        <v>0</v>
      </c>
      <c r="K704" s="75">
        <v>0</v>
      </c>
      <c r="L704" s="75">
        <v>0</v>
      </c>
      <c r="M704" s="75">
        <v>0</v>
      </c>
      <c r="N704" s="75">
        <v>0</v>
      </c>
      <c r="O704" s="76">
        <v>0</v>
      </c>
    </row>
    <row r="705" spans="1:15" ht="13.5" hidden="1" thickBot="1">
      <c r="A705" s="329"/>
      <c r="B705" s="296" t="s">
        <v>25</v>
      </c>
      <c r="C705" s="75">
        <v>0</v>
      </c>
      <c r="D705" s="75">
        <v>0</v>
      </c>
      <c r="E705" s="75">
        <v>0</v>
      </c>
      <c r="F705" s="75">
        <v>0</v>
      </c>
      <c r="G705" s="75">
        <v>0</v>
      </c>
      <c r="H705" s="75">
        <v>0</v>
      </c>
      <c r="I705" s="75">
        <v>0</v>
      </c>
      <c r="J705" s="75">
        <v>0</v>
      </c>
      <c r="K705" s="75">
        <v>0</v>
      </c>
      <c r="L705" s="75">
        <v>0</v>
      </c>
      <c r="M705" s="75">
        <v>0</v>
      </c>
      <c r="N705" s="75">
        <v>0</v>
      </c>
      <c r="O705" s="76">
        <v>0</v>
      </c>
    </row>
    <row r="706" spans="1:15" ht="13.5" hidden="1" thickBot="1">
      <c r="A706" s="329"/>
      <c r="B706" s="296" t="s">
        <v>12</v>
      </c>
      <c r="C706" s="75">
        <v>0</v>
      </c>
      <c r="D706" s="75">
        <v>0</v>
      </c>
      <c r="E706" s="75">
        <v>0</v>
      </c>
      <c r="F706" s="75">
        <v>0</v>
      </c>
      <c r="G706" s="75">
        <v>0</v>
      </c>
      <c r="H706" s="75">
        <v>0</v>
      </c>
      <c r="I706" s="75">
        <v>0</v>
      </c>
      <c r="J706" s="75">
        <v>0</v>
      </c>
      <c r="K706" s="75">
        <v>0</v>
      </c>
      <c r="L706" s="75">
        <v>0</v>
      </c>
      <c r="M706" s="75">
        <v>0</v>
      </c>
      <c r="N706" s="75">
        <v>0</v>
      </c>
      <c r="O706" s="76">
        <v>0</v>
      </c>
    </row>
    <row r="707" spans="1:15" ht="13.5" hidden="1" thickBot="1">
      <c r="A707" s="329"/>
      <c r="B707" s="301" t="s">
        <v>32</v>
      </c>
      <c r="C707" s="77">
        <v>0</v>
      </c>
      <c r="D707" s="77">
        <v>0</v>
      </c>
      <c r="E707" s="77">
        <v>0</v>
      </c>
      <c r="F707" s="77">
        <v>0</v>
      </c>
      <c r="G707" s="77">
        <v>0</v>
      </c>
      <c r="H707" s="77">
        <v>0</v>
      </c>
      <c r="I707" s="77">
        <v>0</v>
      </c>
      <c r="J707" s="77">
        <v>0</v>
      </c>
      <c r="K707" s="77">
        <v>0</v>
      </c>
      <c r="L707" s="77">
        <v>0</v>
      </c>
      <c r="M707" s="77">
        <v>0</v>
      </c>
      <c r="N707" s="77">
        <v>0</v>
      </c>
      <c r="O707" s="78">
        <v>0</v>
      </c>
    </row>
    <row r="708" spans="1:15" ht="13.5" hidden="1" thickBot="1">
      <c r="A708" s="329"/>
      <c r="B708" s="32" t="s">
        <v>81</v>
      </c>
      <c r="C708" s="72">
        <v>0</v>
      </c>
      <c r="D708" s="72">
        <v>0</v>
      </c>
      <c r="E708" s="72">
        <v>0</v>
      </c>
      <c r="F708" s="72">
        <v>0</v>
      </c>
      <c r="G708" s="72">
        <v>0</v>
      </c>
      <c r="H708" s="72">
        <v>0</v>
      </c>
      <c r="I708" s="72">
        <v>0</v>
      </c>
      <c r="J708" s="72">
        <v>0</v>
      </c>
      <c r="K708" s="72">
        <v>0</v>
      </c>
      <c r="L708" s="72">
        <v>0</v>
      </c>
      <c r="M708" s="72">
        <v>107</v>
      </c>
      <c r="N708" s="72">
        <v>0</v>
      </c>
      <c r="O708" s="72">
        <v>107</v>
      </c>
    </row>
    <row r="709" spans="1:15" ht="13.5" hidden="1" thickBot="1">
      <c r="A709" s="330"/>
      <c r="B709" s="300" t="s">
        <v>15</v>
      </c>
      <c r="C709" s="81">
        <v>0</v>
      </c>
      <c r="D709" s="81">
        <v>0</v>
      </c>
      <c r="E709" s="81">
        <v>0</v>
      </c>
      <c r="F709" s="81">
        <v>0</v>
      </c>
      <c r="G709" s="81">
        <v>0</v>
      </c>
      <c r="H709" s="81">
        <v>0</v>
      </c>
      <c r="I709" s="81">
        <v>0</v>
      </c>
      <c r="J709" s="81">
        <v>0</v>
      </c>
      <c r="K709" s="81">
        <v>0</v>
      </c>
      <c r="L709" s="81">
        <v>0</v>
      </c>
      <c r="M709" s="81">
        <v>107</v>
      </c>
      <c r="N709" s="81">
        <v>0</v>
      </c>
      <c r="O709" s="82">
        <v>107</v>
      </c>
    </row>
    <row r="710" spans="1:15" ht="27.75" customHeight="1" hidden="1" thickBot="1">
      <c r="A710" s="334" t="s">
        <v>91</v>
      </c>
      <c r="B710" s="334"/>
      <c r="C710" s="334"/>
      <c r="D710" s="334"/>
      <c r="E710" s="334"/>
      <c r="F710" s="334"/>
      <c r="G710" s="334"/>
      <c r="H710" s="334"/>
      <c r="I710" s="334"/>
      <c r="J710" s="334"/>
      <c r="K710" s="334"/>
      <c r="L710" s="334"/>
      <c r="M710" s="335"/>
      <c r="N710" s="336"/>
      <c r="O710" s="335"/>
    </row>
    <row r="711" spans="1:15" ht="14.25" customHeight="1" hidden="1" thickBot="1">
      <c r="A711" s="328" t="s">
        <v>82</v>
      </c>
      <c r="B711" s="258" t="s">
        <v>2</v>
      </c>
      <c r="C711" s="29">
        <v>38181</v>
      </c>
      <c r="D711" s="29">
        <v>52917</v>
      </c>
      <c r="E711" s="29">
        <v>73488</v>
      </c>
      <c r="F711" s="29">
        <v>80178</v>
      </c>
      <c r="G711" s="29">
        <v>62821</v>
      </c>
      <c r="H711" s="29">
        <v>65580</v>
      </c>
      <c r="I711" s="29">
        <v>97856</v>
      </c>
      <c r="J711" s="29">
        <v>98261</v>
      </c>
      <c r="K711" s="29">
        <v>82457</v>
      </c>
      <c r="L711" s="29">
        <v>88949</v>
      </c>
      <c r="M711" s="29">
        <v>102468</v>
      </c>
      <c r="N711" s="29">
        <v>74342</v>
      </c>
      <c r="O711" s="29">
        <v>917498</v>
      </c>
    </row>
    <row r="712" spans="1:15" ht="13.5" customHeight="1" hidden="1" thickBot="1">
      <c r="A712" s="329"/>
      <c r="B712" s="32" t="s">
        <v>79</v>
      </c>
      <c r="C712" s="72">
        <v>19819</v>
      </c>
      <c r="D712" s="72">
        <v>18286</v>
      </c>
      <c r="E712" s="72">
        <v>23025</v>
      </c>
      <c r="F712" s="72">
        <v>21328</v>
      </c>
      <c r="G712" s="72">
        <v>4067</v>
      </c>
      <c r="H712" s="72">
        <v>8568</v>
      </c>
      <c r="I712" s="72">
        <v>13887</v>
      </c>
      <c r="J712" s="72">
        <v>12575</v>
      </c>
      <c r="K712" s="72">
        <v>11511</v>
      </c>
      <c r="L712" s="72">
        <v>24100</v>
      </c>
      <c r="M712" s="72">
        <v>2790</v>
      </c>
      <c r="N712" s="72">
        <v>13042</v>
      </c>
      <c r="O712" s="72">
        <v>172998</v>
      </c>
    </row>
    <row r="713" spans="1:15" ht="13.5" hidden="1" thickBot="1">
      <c r="A713" s="329"/>
      <c r="B713" s="290" t="s">
        <v>3</v>
      </c>
      <c r="C713" s="73">
        <v>849</v>
      </c>
      <c r="D713" s="73">
        <v>3021</v>
      </c>
      <c r="E713" s="73">
        <v>2885</v>
      </c>
      <c r="F713" s="73">
        <v>2742</v>
      </c>
      <c r="G713" s="73">
        <v>1910</v>
      </c>
      <c r="H713" s="73">
        <v>2184</v>
      </c>
      <c r="I713" s="73">
        <v>269</v>
      </c>
      <c r="J713" s="73">
        <v>1832</v>
      </c>
      <c r="K713" s="73">
        <v>810</v>
      </c>
      <c r="L713" s="73">
        <v>500</v>
      </c>
      <c r="M713" s="73">
        <v>536</v>
      </c>
      <c r="N713" s="73">
        <v>551</v>
      </c>
      <c r="O713" s="74">
        <v>18089</v>
      </c>
    </row>
    <row r="714" spans="1:15" ht="13.5" hidden="1" thickBot="1">
      <c r="A714" s="329"/>
      <c r="B714" s="291" t="s">
        <v>33</v>
      </c>
      <c r="C714" s="75">
        <v>0</v>
      </c>
      <c r="D714" s="75">
        <v>0</v>
      </c>
      <c r="E714" s="75">
        <v>0</v>
      </c>
      <c r="F714" s="75">
        <v>0</v>
      </c>
      <c r="G714" s="75">
        <v>0</v>
      </c>
      <c r="H714" s="75">
        <v>0</v>
      </c>
      <c r="I714" s="75">
        <v>0</v>
      </c>
      <c r="J714" s="75">
        <v>0</v>
      </c>
      <c r="K714" s="75">
        <v>0</v>
      </c>
      <c r="L714" s="75">
        <v>0</v>
      </c>
      <c r="M714" s="75">
        <v>0</v>
      </c>
      <c r="N714" s="75">
        <v>0</v>
      </c>
      <c r="O714" s="76">
        <v>0</v>
      </c>
    </row>
    <row r="715" spans="1:15" ht="13.5" hidden="1" thickBot="1">
      <c r="A715" s="329"/>
      <c r="B715" s="291" t="s">
        <v>6</v>
      </c>
      <c r="C715" s="75">
        <v>0</v>
      </c>
      <c r="D715" s="75">
        <v>0</v>
      </c>
      <c r="E715" s="75">
        <v>0</v>
      </c>
      <c r="F715" s="75">
        <v>0</v>
      </c>
      <c r="G715" s="75">
        <v>0</v>
      </c>
      <c r="H715" s="75">
        <v>0</v>
      </c>
      <c r="I715" s="75">
        <v>0</v>
      </c>
      <c r="J715" s="75">
        <v>0</v>
      </c>
      <c r="K715" s="75">
        <v>0</v>
      </c>
      <c r="L715" s="75">
        <v>0</v>
      </c>
      <c r="M715" s="75">
        <v>0</v>
      </c>
      <c r="N715" s="75">
        <v>0</v>
      </c>
      <c r="O715" s="76">
        <v>0</v>
      </c>
    </row>
    <row r="716" spans="1:15" ht="23.25" hidden="1" thickBot="1">
      <c r="A716" s="329"/>
      <c r="B716" s="292" t="s">
        <v>7</v>
      </c>
      <c r="C716" s="75">
        <v>18970</v>
      </c>
      <c r="D716" s="75">
        <v>14785</v>
      </c>
      <c r="E716" s="75">
        <v>19003</v>
      </c>
      <c r="F716" s="75">
        <v>18166</v>
      </c>
      <c r="G716" s="75">
        <v>1489</v>
      </c>
      <c r="H716" s="75">
        <v>5893</v>
      </c>
      <c r="I716" s="75">
        <v>13183</v>
      </c>
      <c r="J716" s="75">
        <v>10509</v>
      </c>
      <c r="K716" s="75">
        <v>10327</v>
      </c>
      <c r="L716" s="75">
        <v>23402</v>
      </c>
      <c r="M716" s="75">
        <v>2254</v>
      </c>
      <c r="N716" s="75">
        <v>12231</v>
      </c>
      <c r="O716" s="76">
        <v>150212</v>
      </c>
    </row>
    <row r="717" spans="1:15" ht="13.5" hidden="1" thickBot="1">
      <c r="A717" s="329"/>
      <c r="B717" s="292" t="s">
        <v>8</v>
      </c>
      <c r="C717" s="75">
        <v>0</v>
      </c>
      <c r="D717" s="75">
        <v>0</v>
      </c>
      <c r="E717" s="75">
        <v>0</v>
      </c>
      <c r="F717" s="75">
        <v>0</v>
      </c>
      <c r="G717" s="75">
        <v>0</v>
      </c>
      <c r="H717" s="75">
        <v>0</v>
      </c>
      <c r="I717" s="75">
        <v>0</v>
      </c>
      <c r="J717" s="75">
        <v>0</v>
      </c>
      <c r="K717" s="75">
        <v>0</v>
      </c>
      <c r="L717" s="75">
        <v>0</v>
      </c>
      <c r="M717" s="75">
        <v>0</v>
      </c>
      <c r="N717" s="75">
        <v>0</v>
      </c>
      <c r="O717" s="76">
        <v>0</v>
      </c>
    </row>
    <row r="718" spans="1:15" ht="13.5" hidden="1" thickBot="1">
      <c r="A718" s="329"/>
      <c r="B718" s="291" t="s">
        <v>5</v>
      </c>
      <c r="C718" s="75">
        <v>0</v>
      </c>
      <c r="D718" s="75">
        <v>0</v>
      </c>
      <c r="E718" s="75">
        <v>636</v>
      </c>
      <c r="F718" s="75">
        <v>420</v>
      </c>
      <c r="G718" s="75">
        <v>357</v>
      </c>
      <c r="H718" s="75">
        <v>491</v>
      </c>
      <c r="I718" s="75">
        <v>435</v>
      </c>
      <c r="J718" s="75">
        <v>234</v>
      </c>
      <c r="K718" s="75">
        <v>374</v>
      </c>
      <c r="L718" s="75">
        <v>198</v>
      </c>
      <c r="M718" s="75">
        <v>0</v>
      </c>
      <c r="N718" s="75">
        <v>0</v>
      </c>
      <c r="O718" s="76">
        <v>3145</v>
      </c>
    </row>
    <row r="719" spans="1:15" ht="13.5" hidden="1" thickBot="1">
      <c r="A719" s="329"/>
      <c r="B719" s="293" t="s">
        <v>4</v>
      </c>
      <c r="C719" s="77">
        <v>0</v>
      </c>
      <c r="D719" s="77">
        <v>0</v>
      </c>
      <c r="E719" s="77">
        <v>501</v>
      </c>
      <c r="F719" s="77">
        <v>0</v>
      </c>
      <c r="G719" s="77">
        <v>311</v>
      </c>
      <c r="H719" s="77">
        <v>0</v>
      </c>
      <c r="I719" s="77">
        <v>0</v>
      </c>
      <c r="J719" s="77">
        <v>0</v>
      </c>
      <c r="K719" s="77">
        <v>0</v>
      </c>
      <c r="L719" s="77">
        <v>0</v>
      </c>
      <c r="M719" s="77">
        <v>0</v>
      </c>
      <c r="N719" s="77">
        <v>0</v>
      </c>
      <c r="O719" s="78">
        <v>812</v>
      </c>
    </row>
    <row r="720" spans="1:15" ht="13.5" hidden="1" thickBot="1">
      <c r="A720" s="329"/>
      <c r="B720" s="293" t="s">
        <v>92</v>
      </c>
      <c r="C720" s="77">
        <v>0</v>
      </c>
      <c r="D720" s="77">
        <v>480</v>
      </c>
      <c r="E720" s="77">
        <v>0</v>
      </c>
      <c r="F720" s="77">
        <v>0</v>
      </c>
      <c r="G720" s="77">
        <v>0</v>
      </c>
      <c r="H720" s="77">
        <v>0</v>
      </c>
      <c r="I720" s="77">
        <v>0</v>
      </c>
      <c r="J720" s="77">
        <v>0</v>
      </c>
      <c r="K720" s="77">
        <v>0</v>
      </c>
      <c r="L720" s="77">
        <v>0</v>
      </c>
      <c r="M720" s="77">
        <v>0</v>
      </c>
      <c r="N720" s="77">
        <v>0</v>
      </c>
      <c r="O720" s="78">
        <v>480</v>
      </c>
    </row>
    <row r="721" spans="1:15" ht="13.5" hidden="1" thickBot="1">
      <c r="A721" s="329"/>
      <c r="B721" s="293" t="s">
        <v>83</v>
      </c>
      <c r="C721" s="77">
        <v>0</v>
      </c>
      <c r="D721" s="77">
        <v>0</v>
      </c>
      <c r="E721" s="77">
        <v>0</v>
      </c>
      <c r="F721" s="77">
        <v>0</v>
      </c>
      <c r="G721" s="77">
        <v>0</v>
      </c>
      <c r="H721" s="77">
        <v>0</v>
      </c>
      <c r="I721" s="77">
        <v>0</v>
      </c>
      <c r="J721" s="77">
        <v>0</v>
      </c>
      <c r="K721" s="77">
        <v>0</v>
      </c>
      <c r="L721" s="77">
        <v>0</v>
      </c>
      <c r="M721" s="77">
        <v>0</v>
      </c>
      <c r="N721" s="77">
        <v>260</v>
      </c>
      <c r="O721" s="78">
        <v>260</v>
      </c>
    </row>
    <row r="722" spans="1:15" ht="13.5" hidden="1" thickBot="1">
      <c r="A722" s="329"/>
      <c r="B722" s="293" t="s">
        <v>10</v>
      </c>
      <c r="C722" s="77">
        <v>0</v>
      </c>
      <c r="D722" s="77">
        <v>0</v>
      </c>
      <c r="E722" s="77">
        <v>0</v>
      </c>
      <c r="F722" s="77">
        <v>0</v>
      </c>
      <c r="G722" s="77">
        <v>0</v>
      </c>
      <c r="H722" s="77">
        <v>0</v>
      </c>
      <c r="I722" s="77">
        <v>0</v>
      </c>
      <c r="J722" s="77">
        <v>0</v>
      </c>
      <c r="K722" s="77">
        <v>0</v>
      </c>
      <c r="L722" s="77">
        <v>0</v>
      </c>
      <c r="M722" s="77">
        <v>0</v>
      </c>
      <c r="N722" s="77">
        <v>0</v>
      </c>
      <c r="O722" s="78">
        <v>0</v>
      </c>
    </row>
    <row r="723" spans="1:15" ht="13.5" hidden="1" thickBot="1">
      <c r="A723" s="329"/>
      <c r="B723" s="32" t="s">
        <v>34</v>
      </c>
      <c r="C723" s="72">
        <v>7965</v>
      </c>
      <c r="D723" s="72">
        <v>14250</v>
      </c>
      <c r="E723" s="72">
        <v>22915</v>
      </c>
      <c r="F723" s="72">
        <v>37455</v>
      </c>
      <c r="G723" s="72">
        <v>28535</v>
      </c>
      <c r="H723" s="72">
        <v>31520</v>
      </c>
      <c r="I723" s="72">
        <v>47125</v>
      </c>
      <c r="J723" s="72">
        <v>53241</v>
      </c>
      <c r="K723" s="72">
        <v>11429</v>
      </c>
      <c r="L723" s="72">
        <v>43550</v>
      </c>
      <c r="M723" s="72">
        <v>53170</v>
      </c>
      <c r="N723" s="72">
        <v>28900</v>
      </c>
      <c r="O723" s="72">
        <v>380055</v>
      </c>
    </row>
    <row r="724" spans="1:15" ht="13.5" hidden="1" thickBot="1">
      <c r="A724" s="329"/>
      <c r="B724" s="290" t="s">
        <v>54</v>
      </c>
      <c r="C724" s="73">
        <v>7965</v>
      </c>
      <c r="D724" s="73">
        <v>14250</v>
      </c>
      <c r="E724" s="73">
        <v>22915</v>
      </c>
      <c r="F724" s="73">
        <v>37455</v>
      </c>
      <c r="G724" s="73">
        <v>28535</v>
      </c>
      <c r="H724" s="73">
        <v>31520</v>
      </c>
      <c r="I724" s="73">
        <v>47125</v>
      </c>
      <c r="J724" s="73">
        <v>53241</v>
      </c>
      <c r="K724" s="73">
        <v>11429</v>
      </c>
      <c r="L724" s="73">
        <v>43550</v>
      </c>
      <c r="M724" s="73">
        <v>53170</v>
      </c>
      <c r="N724" s="73">
        <v>28900</v>
      </c>
      <c r="O724" s="74">
        <v>380055</v>
      </c>
    </row>
    <row r="725" spans="1:15" ht="13.5" hidden="1" thickBot="1">
      <c r="A725" s="329"/>
      <c r="B725" s="290" t="s">
        <v>85</v>
      </c>
      <c r="C725" s="73">
        <v>0</v>
      </c>
      <c r="D725" s="73">
        <v>0</v>
      </c>
      <c r="E725" s="73">
        <v>0</v>
      </c>
      <c r="F725" s="73">
        <v>0</v>
      </c>
      <c r="G725" s="73">
        <v>0</v>
      </c>
      <c r="H725" s="73">
        <v>0</v>
      </c>
      <c r="I725" s="73">
        <v>0</v>
      </c>
      <c r="J725" s="73">
        <v>0</v>
      </c>
      <c r="K725" s="73">
        <v>0</v>
      </c>
      <c r="L725" s="73">
        <v>0</v>
      </c>
      <c r="M725" s="73">
        <v>0</v>
      </c>
      <c r="N725" s="73">
        <v>0</v>
      </c>
      <c r="O725" s="74">
        <v>0</v>
      </c>
    </row>
    <row r="726" spans="1:15" ht="13.5" hidden="1" thickBot="1">
      <c r="A726" s="329"/>
      <c r="B726" s="290" t="s">
        <v>45</v>
      </c>
      <c r="C726" s="73">
        <v>0</v>
      </c>
      <c r="D726" s="73">
        <v>0</v>
      </c>
      <c r="E726" s="73">
        <v>0</v>
      </c>
      <c r="F726" s="73">
        <v>0</v>
      </c>
      <c r="G726" s="73">
        <v>0</v>
      </c>
      <c r="H726" s="73">
        <v>0</v>
      </c>
      <c r="I726" s="73">
        <v>0</v>
      </c>
      <c r="J726" s="73">
        <v>0</v>
      </c>
      <c r="K726" s="73">
        <v>0</v>
      </c>
      <c r="L726" s="73">
        <v>0</v>
      </c>
      <c r="M726" s="73">
        <v>0</v>
      </c>
      <c r="N726" s="73">
        <v>0</v>
      </c>
      <c r="O726" s="74">
        <v>0</v>
      </c>
    </row>
    <row r="727" spans="1:15" ht="13.5" hidden="1" thickBot="1">
      <c r="A727" s="329"/>
      <c r="B727" s="290" t="s">
        <v>86</v>
      </c>
      <c r="C727" s="73">
        <v>0</v>
      </c>
      <c r="D727" s="73">
        <v>0</v>
      </c>
      <c r="E727" s="73">
        <v>0</v>
      </c>
      <c r="F727" s="73">
        <v>0</v>
      </c>
      <c r="G727" s="73">
        <v>0</v>
      </c>
      <c r="H727" s="73">
        <v>0</v>
      </c>
      <c r="I727" s="73">
        <v>0</v>
      </c>
      <c r="J727" s="73">
        <v>0</v>
      </c>
      <c r="K727" s="73">
        <v>0</v>
      </c>
      <c r="L727" s="73">
        <v>0</v>
      </c>
      <c r="M727" s="73">
        <v>0</v>
      </c>
      <c r="N727" s="73">
        <v>0</v>
      </c>
      <c r="O727" s="74">
        <v>0</v>
      </c>
    </row>
    <row r="728" spans="1:15" ht="13.5" hidden="1" thickBot="1">
      <c r="A728" s="329"/>
      <c r="B728" s="291" t="s">
        <v>46</v>
      </c>
      <c r="C728" s="75">
        <v>0</v>
      </c>
      <c r="D728" s="75">
        <v>0</v>
      </c>
      <c r="E728" s="75">
        <v>0</v>
      </c>
      <c r="F728" s="75">
        <v>0</v>
      </c>
      <c r="G728" s="75">
        <v>0</v>
      </c>
      <c r="H728" s="75">
        <v>0</v>
      </c>
      <c r="I728" s="75">
        <v>0</v>
      </c>
      <c r="J728" s="75">
        <v>0</v>
      </c>
      <c r="K728" s="75">
        <v>0</v>
      </c>
      <c r="L728" s="75">
        <v>0</v>
      </c>
      <c r="M728" s="75">
        <v>0</v>
      </c>
      <c r="N728" s="75">
        <v>0</v>
      </c>
      <c r="O728" s="76">
        <v>0</v>
      </c>
    </row>
    <row r="729" spans="1:15" ht="13.5" hidden="1" thickBot="1">
      <c r="A729" s="329"/>
      <c r="B729" s="291" t="s">
        <v>0</v>
      </c>
      <c r="C729" s="75">
        <v>0</v>
      </c>
      <c r="D729" s="75">
        <v>0</v>
      </c>
      <c r="E729" s="75">
        <v>0</v>
      </c>
      <c r="F729" s="75">
        <v>0</v>
      </c>
      <c r="G729" s="75">
        <v>0</v>
      </c>
      <c r="H729" s="75">
        <v>0</v>
      </c>
      <c r="I729" s="75">
        <v>0</v>
      </c>
      <c r="J729" s="75">
        <v>0</v>
      </c>
      <c r="K729" s="75">
        <v>0</v>
      </c>
      <c r="L729" s="75">
        <v>0</v>
      </c>
      <c r="M729" s="75">
        <v>0</v>
      </c>
      <c r="N729" s="75">
        <v>0</v>
      </c>
      <c r="O729" s="76">
        <v>0</v>
      </c>
    </row>
    <row r="730" spans="1:15" ht="13.5" hidden="1" thickBot="1">
      <c r="A730" s="329"/>
      <c r="B730" s="291" t="s">
        <v>84</v>
      </c>
      <c r="C730" s="75">
        <v>0</v>
      </c>
      <c r="D730" s="75">
        <v>0</v>
      </c>
      <c r="E730" s="75">
        <v>0</v>
      </c>
      <c r="F730" s="75">
        <v>0</v>
      </c>
      <c r="G730" s="75">
        <v>0</v>
      </c>
      <c r="H730" s="75">
        <v>0</v>
      </c>
      <c r="I730" s="75">
        <v>0</v>
      </c>
      <c r="J730" s="75">
        <v>0</v>
      </c>
      <c r="K730" s="75">
        <v>0</v>
      </c>
      <c r="L730" s="75">
        <v>0</v>
      </c>
      <c r="M730" s="75">
        <v>0</v>
      </c>
      <c r="N730" s="75">
        <v>0</v>
      </c>
      <c r="O730" s="76">
        <v>0</v>
      </c>
    </row>
    <row r="731" spans="1:15" ht="13.5" hidden="1" thickBot="1">
      <c r="A731" s="329"/>
      <c r="B731" s="294" t="s">
        <v>28</v>
      </c>
      <c r="C731" s="79">
        <v>0</v>
      </c>
      <c r="D731" s="79">
        <v>0</v>
      </c>
      <c r="E731" s="79">
        <v>0</v>
      </c>
      <c r="F731" s="79">
        <v>0</v>
      </c>
      <c r="G731" s="79">
        <v>0</v>
      </c>
      <c r="H731" s="79">
        <v>0</v>
      </c>
      <c r="I731" s="79">
        <v>0</v>
      </c>
      <c r="J731" s="79">
        <v>0</v>
      </c>
      <c r="K731" s="79">
        <v>0</v>
      </c>
      <c r="L731" s="79">
        <v>0</v>
      </c>
      <c r="M731" s="79">
        <v>0</v>
      </c>
      <c r="N731" s="79">
        <v>0</v>
      </c>
      <c r="O731" s="80">
        <v>0</v>
      </c>
    </row>
    <row r="732" spans="1:15" ht="13.5" hidden="1" thickBot="1">
      <c r="A732" s="329"/>
      <c r="B732" s="293" t="s">
        <v>64</v>
      </c>
      <c r="C732" s="77">
        <v>0</v>
      </c>
      <c r="D732" s="77">
        <v>0</v>
      </c>
      <c r="E732" s="77">
        <v>0</v>
      </c>
      <c r="F732" s="77">
        <v>0</v>
      </c>
      <c r="G732" s="77">
        <v>0</v>
      </c>
      <c r="H732" s="77">
        <v>0</v>
      </c>
      <c r="I732" s="77">
        <v>0</v>
      </c>
      <c r="J732" s="77">
        <v>0</v>
      </c>
      <c r="K732" s="77">
        <v>0</v>
      </c>
      <c r="L732" s="77">
        <v>0</v>
      </c>
      <c r="M732" s="77">
        <v>0</v>
      </c>
      <c r="N732" s="77">
        <v>0</v>
      </c>
      <c r="O732" s="78">
        <v>0</v>
      </c>
    </row>
    <row r="733" spans="1:15" ht="13.5" hidden="1" thickBot="1">
      <c r="A733" s="329"/>
      <c r="B733" s="295" t="s">
        <v>35</v>
      </c>
      <c r="C733" s="72">
        <v>1312</v>
      </c>
      <c r="D733" s="72">
        <v>502</v>
      </c>
      <c r="E733" s="72">
        <v>0</v>
      </c>
      <c r="F733" s="72">
        <v>586</v>
      </c>
      <c r="G733" s="72">
        <v>0</v>
      </c>
      <c r="H733" s="72">
        <v>0</v>
      </c>
      <c r="I733" s="72">
        <v>755</v>
      </c>
      <c r="J733" s="72">
        <v>1023</v>
      </c>
      <c r="K733" s="72">
        <v>522</v>
      </c>
      <c r="L733" s="72">
        <v>886</v>
      </c>
      <c r="M733" s="72">
        <v>1418</v>
      </c>
      <c r="N733" s="72">
        <v>781</v>
      </c>
      <c r="O733" s="72">
        <v>7785</v>
      </c>
    </row>
    <row r="734" spans="1:15" ht="13.5" hidden="1" thickBot="1">
      <c r="A734" s="329"/>
      <c r="B734" s="157" t="s">
        <v>14</v>
      </c>
      <c r="C734" s="73">
        <v>0</v>
      </c>
      <c r="D734" s="73">
        <v>0</v>
      </c>
      <c r="E734" s="73">
        <v>0</v>
      </c>
      <c r="F734" s="73">
        <v>0</v>
      </c>
      <c r="G734" s="73">
        <v>0</v>
      </c>
      <c r="H734" s="73">
        <v>0</v>
      </c>
      <c r="I734" s="73">
        <v>0</v>
      </c>
      <c r="J734" s="73">
        <v>0</v>
      </c>
      <c r="K734" s="73">
        <v>0</v>
      </c>
      <c r="L734" s="73">
        <v>0</v>
      </c>
      <c r="M734" s="73">
        <v>0</v>
      </c>
      <c r="N734" s="73">
        <v>0</v>
      </c>
      <c r="O734" s="74">
        <v>0</v>
      </c>
    </row>
    <row r="735" spans="1:15" ht="13.5" hidden="1" thickBot="1">
      <c r="A735" s="329"/>
      <c r="B735" s="296" t="s">
        <v>13</v>
      </c>
      <c r="C735" s="75">
        <v>0</v>
      </c>
      <c r="D735" s="75">
        <v>0</v>
      </c>
      <c r="E735" s="75">
        <v>0</v>
      </c>
      <c r="F735" s="75">
        <v>0</v>
      </c>
      <c r="G735" s="75">
        <v>0</v>
      </c>
      <c r="H735" s="75">
        <v>0</v>
      </c>
      <c r="I735" s="75">
        <v>0</v>
      </c>
      <c r="J735" s="75">
        <v>0</v>
      </c>
      <c r="K735" s="75">
        <v>0</v>
      </c>
      <c r="L735" s="75">
        <v>0</v>
      </c>
      <c r="M735" s="75">
        <v>0</v>
      </c>
      <c r="N735" s="75">
        <v>0</v>
      </c>
      <c r="O735" s="76">
        <v>0</v>
      </c>
    </row>
    <row r="736" spans="1:15" ht="13.5" hidden="1" thickBot="1">
      <c r="A736" s="329"/>
      <c r="B736" s="296" t="s">
        <v>74</v>
      </c>
      <c r="C736" s="75">
        <v>1312</v>
      </c>
      <c r="D736" s="75">
        <v>502</v>
      </c>
      <c r="E736" s="75">
        <v>0</v>
      </c>
      <c r="F736" s="75">
        <v>586</v>
      </c>
      <c r="G736" s="75">
        <v>0</v>
      </c>
      <c r="H736" s="75">
        <v>0</v>
      </c>
      <c r="I736" s="75">
        <v>755</v>
      </c>
      <c r="J736" s="75">
        <v>1023</v>
      </c>
      <c r="K736" s="75">
        <v>522</v>
      </c>
      <c r="L736" s="75">
        <v>886</v>
      </c>
      <c r="M736" s="75">
        <v>1418</v>
      </c>
      <c r="N736" s="75">
        <v>781</v>
      </c>
      <c r="O736" s="76">
        <v>7785</v>
      </c>
    </row>
    <row r="737" spans="1:15" ht="13.5" hidden="1" thickBot="1">
      <c r="A737" s="329"/>
      <c r="B737" s="301" t="s">
        <v>70</v>
      </c>
      <c r="C737" s="77">
        <v>0</v>
      </c>
      <c r="D737" s="77">
        <v>0</v>
      </c>
      <c r="E737" s="77">
        <v>0</v>
      </c>
      <c r="F737" s="77">
        <v>0</v>
      </c>
      <c r="G737" s="77">
        <v>0</v>
      </c>
      <c r="H737" s="77">
        <v>0</v>
      </c>
      <c r="I737" s="77">
        <v>0</v>
      </c>
      <c r="J737" s="77">
        <v>0</v>
      </c>
      <c r="K737" s="77">
        <v>0</v>
      </c>
      <c r="L737" s="77">
        <v>0</v>
      </c>
      <c r="M737" s="77">
        <v>0</v>
      </c>
      <c r="N737" s="77">
        <v>0</v>
      </c>
      <c r="O737" s="78">
        <v>0</v>
      </c>
    </row>
    <row r="738" spans="1:15" ht="23.25" hidden="1" thickBot="1">
      <c r="A738" s="329"/>
      <c r="B738" s="297" t="s">
        <v>36</v>
      </c>
      <c r="C738" s="72">
        <v>212</v>
      </c>
      <c r="D738" s="72">
        <v>0</v>
      </c>
      <c r="E738" s="72">
        <v>0</v>
      </c>
      <c r="F738" s="72">
        <v>0</v>
      </c>
      <c r="G738" s="72">
        <v>0</v>
      </c>
      <c r="H738" s="72">
        <v>195</v>
      </c>
      <c r="I738" s="72">
        <v>0</v>
      </c>
      <c r="J738" s="72">
        <v>245</v>
      </c>
      <c r="K738" s="72">
        <v>2551</v>
      </c>
      <c r="L738" s="72">
        <v>387</v>
      </c>
      <c r="M738" s="72">
        <v>0</v>
      </c>
      <c r="N738" s="72">
        <v>0</v>
      </c>
      <c r="O738" s="72">
        <v>3590</v>
      </c>
    </row>
    <row r="739" spans="1:15" ht="13.5" hidden="1" thickBot="1">
      <c r="A739" s="329"/>
      <c r="B739" s="299" t="s">
        <v>65</v>
      </c>
      <c r="C739" s="73">
        <v>0</v>
      </c>
      <c r="D739" s="73">
        <v>0</v>
      </c>
      <c r="E739" s="73">
        <v>0</v>
      </c>
      <c r="F739" s="73">
        <v>0</v>
      </c>
      <c r="G739" s="73">
        <v>0</v>
      </c>
      <c r="H739" s="73">
        <v>0</v>
      </c>
      <c r="I739" s="73">
        <v>0</v>
      </c>
      <c r="J739" s="73">
        <v>0</v>
      </c>
      <c r="K739" s="73">
        <v>0</v>
      </c>
      <c r="L739" s="73">
        <v>0</v>
      </c>
      <c r="M739" s="73">
        <v>0</v>
      </c>
      <c r="N739" s="73">
        <v>0</v>
      </c>
      <c r="O739" s="74">
        <v>0</v>
      </c>
    </row>
    <row r="740" spans="1:15" ht="13.5" hidden="1" thickBot="1">
      <c r="A740" s="329"/>
      <c r="B740" s="296" t="s">
        <v>68</v>
      </c>
      <c r="C740" s="75">
        <v>0</v>
      </c>
      <c r="D740" s="75">
        <v>0</v>
      </c>
      <c r="E740" s="75">
        <v>0</v>
      </c>
      <c r="F740" s="75">
        <v>0</v>
      </c>
      <c r="G740" s="75">
        <v>0</v>
      </c>
      <c r="H740" s="75">
        <v>0</v>
      </c>
      <c r="I740" s="75">
        <v>0</v>
      </c>
      <c r="J740" s="75">
        <v>0</v>
      </c>
      <c r="K740" s="75">
        <v>0</v>
      </c>
      <c r="L740" s="75">
        <v>0</v>
      </c>
      <c r="M740" s="75">
        <v>0</v>
      </c>
      <c r="N740" s="75">
        <v>0</v>
      </c>
      <c r="O740" s="76">
        <v>0</v>
      </c>
    </row>
    <row r="741" spans="1:15" ht="13.5" hidden="1" thickBot="1">
      <c r="A741" s="329"/>
      <c r="B741" s="296" t="s">
        <v>73</v>
      </c>
      <c r="C741" s="75">
        <v>0</v>
      </c>
      <c r="D741" s="75">
        <v>0</v>
      </c>
      <c r="E741" s="75">
        <v>0</v>
      </c>
      <c r="F741" s="75">
        <v>0</v>
      </c>
      <c r="G741" s="75">
        <v>0</v>
      </c>
      <c r="H741" s="75">
        <v>195</v>
      </c>
      <c r="I741" s="75">
        <v>0</v>
      </c>
      <c r="J741" s="75">
        <v>0</v>
      </c>
      <c r="K741" s="75">
        <v>2551</v>
      </c>
      <c r="L741" s="75">
        <v>0</v>
      </c>
      <c r="M741" s="75">
        <v>0</v>
      </c>
      <c r="N741" s="75">
        <v>0</v>
      </c>
      <c r="O741" s="76">
        <v>2746</v>
      </c>
    </row>
    <row r="742" spans="1:15" ht="13.5" hidden="1" thickBot="1">
      <c r="A742" s="329"/>
      <c r="B742" s="296" t="s">
        <v>11</v>
      </c>
      <c r="C742" s="75">
        <v>0</v>
      </c>
      <c r="D742" s="75">
        <v>0</v>
      </c>
      <c r="E742" s="75">
        <v>0</v>
      </c>
      <c r="F742" s="75">
        <v>0</v>
      </c>
      <c r="G742" s="75">
        <v>0</v>
      </c>
      <c r="H742" s="75">
        <v>0</v>
      </c>
      <c r="I742" s="75">
        <v>0</v>
      </c>
      <c r="J742" s="75">
        <v>245</v>
      </c>
      <c r="K742" s="75">
        <v>0</v>
      </c>
      <c r="L742" s="75">
        <v>0</v>
      </c>
      <c r="M742" s="75">
        <v>0</v>
      </c>
      <c r="N742" s="75">
        <v>0</v>
      </c>
      <c r="O742" s="76">
        <v>245</v>
      </c>
    </row>
    <row r="743" spans="1:15" ht="13.5" hidden="1" thickBot="1">
      <c r="A743" s="329"/>
      <c r="B743" s="296" t="s">
        <v>44</v>
      </c>
      <c r="C743" s="75">
        <v>0</v>
      </c>
      <c r="D743" s="75">
        <v>0</v>
      </c>
      <c r="E743" s="75">
        <v>0</v>
      </c>
      <c r="F743" s="75">
        <v>0</v>
      </c>
      <c r="G743" s="75">
        <v>0</v>
      </c>
      <c r="H743" s="75">
        <v>0</v>
      </c>
      <c r="I743" s="75">
        <v>0</v>
      </c>
      <c r="J743" s="75">
        <v>0</v>
      </c>
      <c r="K743" s="75">
        <v>0</v>
      </c>
      <c r="L743" s="75">
        <v>0</v>
      </c>
      <c r="M743" s="75">
        <v>0</v>
      </c>
      <c r="N743" s="75">
        <v>0</v>
      </c>
      <c r="O743" s="76">
        <v>0</v>
      </c>
    </row>
    <row r="744" spans="1:15" ht="13.5" hidden="1" thickBot="1">
      <c r="A744" s="329"/>
      <c r="B744" s="296" t="s">
        <v>41</v>
      </c>
      <c r="C744" s="75">
        <v>0</v>
      </c>
      <c r="D744" s="75">
        <v>0</v>
      </c>
      <c r="E744" s="75">
        <v>0</v>
      </c>
      <c r="F744" s="75">
        <v>0</v>
      </c>
      <c r="G744" s="75">
        <v>0</v>
      </c>
      <c r="H744" s="75">
        <v>0</v>
      </c>
      <c r="I744" s="75">
        <v>0</v>
      </c>
      <c r="J744" s="75">
        <v>0</v>
      </c>
      <c r="K744" s="75">
        <v>0</v>
      </c>
      <c r="L744" s="75">
        <v>0</v>
      </c>
      <c r="M744" s="75">
        <v>0</v>
      </c>
      <c r="N744" s="75">
        <v>0</v>
      </c>
      <c r="O744" s="76">
        <v>0</v>
      </c>
    </row>
    <row r="745" spans="1:15" ht="13.5" hidden="1" thickBot="1">
      <c r="A745" s="329"/>
      <c r="B745" s="296" t="s">
        <v>27</v>
      </c>
      <c r="C745" s="75">
        <v>0</v>
      </c>
      <c r="D745" s="75">
        <v>0</v>
      </c>
      <c r="E745" s="75">
        <v>0</v>
      </c>
      <c r="F745" s="75">
        <v>0</v>
      </c>
      <c r="G745" s="75">
        <v>0</v>
      </c>
      <c r="H745" s="75">
        <v>0</v>
      </c>
      <c r="I745" s="75">
        <v>0</v>
      </c>
      <c r="J745" s="75">
        <v>0</v>
      </c>
      <c r="K745" s="75">
        <v>0</v>
      </c>
      <c r="L745" s="75">
        <v>0</v>
      </c>
      <c r="M745" s="75">
        <v>0</v>
      </c>
      <c r="N745" s="75">
        <v>0</v>
      </c>
      <c r="O745" s="76">
        <v>0</v>
      </c>
    </row>
    <row r="746" spans="1:15" ht="13.5" hidden="1" thickBot="1">
      <c r="A746" s="329"/>
      <c r="B746" s="296" t="s">
        <v>40</v>
      </c>
      <c r="C746" s="75">
        <v>0</v>
      </c>
      <c r="D746" s="75">
        <v>0</v>
      </c>
      <c r="E746" s="75">
        <v>0</v>
      </c>
      <c r="F746" s="75">
        <v>0</v>
      </c>
      <c r="G746" s="75">
        <v>0</v>
      </c>
      <c r="H746" s="75">
        <v>0</v>
      </c>
      <c r="I746" s="75">
        <v>0</v>
      </c>
      <c r="J746" s="75">
        <v>0</v>
      </c>
      <c r="K746" s="75">
        <v>0</v>
      </c>
      <c r="L746" s="75">
        <v>0</v>
      </c>
      <c r="M746" s="75">
        <v>0</v>
      </c>
      <c r="N746" s="75">
        <v>0</v>
      </c>
      <c r="O746" s="76">
        <v>0</v>
      </c>
    </row>
    <row r="747" spans="1:15" ht="13.5" hidden="1" thickBot="1">
      <c r="A747" s="329"/>
      <c r="B747" s="296" t="s">
        <v>47</v>
      </c>
      <c r="C747" s="75">
        <v>0</v>
      </c>
      <c r="D747" s="75">
        <v>0</v>
      </c>
      <c r="E747" s="75">
        <v>0</v>
      </c>
      <c r="F747" s="75">
        <v>0</v>
      </c>
      <c r="G747" s="75">
        <v>0</v>
      </c>
      <c r="H747" s="75">
        <v>0</v>
      </c>
      <c r="I747" s="75">
        <v>0</v>
      </c>
      <c r="J747" s="75">
        <v>0</v>
      </c>
      <c r="K747" s="75">
        <v>0</v>
      </c>
      <c r="L747" s="75">
        <v>0</v>
      </c>
      <c r="M747" s="75">
        <v>0</v>
      </c>
      <c r="N747" s="75">
        <v>0</v>
      </c>
      <c r="O747" s="76">
        <v>0</v>
      </c>
    </row>
    <row r="748" spans="1:15" ht="23.25" hidden="1" thickBot="1">
      <c r="A748" s="329"/>
      <c r="B748" s="296" t="s">
        <v>60</v>
      </c>
      <c r="C748" s="75">
        <v>0</v>
      </c>
      <c r="D748" s="75">
        <v>0</v>
      </c>
      <c r="E748" s="75">
        <v>0</v>
      </c>
      <c r="F748" s="75">
        <v>0</v>
      </c>
      <c r="G748" s="75">
        <v>0</v>
      </c>
      <c r="H748" s="75">
        <v>0</v>
      </c>
      <c r="I748" s="75">
        <v>0</v>
      </c>
      <c r="J748" s="75">
        <v>0</v>
      </c>
      <c r="K748" s="75">
        <v>0</v>
      </c>
      <c r="L748" s="75">
        <v>0</v>
      </c>
      <c r="M748" s="75">
        <v>0</v>
      </c>
      <c r="N748" s="75">
        <v>0</v>
      </c>
      <c r="O748" s="76">
        <v>0</v>
      </c>
    </row>
    <row r="749" spans="1:15" ht="13.5" hidden="1" thickBot="1">
      <c r="A749" s="329"/>
      <c r="B749" s="296" t="s">
        <v>48</v>
      </c>
      <c r="C749" s="75">
        <v>0</v>
      </c>
      <c r="D749" s="75">
        <v>0</v>
      </c>
      <c r="E749" s="75">
        <v>0</v>
      </c>
      <c r="F749" s="75">
        <v>0</v>
      </c>
      <c r="G749" s="75">
        <v>0</v>
      </c>
      <c r="H749" s="75">
        <v>0</v>
      </c>
      <c r="I749" s="75">
        <v>0</v>
      </c>
      <c r="J749" s="75">
        <v>0</v>
      </c>
      <c r="K749" s="75">
        <v>0</v>
      </c>
      <c r="L749" s="75">
        <v>0</v>
      </c>
      <c r="M749" s="75">
        <v>0</v>
      </c>
      <c r="N749" s="75">
        <v>0</v>
      </c>
      <c r="O749" s="76">
        <v>0</v>
      </c>
    </row>
    <row r="750" spans="1:15" ht="13.5" hidden="1" thickBot="1">
      <c r="A750" s="329"/>
      <c r="B750" s="296" t="s">
        <v>67</v>
      </c>
      <c r="C750" s="75">
        <v>0</v>
      </c>
      <c r="D750" s="75">
        <v>0</v>
      </c>
      <c r="E750" s="75">
        <v>0</v>
      </c>
      <c r="F750" s="75">
        <v>0</v>
      </c>
      <c r="G750" s="75">
        <v>0</v>
      </c>
      <c r="H750" s="75">
        <v>0</v>
      </c>
      <c r="I750" s="75">
        <v>0</v>
      </c>
      <c r="J750" s="75">
        <v>0</v>
      </c>
      <c r="K750" s="75">
        <v>0</v>
      </c>
      <c r="L750" s="75">
        <v>0</v>
      </c>
      <c r="M750" s="75">
        <v>0</v>
      </c>
      <c r="N750" s="75">
        <v>0</v>
      </c>
      <c r="O750" s="76">
        <v>0</v>
      </c>
    </row>
    <row r="751" spans="1:15" ht="13.5" hidden="1" thickBot="1">
      <c r="A751" s="329"/>
      <c r="B751" s="296" t="s">
        <v>43</v>
      </c>
      <c r="C751" s="75">
        <v>0</v>
      </c>
      <c r="D751" s="75">
        <v>0</v>
      </c>
      <c r="E751" s="75">
        <v>0</v>
      </c>
      <c r="F751" s="75">
        <v>0</v>
      </c>
      <c r="G751" s="75">
        <v>0</v>
      </c>
      <c r="H751" s="75">
        <v>0</v>
      </c>
      <c r="I751" s="75">
        <v>0</v>
      </c>
      <c r="J751" s="75">
        <v>0</v>
      </c>
      <c r="K751" s="75">
        <v>0</v>
      </c>
      <c r="L751" s="75">
        <v>0</v>
      </c>
      <c r="M751" s="75">
        <v>0</v>
      </c>
      <c r="N751" s="75">
        <v>0</v>
      </c>
      <c r="O751" s="76">
        <v>0</v>
      </c>
    </row>
    <row r="752" spans="1:15" ht="13.5" hidden="1" thickBot="1">
      <c r="A752" s="329"/>
      <c r="B752" s="301" t="s">
        <v>58</v>
      </c>
      <c r="C752" s="77">
        <v>212</v>
      </c>
      <c r="D752" s="77">
        <v>0</v>
      </c>
      <c r="E752" s="77">
        <v>0</v>
      </c>
      <c r="F752" s="77">
        <v>0</v>
      </c>
      <c r="G752" s="77">
        <v>0</v>
      </c>
      <c r="H752" s="77">
        <v>0</v>
      </c>
      <c r="I752" s="77">
        <v>0</v>
      </c>
      <c r="J752" s="77">
        <v>0</v>
      </c>
      <c r="K752" s="77">
        <v>0</v>
      </c>
      <c r="L752" s="77">
        <v>387</v>
      </c>
      <c r="M752" s="77">
        <v>0</v>
      </c>
      <c r="N752" s="77">
        <v>0</v>
      </c>
      <c r="O752" s="78">
        <v>599</v>
      </c>
    </row>
    <row r="753" spans="1:15" ht="13.5" hidden="1" thickBot="1">
      <c r="A753" s="329"/>
      <c r="B753" s="298" t="s">
        <v>80</v>
      </c>
      <c r="C753" s="72">
        <v>9085</v>
      </c>
      <c r="D753" s="72">
        <v>19879</v>
      </c>
      <c r="E753" s="72">
        <v>27548</v>
      </c>
      <c r="F753" s="72">
        <v>20809</v>
      </c>
      <c r="G753" s="72">
        <v>30219</v>
      </c>
      <c r="H753" s="72">
        <v>25492</v>
      </c>
      <c r="I753" s="72">
        <v>36089</v>
      </c>
      <c r="J753" s="72">
        <v>31422</v>
      </c>
      <c r="K753" s="72">
        <v>58995</v>
      </c>
      <c r="L753" s="72">
        <v>20413</v>
      </c>
      <c r="M753" s="72">
        <v>45090</v>
      </c>
      <c r="N753" s="72">
        <v>31619</v>
      </c>
      <c r="O753" s="72">
        <v>356660</v>
      </c>
    </row>
    <row r="754" spans="1:15" ht="13.5" hidden="1" thickBot="1">
      <c r="A754" s="329"/>
      <c r="B754" s="299" t="s">
        <v>17</v>
      </c>
      <c r="C754" s="73">
        <v>200</v>
      </c>
      <c r="D754" s="73">
        <v>403</v>
      </c>
      <c r="E754" s="73">
        <v>2420</v>
      </c>
      <c r="F754" s="73">
        <v>0</v>
      </c>
      <c r="G754" s="73">
        <v>475</v>
      </c>
      <c r="H754" s="73">
        <v>0</v>
      </c>
      <c r="I754" s="73">
        <v>2426</v>
      </c>
      <c r="J754" s="73">
        <v>0</v>
      </c>
      <c r="K754" s="73">
        <v>0</v>
      </c>
      <c r="L754" s="73">
        <v>0</v>
      </c>
      <c r="M754" s="73">
        <v>250</v>
      </c>
      <c r="N754" s="73">
        <v>0</v>
      </c>
      <c r="O754" s="74">
        <v>6174</v>
      </c>
    </row>
    <row r="755" spans="1:15" ht="13.5" hidden="1" thickBot="1">
      <c r="A755" s="329"/>
      <c r="B755" s="296" t="s">
        <v>1</v>
      </c>
      <c r="C755" s="75">
        <v>0</v>
      </c>
      <c r="D755" s="75">
        <v>0</v>
      </c>
      <c r="E755" s="75">
        <v>0</v>
      </c>
      <c r="F755" s="75">
        <v>0</v>
      </c>
      <c r="G755" s="75">
        <v>0</v>
      </c>
      <c r="H755" s="75">
        <v>0</v>
      </c>
      <c r="I755" s="75">
        <v>0</v>
      </c>
      <c r="J755" s="75">
        <v>0</v>
      </c>
      <c r="K755" s="75">
        <v>0</v>
      </c>
      <c r="L755" s="75">
        <v>0</v>
      </c>
      <c r="M755" s="75">
        <v>0</v>
      </c>
      <c r="N755" s="75">
        <v>0</v>
      </c>
      <c r="O755" s="76">
        <v>0</v>
      </c>
    </row>
    <row r="756" spans="1:15" ht="13.5" hidden="1" thickBot="1">
      <c r="A756" s="329"/>
      <c r="B756" s="296" t="s">
        <v>16</v>
      </c>
      <c r="C756" s="75">
        <v>0</v>
      </c>
      <c r="D756" s="75">
        <v>0</v>
      </c>
      <c r="E756" s="75">
        <v>0</v>
      </c>
      <c r="F756" s="75">
        <v>0</v>
      </c>
      <c r="G756" s="75">
        <v>0</v>
      </c>
      <c r="H756" s="75">
        <v>0</v>
      </c>
      <c r="I756" s="75">
        <v>0</v>
      </c>
      <c r="J756" s="75">
        <v>0</v>
      </c>
      <c r="K756" s="75">
        <v>0</v>
      </c>
      <c r="L756" s="75">
        <v>0</v>
      </c>
      <c r="M756" s="75">
        <v>0</v>
      </c>
      <c r="N756" s="75">
        <v>0</v>
      </c>
      <c r="O756" s="76">
        <v>0</v>
      </c>
    </row>
    <row r="757" spans="1:15" ht="13.5" hidden="1" thickBot="1">
      <c r="A757" s="329"/>
      <c r="B757" s="296" t="s">
        <v>20</v>
      </c>
      <c r="C757" s="75">
        <v>5865</v>
      </c>
      <c r="D757" s="75">
        <v>8418</v>
      </c>
      <c r="E757" s="75">
        <v>12057</v>
      </c>
      <c r="F757" s="75">
        <v>2939</v>
      </c>
      <c r="G757" s="75">
        <v>14694</v>
      </c>
      <c r="H757" s="75">
        <v>8589</v>
      </c>
      <c r="I757" s="75">
        <v>13021</v>
      </c>
      <c r="J757" s="75">
        <v>12622</v>
      </c>
      <c r="K757" s="75">
        <v>5983</v>
      </c>
      <c r="L757" s="75">
        <v>9057</v>
      </c>
      <c r="M757" s="75">
        <v>12476</v>
      </c>
      <c r="N757" s="75">
        <v>1947</v>
      </c>
      <c r="O757" s="76">
        <v>107668</v>
      </c>
    </row>
    <row r="758" spans="1:15" ht="23.25" hidden="1" thickBot="1">
      <c r="A758" s="329"/>
      <c r="B758" s="296" t="s">
        <v>57</v>
      </c>
      <c r="C758" s="75">
        <v>0</v>
      </c>
      <c r="D758" s="75">
        <v>0</v>
      </c>
      <c r="E758" s="75">
        <v>0</v>
      </c>
      <c r="F758" s="75">
        <v>0</v>
      </c>
      <c r="G758" s="75">
        <v>0</v>
      </c>
      <c r="H758" s="75">
        <v>0</v>
      </c>
      <c r="I758" s="75">
        <v>0</v>
      </c>
      <c r="J758" s="75">
        <v>0</v>
      </c>
      <c r="K758" s="75">
        <v>0</v>
      </c>
      <c r="L758" s="75">
        <v>0</v>
      </c>
      <c r="M758" s="75">
        <v>0</v>
      </c>
      <c r="N758" s="75">
        <v>0</v>
      </c>
      <c r="O758" s="76">
        <v>0</v>
      </c>
    </row>
    <row r="759" spans="1:15" ht="13.5" hidden="1" thickBot="1">
      <c r="A759" s="329"/>
      <c r="B759" s="296" t="s">
        <v>56</v>
      </c>
      <c r="C759" s="75">
        <v>0</v>
      </c>
      <c r="D759" s="75">
        <v>0</v>
      </c>
      <c r="E759" s="75">
        <v>0</v>
      </c>
      <c r="F759" s="75">
        <v>0</v>
      </c>
      <c r="G759" s="75">
        <v>0</v>
      </c>
      <c r="H759" s="75">
        <v>0</v>
      </c>
      <c r="I759" s="75">
        <v>0</v>
      </c>
      <c r="J759" s="75">
        <v>0</v>
      </c>
      <c r="K759" s="75">
        <v>0</v>
      </c>
      <c r="L759" s="75">
        <v>0</v>
      </c>
      <c r="M759" s="75">
        <v>0</v>
      </c>
      <c r="N759" s="75">
        <v>0</v>
      </c>
      <c r="O759" s="76">
        <v>0</v>
      </c>
    </row>
    <row r="760" spans="1:15" ht="13.5" hidden="1" thickBot="1">
      <c r="A760" s="329"/>
      <c r="B760" s="296" t="s">
        <v>75</v>
      </c>
      <c r="C760" s="75">
        <v>0</v>
      </c>
      <c r="D760" s="75">
        <v>0</v>
      </c>
      <c r="E760" s="75">
        <v>0</v>
      </c>
      <c r="F760" s="75">
        <v>0</v>
      </c>
      <c r="G760" s="75">
        <v>0</v>
      </c>
      <c r="H760" s="75">
        <v>0</v>
      </c>
      <c r="I760" s="75">
        <v>0</v>
      </c>
      <c r="J760" s="75">
        <v>0</v>
      </c>
      <c r="K760" s="75">
        <v>0</v>
      </c>
      <c r="L760" s="75">
        <v>0</v>
      </c>
      <c r="M760" s="75">
        <v>0</v>
      </c>
      <c r="N760" s="75">
        <v>0</v>
      </c>
      <c r="O760" s="76">
        <v>0</v>
      </c>
    </row>
    <row r="761" spans="1:15" ht="13.5" hidden="1" thickBot="1">
      <c r="A761" s="329"/>
      <c r="B761" s="296" t="s">
        <v>21</v>
      </c>
      <c r="C761" s="75">
        <v>0</v>
      </c>
      <c r="D761" s="75">
        <v>0</v>
      </c>
      <c r="E761" s="75">
        <v>0</v>
      </c>
      <c r="F761" s="75">
        <v>0</v>
      </c>
      <c r="G761" s="75">
        <v>0</v>
      </c>
      <c r="H761" s="75">
        <v>0</v>
      </c>
      <c r="I761" s="75">
        <v>0</v>
      </c>
      <c r="J761" s="75">
        <v>0</v>
      </c>
      <c r="K761" s="75">
        <v>0</v>
      </c>
      <c r="L761" s="75">
        <v>0</v>
      </c>
      <c r="M761" s="75">
        <v>0</v>
      </c>
      <c r="N761" s="75">
        <v>0</v>
      </c>
      <c r="O761" s="76">
        <v>0</v>
      </c>
    </row>
    <row r="762" spans="1:15" ht="13.5" hidden="1" thickBot="1">
      <c r="A762" s="329"/>
      <c r="B762" s="296" t="s">
        <v>22</v>
      </c>
      <c r="C762" s="75">
        <v>0</v>
      </c>
      <c r="D762" s="75">
        <v>0</v>
      </c>
      <c r="E762" s="75">
        <v>0</v>
      </c>
      <c r="F762" s="75">
        <v>0</v>
      </c>
      <c r="G762" s="75">
        <v>0</v>
      </c>
      <c r="H762" s="75">
        <v>0</v>
      </c>
      <c r="I762" s="75">
        <v>0</v>
      </c>
      <c r="J762" s="75">
        <v>0</v>
      </c>
      <c r="K762" s="75">
        <v>0</v>
      </c>
      <c r="L762" s="75">
        <v>0</v>
      </c>
      <c r="M762" s="75">
        <v>0</v>
      </c>
      <c r="N762" s="75">
        <v>0</v>
      </c>
      <c r="O762" s="76">
        <v>0</v>
      </c>
    </row>
    <row r="763" spans="1:15" ht="13.5" hidden="1" thickBot="1">
      <c r="A763" s="329"/>
      <c r="B763" s="296" t="s">
        <v>66</v>
      </c>
      <c r="C763" s="75">
        <v>0</v>
      </c>
      <c r="D763" s="75">
        <v>0</v>
      </c>
      <c r="E763" s="75">
        <v>0</v>
      </c>
      <c r="F763" s="75">
        <v>0</v>
      </c>
      <c r="G763" s="75">
        <v>0</v>
      </c>
      <c r="H763" s="75">
        <v>0</v>
      </c>
      <c r="I763" s="75">
        <v>0</v>
      </c>
      <c r="J763" s="75">
        <v>0</v>
      </c>
      <c r="K763" s="75">
        <v>0</v>
      </c>
      <c r="L763" s="75">
        <v>0</v>
      </c>
      <c r="M763" s="75">
        <v>0</v>
      </c>
      <c r="N763" s="75">
        <v>0</v>
      </c>
      <c r="O763" s="76">
        <v>0</v>
      </c>
    </row>
    <row r="764" spans="1:15" ht="13.5" hidden="1" thickBot="1">
      <c r="A764" s="329"/>
      <c r="B764" s="296" t="s">
        <v>18</v>
      </c>
      <c r="C764" s="75">
        <v>0</v>
      </c>
      <c r="D764" s="75">
        <v>0</v>
      </c>
      <c r="E764" s="75">
        <v>0</v>
      </c>
      <c r="F764" s="75">
        <v>0</v>
      </c>
      <c r="G764" s="75">
        <v>0</v>
      </c>
      <c r="H764" s="75">
        <v>435</v>
      </c>
      <c r="I764" s="75">
        <v>0</v>
      </c>
      <c r="J764" s="75">
        <v>0</v>
      </c>
      <c r="K764" s="75">
        <v>0</v>
      </c>
      <c r="L764" s="75">
        <v>0</v>
      </c>
      <c r="M764" s="75">
        <v>0</v>
      </c>
      <c r="N764" s="75">
        <v>0</v>
      </c>
      <c r="O764" s="76">
        <v>435</v>
      </c>
    </row>
    <row r="765" spans="1:15" ht="13.5" hidden="1" thickBot="1">
      <c r="A765" s="329"/>
      <c r="B765" s="296" t="s">
        <v>26</v>
      </c>
      <c r="C765" s="75">
        <v>0</v>
      </c>
      <c r="D765" s="75">
        <v>0</v>
      </c>
      <c r="E765" s="75">
        <v>0</v>
      </c>
      <c r="F765" s="75">
        <v>0</v>
      </c>
      <c r="G765" s="75">
        <v>0</v>
      </c>
      <c r="H765" s="75">
        <v>0</v>
      </c>
      <c r="I765" s="75">
        <v>0</v>
      </c>
      <c r="J765" s="75">
        <v>0</v>
      </c>
      <c r="K765" s="75">
        <v>0</v>
      </c>
      <c r="L765" s="75">
        <v>0</v>
      </c>
      <c r="M765" s="75">
        <v>0</v>
      </c>
      <c r="N765" s="75">
        <v>0</v>
      </c>
      <c r="O765" s="76">
        <v>0</v>
      </c>
    </row>
    <row r="766" spans="1:15" ht="13.5" hidden="1" thickBot="1">
      <c r="A766" s="329"/>
      <c r="B766" s="296" t="s">
        <v>71</v>
      </c>
      <c r="C766" s="75">
        <v>0</v>
      </c>
      <c r="D766" s="75">
        <v>0</v>
      </c>
      <c r="E766" s="75">
        <v>0</v>
      </c>
      <c r="F766" s="75">
        <v>0</v>
      </c>
      <c r="G766" s="75">
        <v>0</v>
      </c>
      <c r="H766" s="75">
        <v>0</v>
      </c>
      <c r="I766" s="75">
        <v>0</v>
      </c>
      <c r="J766" s="75">
        <v>0</v>
      </c>
      <c r="K766" s="75">
        <v>0</v>
      </c>
      <c r="L766" s="75">
        <v>0</v>
      </c>
      <c r="M766" s="75">
        <v>0</v>
      </c>
      <c r="N766" s="75">
        <v>0</v>
      </c>
      <c r="O766" s="76">
        <v>0</v>
      </c>
    </row>
    <row r="767" spans="1:15" ht="13.5" hidden="1" thickBot="1">
      <c r="A767" s="329"/>
      <c r="B767" s="296" t="s">
        <v>55</v>
      </c>
      <c r="C767" s="75">
        <v>0</v>
      </c>
      <c r="D767" s="75">
        <v>0</v>
      </c>
      <c r="E767" s="75">
        <v>0</v>
      </c>
      <c r="F767" s="75">
        <v>0</v>
      </c>
      <c r="G767" s="75">
        <v>0</v>
      </c>
      <c r="H767" s="75">
        <v>0</v>
      </c>
      <c r="I767" s="75">
        <v>0</v>
      </c>
      <c r="J767" s="75">
        <v>0</v>
      </c>
      <c r="K767" s="75">
        <v>0</v>
      </c>
      <c r="L767" s="75">
        <v>0</v>
      </c>
      <c r="M767" s="75">
        <v>0</v>
      </c>
      <c r="N767" s="75">
        <v>0</v>
      </c>
      <c r="O767" s="76">
        <v>0</v>
      </c>
    </row>
    <row r="768" spans="1:15" ht="13.5" hidden="1" thickBot="1">
      <c r="A768" s="329"/>
      <c r="B768" s="296" t="s">
        <v>19</v>
      </c>
      <c r="C768" s="75">
        <v>0</v>
      </c>
      <c r="D768" s="75">
        <v>0</v>
      </c>
      <c r="E768" s="75">
        <v>0</v>
      </c>
      <c r="F768" s="75">
        <v>0</v>
      </c>
      <c r="G768" s="75">
        <v>0</v>
      </c>
      <c r="H768" s="75">
        <v>0</v>
      </c>
      <c r="I768" s="75">
        <v>0</v>
      </c>
      <c r="J768" s="75">
        <v>0</v>
      </c>
      <c r="K768" s="75">
        <v>0</v>
      </c>
      <c r="L768" s="75">
        <v>0</v>
      </c>
      <c r="M768" s="75">
        <v>0</v>
      </c>
      <c r="N768" s="75">
        <v>0</v>
      </c>
      <c r="O768" s="76">
        <v>0</v>
      </c>
    </row>
    <row r="769" spans="1:15" ht="13.5" hidden="1" thickBot="1">
      <c r="A769" s="329"/>
      <c r="B769" s="296" t="s">
        <v>50</v>
      </c>
      <c r="C769" s="75">
        <v>0</v>
      </c>
      <c r="D769" s="75">
        <v>0</v>
      </c>
      <c r="E769" s="75">
        <v>0</v>
      </c>
      <c r="F769" s="75">
        <v>0</v>
      </c>
      <c r="G769" s="75">
        <v>0</v>
      </c>
      <c r="H769" s="75">
        <v>0</v>
      </c>
      <c r="I769" s="75">
        <v>0</v>
      </c>
      <c r="J769" s="75">
        <v>0</v>
      </c>
      <c r="K769" s="75">
        <v>0</v>
      </c>
      <c r="L769" s="75">
        <v>0</v>
      </c>
      <c r="M769" s="75">
        <v>0</v>
      </c>
      <c r="N769" s="75">
        <v>0</v>
      </c>
      <c r="O769" s="76">
        <v>0</v>
      </c>
    </row>
    <row r="770" spans="1:15" ht="13.5" hidden="1" thickBot="1">
      <c r="A770" s="329"/>
      <c r="B770" s="296" t="s">
        <v>76</v>
      </c>
      <c r="C770" s="75">
        <v>0</v>
      </c>
      <c r="D770" s="75">
        <v>0</v>
      </c>
      <c r="E770" s="75">
        <v>0</v>
      </c>
      <c r="F770" s="75">
        <v>0</v>
      </c>
      <c r="G770" s="75">
        <v>0</v>
      </c>
      <c r="H770" s="75">
        <v>0</v>
      </c>
      <c r="I770" s="75">
        <v>0</v>
      </c>
      <c r="J770" s="75">
        <v>0</v>
      </c>
      <c r="K770" s="75">
        <v>0</v>
      </c>
      <c r="L770" s="75">
        <v>0</v>
      </c>
      <c r="M770" s="75">
        <v>0</v>
      </c>
      <c r="N770" s="75">
        <v>0</v>
      </c>
      <c r="O770" s="76">
        <v>0</v>
      </c>
    </row>
    <row r="771" spans="1:15" ht="13.5" hidden="1" thickBot="1">
      <c r="A771" s="329"/>
      <c r="B771" s="296" t="s">
        <v>69</v>
      </c>
      <c r="C771" s="75">
        <v>0</v>
      </c>
      <c r="D771" s="75">
        <v>0</v>
      </c>
      <c r="E771" s="75">
        <v>0</v>
      </c>
      <c r="F771" s="75">
        <v>0</v>
      </c>
      <c r="G771" s="75">
        <v>0</v>
      </c>
      <c r="H771" s="75">
        <v>0</v>
      </c>
      <c r="I771" s="75">
        <v>0</v>
      </c>
      <c r="J771" s="75">
        <v>0</v>
      </c>
      <c r="K771" s="75">
        <v>0</v>
      </c>
      <c r="L771" s="75">
        <v>0</v>
      </c>
      <c r="M771" s="75">
        <v>0</v>
      </c>
      <c r="N771" s="75">
        <v>0</v>
      </c>
      <c r="O771" s="76">
        <v>0</v>
      </c>
    </row>
    <row r="772" spans="1:15" ht="13.5" hidden="1" thickBot="1">
      <c r="A772" s="329"/>
      <c r="B772" s="296" t="s">
        <v>37</v>
      </c>
      <c r="C772" s="75">
        <v>0</v>
      </c>
      <c r="D772" s="75">
        <v>0</v>
      </c>
      <c r="E772" s="75">
        <v>0</v>
      </c>
      <c r="F772" s="75">
        <v>0</v>
      </c>
      <c r="G772" s="75">
        <v>0</v>
      </c>
      <c r="H772" s="75">
        <v>0</v>
      </c>
      <c r="I772" s="75">
        <v>0</v>
      </c>
      <c r="J772" s="75">
        <v>0</v>
      </c>
      <c r="K772" s="75">
        <v>0</v>
      </c>
      <c r="L772" s="75">
        <v>0</v>
      </c>
      <c r="M772" s="75">
        <v>0</v>
      </c>
      <c r="N772" s="75">
        <v>0</v>
      </c>
      <c r="O772" s="76">
        <v>0</v>
      </c>
    </row>
    <row r="773" spans="1:15" ht="13.5" hidden="1" thickBot="1">
      <c r="A773" s="329"/>
      <c r="B773" s="296" t="s">
        <v>72</v>
      </c>
      <c r="C773" s="75">
        <v>0</v>
      </c>
      <c r="D773" s="75">
        <v>0</v>
      </c>
      <c r="E773" s="75">
        <v>0</v>
      </c>
      <c r="F773" s="75">
        <v>0</v>
      </c>
      <c r="G773" s="75">
        <v>0</v>
      </c>
      <c r="H773" s="75">
        <v>0</v>
      </c>
      <c r="I773" s="75">
        <v>0</v>
      </c>
      <c r="J773" s="75">
        <v>0</v>
      </c>
      <c r="K773" s="75">
        <v>0</v>
      </c>
      <c r="L773" s="75">
        <v>0</v>
      </c>
      <c r="M773" s="75">
        <v>0</v>
      </c>
      <c r="N773" s="75">
        <v>0</v>
      </c>
      <c r="O773" s="76">
        <v>0</v>
      </c>
    </row>
    <row r="774" spans="1:15" ht="13.5" hidden="1" thickBot="1">
      <c r="A774" s="329"/>
      <c r="B774" s="296" t="s">
        <v>38</v>
      </c>
      <c r="C774" s="75">
        <v>0</v>
      </c>
      <c r="D774" s="75">
        <v>0</v>
      </c>
      <c r="E774" s="75">
        <v>0</v>
      </c>
      <c r="F774" s="75">
        <v>0</v>
      </c>
      <c r="G774" s="75">
        <v>0</v>
      </c>
      <c r="H774" s="75">
        <v>0</v>
      </c>
      <c r="I774" s="75">
        <v>0</v>
      </c>
      <c r="J774" s="75">
        <v>0</v>
      </c>
      <c r="K774" s="75">
        <v>0</v>
      </c>
      <c r="L774" s="75">
        <v>0</v>
      </c>
      <c r="M774" s="75">
        <v>0</v>
      </c>
      <c r="N774" s="75">
        <v>0</v>
      </c>
      <c r="O774" s="76">
        <v>0</v>
      </c>
    </row>
    <row r="775" spans="1:15" ht="13.5" hidden="1" thickBot="1">
      <c r="A775" s="329"/>
      <c r="B775" s="296" t="s">
        <v>23</v>
      </c>
      <c r="C775" s="75">
        <v>0</v>
      </c>
      <c r="D775" s="75">
        <v>0</v>
      </c>
      <c r="E775" s="75">
        <v>0</v>
      </c>
      <c r="F775" s="75">
        <v>0</v>
      </c>
      <c r="G775" s="75">
        <v>0</v>
      </c>
      <c r="H775" s="75">
        <v>0</v>
      </c>
      <c r="I775" s="75">
        <v>0</v>
      </c>
      <c r="J775" s="75">
        <v>0</v>
      </c>
      <c r="K775" s="75">
        <v>0</v>
      </c>
      <c r="L775" s="75">
        <v>0</v>
      </c>
      <c r="M775" s="75">
        <v>0</v>
      </c>
      <c r="N775" s="75">
        <v>0</v>
      </c>
      <c r="O775" s="76">
        <v>0</v>
      </c>
    </row>
    <row r="776" spans="1:15" ht="13.5" hidden="1" thickBot="1">
      <c r="A776" s="329"/>
      <c r="B776" s="296" t="s">
        <v>59</v>
      </c>
      <c r="C776" s="75">
        <v>0</v>
      </c>
      <c r="D776" s="75">
        <v>0</v>
      </c>
      <c r="E776" s="75">
        <v>0</v>
      </c>
      <c r="F776" s="75">
        <v>0</v>
      </c>
      <c r="G776" s="75">
        <v>0</v>
      </c>
      <c r="H776" s="75">
        <v>0</v>
      </c>
      <c r="I776" s="75">
        <v>0</v>
      </c>
      <c r="J776" s="75">
        <v>0</v>
      </c>
      <c r="K776" s="75">
        <v>0</v>
      </c>
      <c r="L776" s="75">
        <v>0</v>
      </c>
      <c r="M776" s="75">
        <v>0</v>
      </c>
      <c r="N776" s="75">
        <v>0</v>
      </c>
      <c r="O776" s="76">
        <v>0</v>
      </c>
    </row>
    <row r="777" spans="1:15" ht="13.5" hidden="1" thickBot="1">
      <c r="A777" s="329"/>
      <c r="B777" s="296" t="s">
        <v>39</v>
      </c>
      <c r="C777" s="75">
        <v>0</v>
      </c>
      <c r="D777" s="75">
        <v>0</v>
      </c>
      <c r="E777" s="75">
        <v>0</v>
      </c>
      <c r="F777" s="75">
        <v>0</v>
      </c>
      <c r="G777" s="75">
        <v>0</v>
      </c>
      <c r="H777" s="75">
        <v>0</v>
      </c>
      <c r="I777" s="75">
        <v>0</v>
      </c>
      <c r="J777" s="75">
        <v>0</v>
      </c>
      <c r="K777" s="75">
        <v>0</v>
      </c>
      <c r="L777" s="75">
        <v>0</v>
      </c>
      <c r="M777" s="75">
        <v>0</v>
      </c>
      <c r="N777" s="75">
        <v>0</v>
      </c>
      <c r="O777" s="76">
        <v>0</v>
      </c>
    </row>
    <row r="778" spans="1:15" ht="13.5" hidden="1" thickBot="1">
      <c r="A778" s="329"/>
      <c r="B778" s="296" t="s">
        <v>51</v>
      </c>
      <c r="C778" s="75">
        <v>0</v>
      </c>
      <c r="D778" s="75">
        <v>0</v>
      </c>
      <c r="E778" s="75">
        <v>0</v>
      </c>
      <c r="F778" s="75">
        <v>0</v>
      </c>
      <c r="G778" s="75">
        <v>0</v>
      </c>
      <c r="H778" s="75">
        <v>0</v>
      </c>
      <c r="I778" s="75">
        <v>0</v>
      </c>
      <c r="J778" s="75">
        <v>0</v>
      </c>
      <c r="K778" s="75">
        <v>0</v>
      </c>
      <c r="L778" s="75">
        <v>0</v>
      </c>
      <c r="M778" s="75">
        <v>3861</v>
      </c>
      <c r="N778" s="75">
        <v>0</v>
      </c>
      <c r="O778" s="76">
        <v>3861</v>
      </c>
    </row>
    <row r="779" spans="1:15" ht="13.5" hidden="1" thickBot="1">
      <c r="A779" s="329"/>
      <c r="B779" s="296" t="s">
        <v>24</v>
      </c>
      <c r="C779" s="75">
        <v>0</v>
      </c>
      <c r="D779" s="75">
        <v>0</v>
      </c>
      <c r="E779" s="75">
        <v>0</v>
      </c>
      <c r="F779" s="75">
        <v>0</v>
      </c>
      <c r="G779" s="75">
        <v>0</v>
      </c>
      <c r="H779" s="75">
        <v>0</v>
      </c>
      <c r="I779" s="75">
        <v>0</v>
      </c>
      <c r="J779" s="75">
        <v>0</v>
      </c>
      <c r="K779" s="75">
        <v>0</v>
      </c>
      <c r="L779" s="75">
        <v>0</v>
      </c>
      <c r="M779" s="75">
        <v>0</v>
      </c>
      <c r="N779" s="75">
        <v>0</v>
      </c>
      <c r="O779" s="76">
        <v>0</v>
      </c>
    </row>
    <row r="780" spans="1:15" ht="13.5" hidden="1" thickBot="1">
      <c r="A780" s="329"/>
      <c r="B780" s="296" t="s">
        <v>61</v>
      </c>
      <c r="C780" s="75">
        <v>0</v>
      </c>
      <c r="D780" s="75">
        <v>0</v>
      </c>
      <c r="E780" s="75">
        <v>0</v>
      </c>
      <c r="F780" s="75">
        <v>0</v>
      </c>
      <c r="G780" s="75">
        <v>0</v>
      </c>
      <c r="H780" s="75">
        <v>0</v>
      </c>
      <c r="I780" s="75">
        <v>0</v>
      </c>
      <c r="J780" s="75">
        <v>0</v>
      </c>
      <c r="K780" s="75">
        <v>0</v>
      </c>
      <c r="L780" s="75">
        <v>0</v>
      </c>
      <c r="M780" s="75">
        <v>0</v>
      </c>
      <c r="N780" s="75">
        <v>0</v>
      </c>
      <c r="O780" s="76">
        <v>0</v>
      </c>
    </row>
    <row r="781" spans="1:15" ht="13.5" hidden="1" thickBot="1">
      <c r="A781" s="329"/>
      <c r="B781" s="296" t="s">
        <v>62</v>
      </c>
      <c r="C781" s="75">
        <v>0</v>
      </c>
      <c r="D781" s="75">
        <v>0</v>
      </c>
      <c r="E781" s="75">
        <v>0</v>
      </c>
      <c r="F781" s="75">
        <v>0</v>
      </c>
      <c r="G781" s="75">
        <v>0</v>
      </c>
      <c r="H781" s="75">
        <v>0</v>
      </c>
      <c r="I781" s="75">
        <v>0</v>
      </c>
      <c r="J781" s="75">
        <v>0</v>
      </c>
      <c r="K781" s="75">
        <v>0</v>
      </c>
      <c r="L781" s="75">
        <v>0</v>
      </c>
      <c r="M781" s="75">
        <v>0</v>
      </c>
      <c r="N781" s="75">
        <v>0</v>
      </c>
      <c r="O781" s="76">
        <v>0</v>
      </c>
    </row>
    <row r="782" spans="1:15" ht="13.5" hidden="1" thickBot="1">
      <c r="A782" s="329"/>
      <c r="B782" s="296" t="s">
        <v>63</v>
      </c>
      <c r="C782" s="75">
        <v>0</v>
      </c>
      <c r="D782" s="75">
        <v>0</v>
      </c>
      <c r="E782" s="75">
        <v>0</v>
      </c>
      <c r="F782" s="75">
        <v>0</v>
      </c>
      <c r="G782" s="75">
        <v>0</v>
      </c>
      <c r="H782" s="75">
        <v>0</v>
      </c>
      <c r="I782" s="75">
        <v>0</v>
      </c>
      <c r="J782" s="75">
        <v>0</v>
      </c>
      <c r="K782" s="75">
        <v>0</v>
      </c>
      <c r="L782" s="75">
        <v>0</v>
      </c>
      <c r="M782" s="75">
        <v>0</v>
      </c>
      <c r="N782" s="75">
        <v>0</v>
      </c>
      <c r="O782" s="76">
        <v>0</v>
      </c>
    </row>
    <row r="783" spans="1:15" ht="13.5" hidden="1" thickBot="1">
      <c r="A783" s="329"/>
      <c r="B783" s="296" t="s">
        <v>49</v>
      </c>
      <c r="C783" s="75">
        <v>0</v>
      </c>
      <c r="D783" s="75">
        <v>0</v>
      </c>
      <c r="E783" s="75">
        <v>0</v>
      </c>
      <c r="F783" s="75">
        <v>0</v>
      </c>
      <c r="G783" s="75">
        <v>0</v>
      </c>
      <c r="H783" s="75">
        <v>0</v>
      </c>
      <c r="I783" s="75">
        <v>0</v>
      </c>
      <c r="J783" s="75">
        <v>0</v>
      </c>
      <c r="K783" s="75">
        <v>0</v>
      </c>
      <c r="L783" s="75">
        <v>0</v>
      </c>
      <c r="M783" s="75">
        <v>0</v>
      </c>
      <c r="N783" s="75">
        <v>0</v>
      </c>
      <c r="O783" s="76">
        <v>0</v>
      </c>
    </row>
    <row r="784" spans="1:15" ht="13.5" hidden="1" thickBot="1">
      <c r="A784" s="329"/>
      <c r="B784" s="296" t="s">
        <v>25</v>
      </c>
      <c r="C784" s="75">
        <v>3020</v>
      </c>
      <c r="D784" s="75">
        <v>11058</v>
      </c>
      <c r="E784" s="75">
        <v>13071</v>
      </c>
      <c r="F784" s="75">
        <v>17617</v>
      </c>
      <c r="G784" s="75">
        <v>15050</v>
      </c>
      <c r="H784" s="75">
        <v>16468</v>
      </c>
      <c r="I784" s="75">
        <v>20642</v>
      </c>
      <c r="J784" s="75">
        <v>18800</v>
      </c>
      <c r="K784" s="75">
        <v>53012</v>
      </c>
      <c r="L784" s="75">
        <v>11356</v>
      </c>
      <c r="M784" s="75">
        <v>28503</v>
      </c>
      <c r="N784" s="75">
        <v>29672</v>
      </c>
      <c r="O784" s="76">
        <v>238269</v>
      </c>
    </row>
    <row r="785" spans="1:15" ht="13.5" hidden="1" thickBot="1">
      <c r="A785" s="329"/>
      <c r="B785" s="296" t="s">
        <v>12</v>
      </c>
      <c r="C785" s="75">
        <v>0</v>
      </c>
      <c r="D785" s="75">
        <v>0</v>
      </c>
      <c r="E785" s="75">
        <v>0</v>
      </c>
      <c r="F785" s="75">
        <v>253</v>
      </c>
      <c r="G785" s="75">
        <v>0</v>
      </c>
      <c r="H785" s="75">
        <v>0</v>
      </c>
      <c r="I785" s="75">
        <v>0</v>
      </c>
      <c r="J785" s="75">
        <v>0</v>
      </c>
      <c r="K785" s="75">
        <v>0</v>
      </c>
      <c r="L785" s="75">
        <v>0</v>
      </c>
      <c r="M785" s="75">
        <v>0</v>
      </c>
      <c r="N785" s="75">
        <v>0</v>
      </c>
      <c r="O785" s="76">
        <v>253</v>
      </c>
    </row>
    <row r="786" spans="1:15" ht="13.5" hidden="1" thickBot="1">
      <c r="A786" s="329"/>
      <c r="B786" s="301" t="s">
        <v>32</v>
      </c>
      <c r="C786" s="77">
        <v>0</v>
      </c>
      <c r="D786" s="77">
        <v>0</v>
      </c>
      <c r="E786" s="77">
        <v>0</v>
      </c>
      <c r="F786" s="77">
        <v>0</v>
      </c>
      <c r="G786" s="77">
        <v>0</v>
      </c>
      <c r="H786" s="77">
        <v>0</v>
      </c>
      <c r="I786" s="77">
        <v>0</v>
      </c>
      <c r="J786" s="77">
        <v>0</v>
      </c>
      <c r="K786" s="77">
        <v>0</v>
      </c>
      <c r="L786" s="77">
        <v>0</v>
      </c>
      <c r="M786" s="77">
        <v>0</v>
      </c>
      <c r="N786" s="77">
        <v>0</v>
      </c>
      <c r="O786" s="78">
        <v>0</v>
      </c>
    </row>
    <row r="787" spans="1:15" ht="13.5" hidden="1" thickBot="1">
      <c r="A787" s="329"/>
      <c r="B787" s="32" t="s">
        <v>81</v>
      </c>
      <c r="C787" s="72">
        <v>0</v>
      </c>
      <c r="D787" s="72">
        <v>0</v>
      </c>
      <c r="E787" s="72">
        <v>0</v>
      </c>
      <c r="F787" s="72">
        <v>0</v>
      </c>
      <c r="G787" s="72">
        <v>0</v>
      </c>
      <c r="H787" s="72">
        <v>0</v>
      </c>
      <c r="I787" s="72">
        <v>0</v>
      </c>
      <c r="J787" s="72">
        <v>0</v>
      </c>
      <c r="K787" s="72">
        <v>0</v>
      </c>
      <c r="L787" s="72">
        <v>0</v>
      </c>
      <c r="M787" s="72">
        <v>0</v>
      </c>
      <c r="N787" s="72">
        <v>0</v>
      </c>
      <c r="O787" s="72">
        <v>0</v>
      </c>
    </row>
    <row r="788" spans="1:15" ht="13.5" hidden="1" thickBot="1">
      <c r="A788" s="330"/>
      <c r="B788" s="300" t="s">
        <v>15</v>
      </c>
      <c r="C788" s="81">
        <v>0</v>
      </c>
      <c r="D788" s="81">
        <v>0</v>
      </c>
      <c r="E788" s="81">
        <v>0</v>
      </c>
      <c r="F788" s="81">
        <v>0</v>
      </c>
      <c r="G788" s="81">
        <v>0</v>
      </c>
      <c r="H788" s="81">
        <v>0</v>
      </c>
      <c r="I788" s="81">
        <v>0</v>
      </c>
      <c r="J788" s="81">
        <v>0</v>
      </c>
      <c r="K788" s="81">
        <v>0</v>
      </c>
      <c r="L788" s="81">
        <v>0</v>
      </c>
      <c r="M788" s="81">
        <v>0</v>
      </c>
      <c r="N788" s="81">
        <v>0</v>
      </c>
      <c r="O788" s="82">
        <v>0</v>
      </c>
    </row>
    <row r="789" spans="1:15" ht="13.5" thickBot="1">
      <c r="A789" s="337" t="s">
        <v>309</v>
      </c>
      <c r="B789" s="337"/>
      <c r="C789" s="337"/>
      <c r="D789" s="337"/>
      <c r="E789" s="337"/>
      <c r="F789" s="337"/>
      <c r="G789" s="337"/>
      <c r="H789" s="337"/>
      <c r="I789" s="337"/>
      <c r="J789" s="337"/>
      <c r="K789" s="337"/>
      <c r="L789" s="337"/>
      <c r="M789" s="337"/>
      <c r="N789" s="337"/>
      <c r="O789" s="337"/>
    </row>
    <row r="790" spans="1:15" ht="14.25" customHeight="1" thickBot="1">
      <c r="A790" s="328" t="s">
        <v>339</v>
      </c>
      <c r="B790" s="258" t="s">
        <v>77</v>
      </c>
      <c r="C790" s="29">
        <v>0</v>
      </c>
      <c r="D790" s="29">
        <v>31191</v>
      </c>
      <c r="E790" s="29">
        <v>19615</v>
      </c>
      <c r="F790" s="29">
        <v>17708</v>
      </c>
      <c r="G790" s="29">
        <v>33686</v>
      </c>
      <c r="H790" s="29">
        <v>34731</v>
      </c>
      <c r="I790" s="29">
        <v>31079</v>
      </c>
      <c r="J790" s="29">
        <v>15013</v>
      </c>
      <c r="K790" s="29">
        <v>23511</v>
      </c>
      <c r="L790" s="29">
        <v>20065</v>
      </c>
      <c r="M790" s="29">
        <v>10340</v>
      </c>
      <c r="N790" s="29">
        <v>17176</v>
      </c>
      <c r="O790" s="29">
        <v>254115</v>
      </c>
    </row>
    <row r="791" spans="1:15" ht="13.5" customHeight="1" thickBot="1">
      <c r="A791" s="329"/>
      <c r="B791" s="32" t="s">
        <v>327</v>
      </c>
      <c r="C791" s="72">
        <v>0</v>
      </c>
      <c r="D791" s="72">
        <v>1145</v>
      </c>
      <c r="E791" s="72">
        <v>0</v>
      </c>
      <c r="F791" s="72">
        <v>1378</v>
      </c>
      <c r="G791" s="72">
        <v>0</v>
      </c>
      <c r="H791" s="72">
        <v>5324</v>
      </c>
      <c r="I791" s="72">
        <v>3067</v>
      </c>
      <c r="J791" s="72">
        <v>0</v>
      </c>
      <c r="K791" s="72">
        <v>690</v>
      </c>
      <c r="L791" s="72">
        <v>2171</v>
      </c>
      <c r="M791" s="72">
        <v>944</v>
      </c>
      <c r="N791" s="72">
        <v>3634</v>
      </c>
      <c r="O791" s="72">
        <v>18353</v>
      </c>
    </row>
    <row r="792" spans="1:15" ht="12.75">
      <c r="A792" s="329"/>
      <c r="B792" s="290" t="s">
        <v>330</v>
      </c>
      <c r="C792" s="73">
        <v>0</v>
      </c>
      <c r="D792" s="73">
        <v>0</v>
      </c>
      <c r="E792" s="73">
        <v>0</v>
      </c>
      <c r="F792" s="73">
        <v>0</v>
      </c>
      <c r="G792" s="73">
        <v>0</v>
      </c>
      <c r="H792" s="73">
        <v>3957</v>
      </c>
      <c r="I792" s="73">
        <v>0</v>
      </c>
      <c r="J792" s="73">
        <v>0</v>
      </c>
      <c r="K792" s="73">
        <v>0</v>
      </c>
      <c r="L792" s="73">
        <v>828</v>
      </c>
      <c r="M792" s="73">
        <v>0</v>
      </c>
      <c r="N792" s="73">
        <v>1428</v>
      </c>
      <c r="O792" s="74">
        <v>6213</v>
      </c>
    </row>
    <row r="793" spans="1:15" ht="12.75">
      <c r="A793" s="329"/>
      <c r="B793" s="291" t="s">
        <v>138</v>
      </c>
      <c r="C793" s="75">
        <v>0</v>
      </c>
      <c r="D793" s="75">
        <v>0</v>
      </c>
      <c r="E793" s="75">
        <v>0</v>
      </c>
      <c r="F793" s="75">
        <v>1378</v>
      </c>
      <c r="G793" s="75">
        <v>0</v>
      </c>
      <c r="H793" s="75">
        <v>1367</v>
      </c>
      <c r="I793" s="75">
        <v>1787</v>
      </c>
      <c r="J793" s="75">
        <v>0</v>
      </c>
      <c r="K793" s="75">
        <v>0</v>
      </c>
      <c r="L793" s="75">
        <v>0</v>
      </c>
      <c r="M793" s="75">
        <v>0</v>
      </c>
      <c r="N793" s="75">
        <v>1191</v>
      </c>
      <c r="O793" s="76">
        <v>5723</v>
      </c>
    </row>
    <row r="794" spans="1:15" ht="12.75">
      <c r="A794" s="329"/>
      <c r="B794" s="291" t="s">
        <v>115</v>
      </c>
      <c r="C794" s="75">
        <v>0</v>
      </c>
      <c r="D794" s="75">
        <v>1145</v>
      </c>
      <c r="E794" s="75">
        <v>0</v>
      </c>
      <c r="F794" s="75">
        <v>0</v>
      </c>
      <c r="G794" s="75">
        <v>0</v>
      </c>
      <c r="H794" s="75">
        <v>0</v>
      </c>
      <c r="I794" s="75">
        <v>1280</v>
      </c>
      <c r="J794" s="75">
        <v>0</v>
      </c>
      <c r="K794" s="75">
        <v>0</v>
      </c>
      <c r="L794" s="75">
        <v>0</v>
      </c>
      <c r="M794" s="75">
        <v>0</v>
      </c>
      <c r="N794" s="75">
        <v>1015</v>
      </c>
      <c r="O794" s="76">
        <v>3440</v>
      </c>
    </row>
    <row r="795" spans="1:15" ht="13.5" thickBot="1">
      <c r="A795" s="329"/>
      <c r="B795" s="292" t="s">
        <v>121</v>
      </c>
      <c r="C795" s="75">
        <v>0</v>
      </c>
      <c r="D795" s="75">
        <v>0</v>
      </c>
      <c r="E795" s="75">
        <v>0</v>
      </c>
      <c r="F795" s="75">
        <v>0</v>
      </c>
      <c r="G795" s="75">
        <v>0</v>
      </c>
      <c r="H795" s="75">
        <v>0</v>
      </c>
      <c r="I795" s="75">
        <v>0</v>
      </c>
      <c r="J795" s="75">
        <v>0</v>
      </c>
      <c r="K795" s="75">
        <v>690</v>
      </c>
      <c r="L795" s="75">
        <v>1343</v>
      </c>
      <c r="M795" s="75">
        <v>944</v>
      </c>
      <c r="N795" s="75">
        <v>0</v>
      </c>
      <c r="O795" s="76">
        <v>2977</v>
      </c>
    </row>
    <row r="796" spans="1:15" ht="13.5" thickBot="1">
      <c r="A796" s="329"/>
      <c r="B796" s="32" t="s">
        <v>331</v>
      </c>
      <c r="C796" s="72">
        <v>0</v>
      </c>
      <c r="D796" s="72">
        <v>0</v>
      </c>
      <c r="E796" s="72">
        <v>0</v>
      </c>
      <c r="F796" s="72">
        <v>0</v>
      </c>
      <c r="G796" s="72">
        <v>0</v>
      </c>
      <c r="H796" s="72">
        <v>0</v>
      </c>
      <c r="I796" s="72">
        <v>0</v>
      </c>
      <c r="J796" s="72">
        <v>670</v>
      </c>
      <c r="K796" s="72">
        <v>629</v>
      </c>
      <c r="L796" s="72">
        <v>877</v>
      </c>
      <c r="M796" s="72">
        <v>1336</v>
      </c>
      <c r="N796" s="72">
        <v>0</v>
      </c>
      <c r="O796" s="72">
        <v>3512</v>
      </c>
    </row>
    <row r="797" spans="1:15" ht="12.75">
      <c r="A797" s="329"/>
      <c r="B797" s="290" t="s">
        <v>345</v>
      </c>
      <c r="C797" s="73">
        <v>0</v>
      </c>
      <c r="D797" s="73">
        <v>0</v>
      </c>
      <c r="E797" s="73">
        <v>0</v>
      </c>
      <c r="F797" s="73">
        <v>0</v>
      </c>
      <c r="G797" s="73">
        <v>0</v>
      </c>
      <c r="H797" s="73">
        <v>0</v>
      </c>
      <c r="I797" s="73">
        <v>0</v>
      </c>
      <c r="J797" s="73">
        <v>0</v>
      </c>
      <c r="K797" s="73">
        <v>0</v>
      </c>
      <c r="L797" s="73">
        <v>877</v>
      </c>
      <c r="M797" s="73">
        <v>658</v>
      </c>
      <c r="N797" s="73">
        <v>0</v>
      </c>
      <c r="O797" s="74">
        <v>1535</v>
      </c>
    </row>
    <row r="798" spans="1:15" ht="12.75">
      <c r="A798" s="329"/>
      <c r="B798" s="290" t="s">
        <v>350</v>
      </c>
      <c r="C798" s="73">
        <v>0</v>
      </c>
      <c r="D798" s="73">
        <v>0</v>
      </c>
      <c r="E798" s="73">
        <v>0</v>
      </c>
      <c r="F798" s="73">
        <v>0</v>
      </c>
      <c r="G798" s="73">
        <v>0</v>
      </c>
      <c r="H798" s="73">
        <v>0</v>
      </c>
      <c r="I798" s="73">
        <v>0</v>
      </c>
      <c r="J798" s="73">
        <v>0</v>
      </c>
      <c r="K798" s="73">
        <v>0</v>
      </c>
      <c r="L798" s="73">
        <v>0</v>
      </c>
      <c r="M798" s="73">
        <v>678</v>
      </c>
      <c r="N798" s="73">
        <v>0</v>
      </c>
      <c r="O798" s="74">
        <v>678</v>
      </c>
    </row>
    <row r="799" spans="1:15" ht="12.75">
      <c r="A799" s="329"/>
      <c r="B799" s="290" t="s">
        <v>342</v>
      </c>
      <c r="C799" s="73">
        <v>0</v>
      </c>
      <c r="D799" s="73">
        <v>0</v>
      </c>
      <c r="E799" s="73">
        <v>0</v>
      </c>
      <c r="F799" s="73">
        <v>0</v>
      </c>
      <c r="G799" s="73">
        <v>0</v>
      </c>
      <c r="H799" s="73">
        <v>0</v>
      </c>
      <c r="I799" s="73">
        <v>0</v>
      </c>
      <c r="J799" s="73">
        <v>670</v>
      </c>
      <c r="K799" s="73">
        <v>0</v>
      </c>
      <c r="L799" s="73">
        <v>0</v>
      </c>
      <c r="M799" s="73">
        <v>0</v>
      </c>
      <c r="N799" s="73">
        <v>0</v>
      </c>
      <c r="O799" s="74">
        <v>670</v>
      </c>
    </row>
    <row r="800" spans="1:15" ht="13.5" thickBot="1">
      <c r="A800" s="329"/>
      <c r="B800" s="290" t="s">
        <v>351</v>
      </c>
      <c r="C800" s="73">
        <v>0</v>
      </c>
      <c r="D800" s="73">
        <v>0</v>
      </c>
      <c r="E800" s="73">
        <v>0</v>
      </c>
      <c r="F800" s="73">
        <v>0</v>
      </c>
      <c r="G800" s="73">
        <v>0</v>
      </c>
      <c r="H800" s="73">
        <v>0</v>
      </c>
      <c r="I800" s="73">
        <v>0</v>
      </c>
      <c r="J800" s="73">
        <v>0</v>
      </c>
      <c r="K800" s="73">
        <v>629</v>
      </c>
      <c r="L800" s="73">
        <v>0</v>
      </c>
      <c r="M800" s="73">
        <v>0</v>
      </c>
      <c r="N800" s="73">
        <v>0</v>
      </c>
      <c r="O800" s="74">
        <v>629</v>
      </c>
    </row>
    <row r="801" spans="1:15" ht="13.5" thickBot="1">
      <c r="A801" s="329"/>
      <c r="B801" s="297" t="s">
        <v>334</v>
      </c>
      <c r="C801" s="72">
        <v>0</v>
      </c>
      <c r="D801" s="72">
        <v>6618</v>
      </c>
      <c r="E801" s="72">
        <v>12209</v>
      </c>
      <c r="F801" s="72">
        <v>12240</v>
      </c>
      <c r="G801" s="72">
        <v>9803</v>
      </c>
      <c r="H801" s="72">
        <v>9993</v>
      </c>
      <c r="I801" s="72">
        <v>12159</v>
      </c>
      <c r="J801" s="72">
        <v>6966</v>
      </c>
      <c r="K801" s="72">
        <v>6399</v>
      </c>
      <c r="L801" s="72">
        <v>2849</v>
      </c>
      <c r="M801" s="72">
        <v>3241</v>
      </c>
      <c r="N801" s="72">
        <v>4414</v>
      </c>
      <c r="O801" s="72">
        <v>86891</v>
      </c>
    </row>
    <row r="802" spans="1:15" ht="12.75">
      <c r="A802" s="329"/>
      <c r="B802" s="303" t="s">
        <v>145</v>
      </c>
      <c r="C802" s="73">
        <v>0</v>
      </c>
      <c r="D802" s="73">
        <v>1864</v>
      </c>
      <c r="E802" s="73">
        <v>2422</v>
      </c>
      <c r="F802" s="73">
        <v>3542</v>
      </c>
      <c r="G802" s="73">
        <v>3559</v>
      </c>
      <c r="H802" s="73">
        <v>5119</v>
      </c>
      <c r="I802" s="73">
        <v>6276</v>
      </c>
      <c r="J802" s="73">
        <v>4798</v>
      </c>
      <c r="K802" s="73">
        <v>2803</v>
      </c>
      <c r="L802" s="73">
        <v>808</v>
      </c>
      <c r="M802" s="73">
        <v>2498</v>
      </c>
      <c r="N802" s="73">
        <v>2609</v>
      </c>
      <c r="O802" s="76">
        <v>36298</v>
      </c>
    </row>
    <row r="803" spans="1:15" ht="12.75">
      <c r="A803" s="329"/>
      <c r="B803" s="296" t="s">
        <v>136</v>
      </c>
      <c r="C803" s="75">
        <v>0</v>
      </c>
      <c r="D803" s="75">
        <v>2131</v>
      </c>
      <c r="E803" s="75">
        <v>3823</v>
      </c>
      <c r="F803" s="75">
        <v>2739</v>
      </c>
      <c r="G803" s="75">
        <v>1771</v>
      </c>
      <c r="H803" s="75">
        <v>1968</v>
      </c>
      <c r="I803" s="75">
        <v>4293</v>
      </c>
      <c r="J803" s="75">
        <v>1350</v>
      </c>
      <c r="K803" s="75">
        <v>2695</v>
      </c>
      <c r="L803" s="75">
        <v>993</v>
      </c>
      <c r="M803" s="75">
        <v>0</v>
      </c>
      <c r="N803" s="75">
        <v>922</v>
      </c>
      <c r="O803" s="76">
        <v>22685</v>
      </c>
    </row>
    <row r="804" spans="1:15" ht="12.75">
      <c r="A804" s="329"/>
      <c r="B804" s="296" t="s">
        <v>165</v>
      </c>
      <c r="C804" s="75">
        <v>0</v>
      </c>
      <c r="D804" s="75">
        <v>2623</v>
      </c>
      <c r="E804" s="75">
        <v>4119</v>
      </c>
      <c r="F804" s="75">
        <v>3250</v>
      </c>
      <c r="G804" s="75">
        <v>2207</v>
      </c>
      <c r="H804" s="75">
        <v>2906</v>
      </c>
      <c r="I804" s="75">
        <v>0</v>
      </c>
      <c r="J804" s="75">
        <v>0</v>
      </c>
      <c r="K804" s="75">
        <v>0</v>
      </c>
      <c r="L804" s="75">
        <v>1048</v>
      </c>
      <c r="M804" s="75">
        <v>0</v>
      </c>
      <c r="N804" s="75">
        <v>0</v>
      </c>
      <c r="O804" s="76">
        <v>16153</v>
      </c>
    </row>
    <row r="805" spans="1:15" ht="13.5" thickBot="1">
      <c r="A805" s="329"/>
      <c r="B805" s="296" t="s">
        <v>160</v>
      </c>
      <c r="C805" s="75">
        <v>0</v>
      </c>
      <c r="D805" s="75">
        <v>0</v>
      </c>
      <c r="E805" s="75">
        <v>1845</v>
      </c>
      <c r="F805" s="75">
        <v>2709</v>
      </c>
      <c r="G805" s="75">
        <v>2266</v>
      </c>
      <c r="H805" s="75">
        <v>0</v>
      </c>
      <c r="I805" s="75">
        <v>1590</v>
      </c>
      <c r="J805" s="75">
        <v>818</v>
      </c>
      <c r="K805" s="75">
        <v>901</v>
      </c>
      <c r="L805" s="75">
        <v>0</v>
      </c>
      <c r="M805" s="75">
        <v>743</v>
      </c>
      <c r="N805" s="75">
        <v>883</v>
      </c>
      <c r="O805" s="76">
        <v>11755</v>
      </c>
    </row>
    <row r="806" spans="1:15" ht="13.5" thickBot="1">
      <c r="A806" s="329"/>
      <c r="B806" s="298" t="s">
        <v>335</v>
      </c>
      <c r="C806" s="72">
        <v>0</v>
      </c>
      <c r="D806" s="72">
        <v>30046</v>
      </c>
      <c r="E806" s="72">
        <v>19615</v>
      </c>
      <c r="F806" s="72">
        <v>16330</v>
      </c>
      <c r="G806" s="72">
        <v>33686</v>
      </c>
      <c r="H806" s="72">
        <v>29407</v>
      </c>
      <c r="I806" s="72">
        <v>28012</v>
      </c>
      <c r="J806" s="72">
        <v>14343</v>
      </c>
      <c r="K806" s="72">
        <v>22192</v>
      </c>
      <c r="L806" s="72">
        <v>17017</v>
      </c>
      <c r="M806" s="72">
        <v>8060</v>
      </c>
      <c r="N806" s="72">
        <v>13542</v>
      </c>
      <c r="O806" s="72">
        <v>232250</v>
      </c>
    </row>
    <row r="807" spans="1:15" s="2" customFormat="1" ht="13.5" thickBot="1">
      <c r="A807" s="329"/>
      <c r="B807" s="288" t="s">
        <v>333</v>
      </c>
      <c r="C807" s="260" t="s">
        <v>261</v>
      </c>
      <c r="D807" s="260" t="s">
        <v>262</v>
      </c>
      <c r="E807" s="260" t="s">
        <v>101</v>
      </c>
      <c r="F807" s="260" t="s">
        <v>102</v>
      </c>
      <c r="G807" s="260" t="s">
        <v>103</v>
      </c>
      <c r="H807" s="260" t="s">
        <v>104</v>
      </c>
      <c r="I807" s="260" t="s">
        <v>105</v>
      </c>
      <c r="J807" s="260" t="s">
        <v>263</v>
      </c>
      <c r="K807" s="260" t="s">
        <v>264</v>
      </c>
      <c r="L807" s="260" t="s">
        <v>265</v>
      </c>
      <c r="M807" s="260" t="s">
        <v>266</v>
      </c>
      <c r="N807" s="260" t="s">
        <v>267</v>
      </c>
      <c r="O807" s="95" t="s">
        <v>97</v>
      </c>
    </row>
    <row r="808" spans="1:15" ht="12.75">
      <c r="A808" s="329"/>
      <c r="B808" s="299" t="s">
        <v>133</v>
      </c>
      <c r="C808" s="73">
        <v>0</v>
      </c>
      <c r="D808" s="73">
        <v>23572</v>
      </c>
      <c r="E808" s="73">
        <v>12569</v>
      </c>
      <c r="F808" s="73">
        <v>11986</v>
      </c>
      <c r="G808" s="73">
        <v>25456</v>
      </c>
      <c r="H808" s="73">
        <v>25903</v>
      </c>
      <c r="I808" s="73">
        <v>21777</v>
      </c>
      <c r="J808" s="73">
        <v>10930</v>
      </c>
      <c r="K808" s="73">
        <v>19226</v>
      </c>
      <c r="L808" s="73">
        <v>16197</v>
      </c>
      <c r="M808" s="73">
        <v>6486</v>
      </c>
      <c r="N808" s="73">
        <v>12029</v>
      </c>
      <c r="O808" s="74">
        <v>186131</v>
      </c>
    </row>
    <row r="809" spans="1:15" ht="12.75">
      <c r="A809" s="329"/>
      <c r="B809" s="296" t="s">
        <v>166</v>
      </c>
      <c r="C809" s="75">
        <v>0</v>
      </c>
      <c r="D809" s="75">
        <v>0</v>
      </c>
      <c r="E809" s="75">
        <v>0</v>
      </c>
      <c r="F809" s="75">
        <v>1450</v>
      </c>
      <c r="G809" s="75">
        <v>4732</v>
      </c>
      <c r="H809" s="75">
        <v>1911</v>
      </c>
      <c r="I809" s="75">
        <v>5049</v>
      </c>
      <c r="J809" s="75">
        <v>0</v>
      </c>
      <c r="K809" s="75">
        <v>2055</v>
      </c>
      <c r="L809" s="75">
        <v>0</v>
      </c>
      <c r="M809" s="75">
        <v>709</v>
      </c>
      <c r="N809" s="75">
        <v>0</v>
      </c>
      <c r="O809" s="76">
        <v>15906</v>
      </c>
    </row>
    <row r="810" spans="1:15" ht="12.75">
      <c r="A810" s="329"/>
      <c r="B810" s="296" t="s">
        <v>162</v>
      </c>
      <c r="C810" s="75">
        <v>0</v>
      </c>
      <c r="D810" s="75">
        <v>3015</v>
      </c>
      <c r="E810" s="75">
        <v>2416</v>
      </c>
      <c r="F810" s="75">
        <v>2894</v>
      </c>
      <c r="G810" s="75">
        <v>1574</v>
      </c>
      <c r="H810" s="75">
        <v>1593</v>
      </c>
      <c r="I810" s="75">
        <v>0</v>
      </c>
      <c r="J810" s="75">
        <v>1035</v>
      </c>
      <c r="K810" s="75">
        <v>0</v>
      </c>
      <c r="L810" s="75">
        <v>0</v>
      </c>
      <c r="M810" s="75">
        <v>0</v>
      </c>
      <c r="N810" s="75">
        <v>0</v>
      </c>
      <c r="O810" s="76">
        <v>12527</v>
      </c>
    </row>
    <row r="811" spans="1:15" ht="12.75">
      <c r="A811" s="329"/>
      <c r="B811" s="296" t="s">
        <v>117</v>
      </c>
      <c r="C811" s="75">
        <v>0</v>
      </c>
      <c r="D811" s="75">
        <v>0</v>
      </c>
      <c r="E811" s="75">
        <v>0</v>
      </c>
      <c r="F811" s="75">
        <v>0</v>
      </c>
      <c r="G811" s="75">
        <v>1924</v>
      </c>
      <c r="H811" s="75">
        <v>0</v>
      </c>
      <c r="I811" s="75">
        <v>1186</v>
      </c>
      <c r="J811" s="75">
        <v>1451</v>
      </c>
      <c r="K811" s="75">
        <v>911</v>
      </c>
      <c r="L811" s="75">
        <v>820</v>
      </c>
      <c r="M811" s="75">
        <v>865</v>
      </c>
      <c r="N811" s="75">
        <v>1513</v>
      </c>
      <c r="O811" s="76">
        <v>8670</v>
      </c>
    </row>
    <row r="812" spans="1:15" ht="12.75">
      <c r="A812" s="329"/>
      <c r="B812" s="296" t="s">
        <v>126</v>
      </c>
      <c r="C812" s="75">
        <v>0</v>
      </c>
      <c r="D812" s="75">
        <v>2073</v>
      </c>
      <c r="E812" s="75">
        <v>2963</v>
      </c>
      <c r="F812" s="75">
        <v>0</v>
      </c>
      <c r="G812" s="75">
        <v>0</v>
      </c>
      <c r="H812" s="75">
        <v>0</v>
      </c>
      <c r="I812" s="75">
        <v>0</v>
      </c>
      <c r="J812" s="75">
        <v>0</v>
      </c>
      <c r="K812" s="75">
        <v>0</v>
      </c>
      <c r="L812" s="75">
        <v>0</v>
      </c>
      <c r="M812" s="75">
        <v>0</v>
      </c>
      <c r="N812" s="75">
        <v>0</v>
      </c>
      <c r="O812" s="76">
        <v>5036</v>
      </c>
    </row>
    <row r="813" spans="1:15" ht="12.75">
      <c r="A813" s="329"/>
      <c r="B813" s="296" t="s">
        <v>129</v>
      </c>
      <c r="C813" s="75">
        <v>0</v>
      </c>
      <c r="D813" s="75">
        <v>1386</v>
      </c>
      <c r="E813" s="75">
        <v>1667</v>
      </c>
      <c r="F813" s="75">
        <v>0</v>
      </c>
      <c r="G813" s="75">
        <v>0</v>
      </c>
      <c r="H813" s="75">
        <v>0</v>
      </c>
      <c r="I813" s="75">
        <v>0</v>
      </c>
      <c r="J813" s="75">
        <v>0</v>
      </c>
      <c r="K813" s="75">
        <v>0</v>
      </c>
      <c r="L813" s="75">
        <v>0</v>
      </c>
      <c r="M813" s="75">
        <v>0</v>
      </c>
      <c r="N813" s="75">
        <v>0</v>
      </c>
      <c r="O813" s="76">
        <v>3053</v>
      </c>
    </row>
    <row r="814" spans="1:15" ht="13.5" thickBot="1">
      <c r="A814" s="329"/>
      <c r="B814" s="296" t="s">
        <v>146</v>
      </c>
      <c r="C814" s="75">
        <v>0</v>
      </c>
      <c r="D814" s="75">
        <v>0</v>
      </c>
      <c r="E814" s="75">
        <v>0</v>
      </c>
      <c r="F814" s="75">
        <v>0</v>
      </c>
      <c r="G814" s="75">
        <v>0</v>
      </c>
      <c r="H814" s="75">
        <v>0</v>
      </c>
      <c r="I814" s="75">
        <v>0</v>
      </c>
      <c r="J814" s="75">
        <v>927</v>
      </c>
      <c r="K814" s="75">
        <v>0</v>
      </c>
      <c r="L814" s="75">
        <v>0</v>
      </c>
      <c r="M814" s="75">
        <v>0</v>
      </c>
      <c r="N814" s="75">
        <v>0</v>
      </c>
      <c r="O814" s="76">
        <v>927</v>
      </c>
    </row>
    <row r="815" spans="1:15" ht="14.25" thickBot="1">
      <c r="A815" s="331" t="s">
        <v>352</v>
      </c>
      <c r="B815" s="331"/>
      <c r="C815" s="331"/>
      <c r="D815" s="331"/>
      <c r="E815" s="331"/>
      <c r="F815" s="331"/>
      <c r="G815" s="331"/>
      <c r="H815" s="331"/>
      <c r="I815" s="331"/>
      <c r="J815" s="331"/>
      <c r="K815" s="331"/>
      <c r="L815" s="331"/>
      <c r="M815" s="332"/>
      <c r="N815" s="333"/>
      <c r="O815" s="332"/>
    </row>
    <row r="816" spans="1:15" ht="14.25" customHeight="1" thickBot="1">
      <c r="A816" s="328" t="s">
        <v>339</v>
      </c>
      <c r="B816" s="258" t="s">
        <v>77</v>
      </c>
      <c r="C816" s="29">
        <v>30042</v>
      </c>
      <c r="D816" s="29">
        <v>22247</v>
      </c>
      <c r="E816" s="29">
        <v>20362</v>
      </c>
      <c r="F816" s="29">
        <v>28374</v>
      </c>
      <c r="G816" s="29">
        <v>32145</v>
      </c>
      <c r="H816" s="29">
        <v>33427</v>
      </c>
      <c r="I816" s="29">
        <v>25953</v>
      </c>
      <c r="J816" s="29">
        <v>20742</v>
      </c>
      <c r="K816" s="29">
        <v>24098</v>
      </c>
      <c r="L816" s="29">
        <v>22416</v>
      </c>
      <c r="M816" s="29">
        <v>18466</v>
      </c>
      <c r="N816" s="29">
        <v>23725</v>
      </c>
      <c r="O816" s="29">
        <v>301997</v>
      </c>
    </row>
    <row r="817" spans="1:15" ht="13.5" customHeight="1" thickBot="1">
      <c r="A817" s="329"/>
      <c r="B817" s="32" t="s">
        <v>327</v>
      </c>
      <c r="C817" s="72">
        <v>25386</v>
      </c>
      <c r="D817" s="72">
        <v>16440</v>
      </c>
      <c r="E817" s="72">
        <v>13083</v>
      </c>
      <c r="F817" s="72">
        <v>19305</v>
      </c>
      <c r="G817" s="72">
        <v>21807</v>
      </c>
      <c r="H817" s="72">
        <v>26812</v>
      </c>
      <c r="I817" s="72">
        <v>20089</v>
      </c>
      <c r="J817" s="72">
        <v>12455</v>
      </c>
      <c r="K817" s="72">
        <v>18264</v>
      </c>
      <c r="L817" s="72">
        <v>16537</v>
      </c>
      <c r="M817" s="72">
        <v>10607</v>
      </c>
      <c r="N817" s="72">
        <v>14891</v>
      </c>
      <c r="O817" s="72">
        <v>215676</v>
      </c>
    </row>
    <row r="818" spans="1:15" ht="12.75">
      <c r="A818" s="329"/>
      <c r="B818" s="306" t="s">
        <v>328</v>
      </c>
      <c r="C818" s="73">
        <v>4960</v>
      </c>
      <c r="D818" s="73">
        <v>7503</v>
      </c>
      <c r="E818" s="73">
        <v>6778</v>
      </c>
      <c r="F818" s="73">
        <v>11565</v>
      </c>
      <c r="G818" s="73">
        <v>6414</v>
      </c>
      <c r="H818" s="73">
        <v>9687</v>
      </c>
      <c r="I818" s="73">
        <v>6807</v>
      </c>
      <c r="J818" s="73">
        <v>7785</v>
      </c>
      <c r="K818" s="73">
        <v>7513</v>
      </c>
      <c r="L818" s="73">
        <v>3966</v>
      </c>
      <c r="M818" s="73">
        <v>3572</v>
      </c>
      <c r="N818" s="73">
        <v>4188</v>
      </c>
      <c r="O818" s="74">
        <v>80738</v>
      </c>
    </row>
    <row r="819" spans="1:15" ht="12.75">
      <c r="A819" s="329"/>
      <c r="B819" s="291" t="s">
        <v>138</v>
      </c>
      <c r="C819" s="75">
        <v>4404</v>
      </c>
      <c r="D819" s="75">
        <v>6254</v>
      </c>
      <c r="E819" s="75">
        <v>3749</v>
      </c>
      <c r="F819" s="75">
        <v>5155</v>
      </c>
      <c r="G819" s="75">
        <v>7708</v>
      </c>
      <c r="H819" s="75">
        <v>10385</v>
      </c>
      <c r="I819" s="75">
        <v>7149</v>
      </c>
      <c r="J819" s="75">
        <v>2987</v>
      </c>
      <c r="K819" s="75">
        <v>5404</v>
      </c>
      <c r="L819" s="75">
        <v>5715</v>
      </c>
      <c r="M819" s="75">
        <v>4553</v>
      </c>
      <c r="N819" s="75">
        <v>6123</v>
      </c>
      <c r="O819" s="76">
        <v>69586</v>
      </c>
    </row>
    <row r="820" spans="1:15" ht="12.75">
      <c r="A820" s="329"/>
      <c r="B820" s="292" t="s">
        <v>121</v>
      </c>
      <c r="C820" s="75">
        <v>6254</v>
      </c>
      <c r="D820" s="75">
        <v>2683</v>
      </c>
      <c r="E820" s="75">
        <v>2556</v>
      </c>
      <c r="F820" s="75">
        <v>2585</v>
      </c>
      <c r="G820" s="75">
        <v>7685</v>
      </c>
      <c r="H820" s="75">
        <v>2895</v>
      </c>
      <c r="I820" s="75">
        <v>2631</v>
      </c>
      <c r="J820" s="75">
        <v>1683</v>
      </c>
      <c r="K820" s="75">
        <v>3923</v>
      </c>
      <c r="L820" s="75">
        <v>3022</v>
      </c>
      <c r="M820" s="75">
        <v>2482</v>
      </c>
      <c r="N820" s="75">
        <v>2930</v>
      </c>
      <c r="O820" s="76">
        <v>41329</v>
      </c>
    </row>
    <row r="821" spans="1:15" ht="12.75">
      <c r="A821" s="329"/>
      <c r="B821" s="291" t="s">
        <v>155</v>
      </c>
      <c r="C821" s="75">
        <v>8242</v>
      </c>
      <c r="D821" s="75">
        <v>0</v>
      </c>
      <c r="E821" s="75">
        <v>0</v>
      </c>
      <c r="F821" s="75">
        <v>0</v>
      </c>
      <c r="G821" s="75">
        <v>0</v>
      </c>
      <c r="H821" s="75">
        <v>0</v>
      </c>
      <c r="I821" s="75">
        <v>0</v>
      </c>
      <c r="J821" s="75">
        <v>0</v>
      </c>
      <c r="K821" s="75">
        <v>0</v>
      </c>
      <c r="L821" s="75">
        <v>2014</v>
      </c>
      <c r="M821" s="75">
        <v>0</v>
      </c>
      <c r="N821" s="75">
        <v>0</v>
      </c>
      <c r="O821" s="76">
        <v>10256</v>
      </c>
    </row>
    <row r="822" spans="1:15" ht="12.75">
      <c r="A822" s="329"/>
      <c r="B822" s="291" t="s">
        <v>152</v>
      </c>
      <c r="C822" s="75">
        <v>1526</v>
      </c>
      <c r="D822" s="75">
        <v>0</v>
      </c>
      <c r="E822" s="75">
        <v>0</v>
      </c>
      <c r="F822" s="75">
        <v>0</v>
      </c>
      <c r="G822" s="75">
        <v>0</v>
      </c>
      <c r="H822" s="75">
        <v>2026</v>
      </c>
      <c r="I822" s="75">
        <v>1710</v>
      </c>
      <c r="J822" s="75">
        <v>0</v>
      </c>
      <c r="K822" s="75">
        <v>1424</v>
      </c>
      <c r="L822" s="75">
        <v>0</v>
      </c>
      <c r="M822" s="75">
        <v>0</v>
      </c>
      <c r="N822" s="75">
        <v>0</v>
      </c>
      <c r="O822" s="76">
        <v>6686</v>
      </c>
    </row>
    <row r="823" spans="1:15" ht="12.75">
      <c r="A823" s="329"/>
      <c r="B823" s="291" t="s">
        <v>330</v>
      </c>
      <c r="C823" s="75">
        <v>0</v>
      </c>
      <c r="D823" s="75">
        <v>0</v>
      </c>
      <c r="E823" s="75">
        <v>0</v>
      </c>
      <c r="F823" s="75">
        <v>0</v>
      </c>
      <c r="G823" s="75">
        <v>0</v>
      </c>
      <c r="H823" s="75">
        <v>1819</v>
      </c>
      <c r="I823" s="75">
        <v>1792</v>
      </c>
      <c r="J823" s="75">
        <v>0</v>
      </c>
      <c r="K823" s="75">
        <v>0</v>
      </c>
      <c r="L823" s="75">
        <v>0</v>
      </c>
      <c r="M823" s="75">
        <v>0</v>
      </c>
      <c r="N823" s="75">
        <v>1650</v>
      </c>
      <c r="O823" s="76">
        <v>5261</v>
      </c>
    </row>
    <row r="824" spans="1:15" ht="13.5" thickBot="1">
      <c r="A824" s="329"/>
      <c r="B824" s="293" t="s">
        <v>353</v>
      </c>
      <c r="C824" s="77">
        <v>0</v>
      </c>
      <c r="D824" s="77">
        <v>0</v>
      </c>
      <c r="E824" s="77">
        <v>0</v>
      </c>
      <c r="F824" s="77">
        <v>0</v>
      </c>
      <c r="G824" s="77">
        <v>0</v>
      </c>
      <c r="H824" s="77">
        <v>0</v>
      </c>
      <c r="I824" s="77">
        <v>0</v>
      </c>
      <c r="J824" s="77">
        <v>0</v>
      </c>
      <c r="K824" s="77">
        <v>0</v>
      </c>
      <c r="L824" s="77">
        <v>1820</v>
      </c>
      <c r="M824" s="77">
        <v>0</v>
      </c>
      <c r="N824" s="77">
        <v>0</v>
      </c>
      <c r="O824" s="78">
        <v>1820</v>
      </c>
    </row>
    <row r="825" spans="1:15" ht="13.5" thickBot="1">
      <c r="A825" s="329"/>
      <c r="B825" s="32" t="s">
        <v>331</v>
      </c>
      <c r="C825" s="72">
        <v>3211</v>
      </c>
      <c r="D825" s="72">
        <v>1583</v>
      </c>
      <c r="E825" s="72">
        <v>5502</v>
      </c>
      <c r="F825" s="72">
        <v>7505</v>
      </c>
      <c r="G825" s="72">
        <v>3942</v>
      </c>
      <c r="H825" s="72">
        <v>6615</v>
      </c>
      <c r="I825" s="72">
        <v>0</v>
      </c>
      <c r="J825" s="72">
        <v>8287</v>
      </c>
      <c r="K825" s="72">
        <v>3351</v>
      </c>
      <c r="L825" s="72">
        <v>4172</v>
      </c>
      <c r="M825" s="72">
        <v>5650</v>
      </c>
      <c r="N825" s="72">
        <v>8834</v>
      </c>
      <c r="O825" s="72">
        <v>58652</v>
      </c>
    </row>
    <row r="826" spans="1:15" ht="12.75">
      <c r="A826" s="329"/>
      <c r="B826" s="290" t="s">
        <v>351</v>
      </c>
      <c r="C826" s="73">
        <v>1868</v>
      </c>
      <c r="D826" s="73">
        <v>1583</v>
      </c>
      <c r="E826" s="73">
        <v>2169</v>
      </c>
      <c r="F826" s="73">
        <v>0</v>
      </c>
      <c r="G826" s="73">
        <v>0</v>
      </c>
      <c r="H826" s="73">
        <v>2679</v>
      </c>
      <c r="I826" s="73">
        <v>0</v>
      </c>
      <c r="J826" s="73">
        <v>1690</v>
      </c>
      <c r="K826" s="73">
        <v>2054</v>
      </c>
      <c r="L826" s="73">
        <v>0</v>
      </c>
      <c r="M826" s="73">
        <v>1841</v>
      </c>
      <c r="N826" s="73">
        <v>3124</v>
      </c>
      <c r="O826" s="74">
        <v>17008</v>
      </c>
    </row>
    <row r="827" spans="1:15" ht="12.75">
      <c r="A827" s="329"/>
      <c r="B827" s="290" t="s">
        <v>345</v>
      </c>
      <c r="C827" s="73">
        <v>1343</v>
      </c>
      <c r="D827" s="73">
        <v>0</v>
      </c>
      <c r="E827" s="73">
        <v>0</v>
      </c>
      <c r="F827" s="73">
        <v>3184</v>
      </c>
      <c r="G827" s="73">
        <v>1958</v>
      </c>
      <c r="H827" s="73">
        <v>1846</v>
      </c>
      <c r="I827" s="73">
        <v>0</v>
      </c>
      <c r="J827" s="73">
        <v>2854</v>
      </c>
      <c r="K827" s="73">
        <v>0</v>
      </c>
      <c r="L827" s="73">
        <v>0</v>
      </c>
      <c r="M827" s="73">
        <v>1470</v>
      </c>
      <c r="N827" s="73">
        <v>1754</v>
      </c>
      <c r="O827" s="74">
        <v>14409</v>
      </c>
    </row>
    <row r="828" spans="1:15" ht="12.75">
      <c r="A828" s="329"/>
      <c r="B828" s="290" t="s">
        <v>342</v>
      </c>
      <c r="C828" s="73">
        <v>0</v>
      </c>
      <c r="D828" s="73">
        <v>0</v>
      </c>
      <c r="E828" s="73">
        <v>1546</v>
      </c>
      <c r="F828" s="73">
        <v>2135</v>
      </c>
      <c r="G828" s="73">
        <v>0</v>
      </c>
      <c r="H828" s="73">
        <v>2090</v>
      </c>
      <c r="I828" s="73">
        <v>0</v>
      </c>
      <c r="J828" s="73">
        <v>2263</v>
      </c>
      <c r="K828" s="73">
        <v>1297</v>
      </c>
      <c r="L828" s="73">
        <v>2332</v>
      </c>
      <c r="M828" s="73">
        <v>0</v>
      </c>
      <c r="N828" s="73">
        <v>1510</v>
      </c>
      <c r="O828" s="74">
        <v>13173</v>
      </c>
    </row>
    <row r="829" spans="1:15" ht="12.75">
      <c r="A829" s="329"/>
      <c r="B829" s="290" t="s">
        <v>354</v>
      </c>
      <c r="C829" s="73">
        <v>0</v>
      </c>
      <c r="D829" s="73">
        <v>0</v>
      </c>
      <c r="E829" s="73">
        <v>0</v>
      </c>
      <c r="F829" s="73">
        <v>2186</v>
      </c>
      <c r="G829" s="73">
        <v>1984</v>
      </c>
      <c r="H829" s="73">
        <v>0</v>
      </c>
      <c r="I829" s="73">
        <v>0</v>
      </c>
      <c r="J829" s="73">
        <v>1480</v>
      </c>
      <c r="K829" s="73">
        <v>0</v>
      </c>
      <c r="L829" s="73">
        <v>1840</v>
      </c>
      <c r="M829" s="73">
        <v>2339</v>
      </c>
      <c r="N829" s="73">
        <v>2446</v>
      </c>
      <c r="O829" s="74">
        <v>12275</v>
      </c>
    </row>
    <row r="830" spans="1:15" ht="13.5" thickBot="1">
      <c r="A830" s="329"/>
      <c r="B830" s="291" t="s">
        <v>355</v>
      </c>
      <c r="C830" s="75">
        <v>0</v>
      </c>
      <c r="D830" s="75">
        <v>0</v>
      </c>
      <c r="E830" s="75">
        <v>1787</v>
      </c>
      <c r="F830" s="75">
        <v>0</v>
      </c>
      <c r="G830" s="75">
        <v>0</v>
      </c>
      <c r="H830" s="75">
        <v>0</v>
      </c>
      <c r="I830" s="75">
        <v>0</v>
      </c>
      <c r="J830" s="75">
        <v>0</v>
      </c>
      <c r="K830" s="75">
        <v>0</v>
      </c>
      <c r="L830" s="75">
        <v>0</v>
      </c>
      <c r="M830" s="75">
        <v>0</v>
      </c>
      <c r="N830" s="75">
        <v>0</v>
      </c>
      <c r="O830" s="76">
        <v>1787</v>
      </c>
    </row>
    <row r="831" spans="1:15" ht="13.5" thickBot="1">
      <c r="A831" s="329"/>
      <c r="B831" s="297" t="s">
        <v>334</v>
      </c>
      <c r="C831" s="72">
        <v>0</v>
      </c>
      <c r="D831" s="72">
        <v>3408</v>
      </c>
      <c r="E831" s="72">
        <v>0</v>
      </c>
      <c r="F831" s="72">
        <v>1157</v>
      </c>
      <c r="G831" s="72">
        <v>1426</v>
      </c>
      <c r="H831" s="72">
        <v>0</v>
      </c>
      <c r="I831" s="72">
        <v>1791</v>
      </c>
      <c r="J831" s="72">
        <v>1288</v>
      </c>
      <c r="K831" s="72">
        <v>0</v>
      </c>
      <c r="L831" s="72">
        <v>0</v>
      </c>
      <c r="M831" s="72">
        <v>1438</v>
      </c>
      <c r="N831" s="72">
        <v>0</v>
      </c>
      <c r="O831" s="72">
        <v>10508</v>
      </c>
    </row>
    <row r="832" spans="1:15" ht="12.75">
      <c r="A832" s="329"/>
      <c r="B832" s="299" t="s">
        <v>356</v>
      </c>
      <c r="C832" s="73">
        <v>0</v>
      </c>
      <c r="D832" s="73">
        <v>1741</v>
      </c>
      <c r="E832" s="73">
        <v>0</v>
      </c>
      <c r="F832" s="73">
        <v>0</v>
      </c>
      <c r="G832" s="73">
        <v>1426</v>
      </c>
      <c r="H832" s="73">
        <v>0</v>
      </c>
      <c r="I832" s="73">
        <v>1791</v>
      </c>
      <c r="J832" s="73">
        <v>0</v>
      </c>
      <c r="K832" s="73">
        <v>0</v>
      </c>
      <c r="L832" s="73">
        <v>0</v>
      </c>
      <c r="M832" s="73">
        <v>0</v>
      </c>
      <c r="N832" s="73">
        <v>0</v>
      </c>
      <c r="O832" s="74">
        <v>4958</v>
      </c>
    </row>
    <row r="833" spans="1:15" ht="12.75">
      <c r="A833" s="329"/>
      <c r="B833" s="303" t="s">
        <v>124</v>
      </c>
      <c r="C833" s="73">
        <v>0</v>
      </c>
      <c r="D833" s="73">
        <v>0</v>
      </c>
      <c r="E833" s="73">
        <v>0</v>
      </c>
      <c r="F833" s="73">
        <v>1157</v>
      </c>
      <c r="G833" s="73">
        <v>0</v>
      </c>
      <c r="H833" s="73">
        <v>0</v>
      </c>
      <c r="I833" s="73">
        <v>0</v>
      </c>
      <c r="J833" s="73">
        <v>1288</v>
      </c>
      <c r="K833" s="73">
        <v>0</v>
      </c>
      <c r="L833" s="73">
        <v>0</v>
      </c>
      <c r="M833" s="73">
        <v>1438</v>
      </c>
      <c r="N833" s="73">
        <v>0</v>
      </c>
      <c r="O833" s="76">
        <v>3883</v>
      </c>
    </row>
    <row r="834" spans="1:15" ht="13.5" thickBot="1">
      <c r="A834" s="329"/>
      <c r="B834" s="296" t="s">
        <v>354</v>
      </c>
      <c r="C834" s="75">
        <v>0</v>
      </c>
      <c r="D834" s="75">
        <v>1667</v>
      </c>
      <c r="E834" s="75">
        <v>0</v>
      </c>
      <c r="F834" s="75">
        <v>0</v>
      </c>
      <c r="G834" s="75">
        <v>0</v>
      </c>
      <c r="H834" s="75">
        <v>0</v>
      </c>
      <c r="I834" s="75">
        <v>0</v>
      </c>
      <c r="J834" s="75">
        <v>0</v>
      </c>
      <c r="K834" s="75">
        <v>0</v>
      </c>
      <c r="L834" s="75">
        <v>0</v>
      </c>
      <c r="M834" s="75">
        <v>0</v>
      </c>
      <c r="N834" s="75">
        <v>0</v>
      </c>
      <c r="O834" s="76">
        <v>1667</v>
      </c>
    </row>
    <row r="835" spans="1:15" ht="13.5" thickBot="1">
      <c r="A835" s="329"/>
      <c r="B835" s="298" t="s">
        <v>335</v>
      </c>
      <c r="C835" s="72">
        <v>1445</v>
      </c>
      <c r="D835" s="72">
        <v>4224</v>
      </c>
      <c r="E835" s="72">
        <v>1777</v>
      </c>
      <c r="F835" s="72">
        <v>1564</v>
      </c>
      <c r="G835" s="72">
        <v>6396</v>
      </c>
      <c r="H835" s="72">
        <v>0</v>
      </c>
      <c r="I835" s="72">
        <v>5864</v>
      </c>
      <c r="J835" s="72">
        <v>0</v>
      </c>
      <c r="K835" s="72">
        <v>2483</v>
      </c>
      <c r="L835" s="72">
        <v>1707</v>
      </c>
      <c r="M835" s="72">
        <v>2209</v>
      </c>
      <c r="N835" s="72">
        <v>0</v>
      </c>
      <c r="O835" s="72">
        <v>27669</v>
      </c>
    </row>
    <row r="836" spans="1:15" s="2" customFormat="1" ht="13.5" thickBot="1">
      <c r="A836" s="329"/>
      <c r="B836" s="288" t="s">
        <v>333</v>
      </c>
      <c r="C836" s="260" t="s">
        <v>261</v>
      </c>
      <c r="D836" s="260" t="s">
        <v>262</v>
      </c>
      <c r="E836" s="260" t="s">
        <v>101</v>
      </c>
      <c r="F836" s="260" t="s">
        <v>102</v>
      </c>
      <c r="G836" s="260" t="s">
        <v>103</v>
      </c>
      <c r="H836" s="260" t="s">
        <v>104</v>
      </c>
      <c r="I836" s="260" t="s">
        <v>105</v>
      </c>
      <c r="J836" s="260" t="s">
        <v>263</v>
      </c>
      <c r="K836" s="260" t="s">
        <v>264</v>
      </c>
      <c r="L836" s="260" t="s">
        <v>265</v>
      </c>
      <c r="M836" s="260" t="s">
        <v>266</v>
      </c>
      <c r="N836" s="260" t="s">
        <v>267</v>
      </c>
      <c r="O836" s="95" t="s">
        <v>97</v>
      </c>
    </row>
    <row r="837" spans="1:15" ht="12.75">
      <c r="A837" s="329"/>
      <c r="B837" s="299" t="s">
        <v>120</v>
      </c>
      <c r="C837" s="73">
        <v>1445</v>
      </c>
      <c r="D837" s="73">
        <v>2468</v>
      </c>
      <c r="E837" s="73">
        <v>0</v>
      </c>
      <c r="F837" s="73">
        <v>0</v>
      </c>
      <c r="G837" s="73">
        <v>2935</v>
      </c>
      <c r="H837" s="73">
        <v>0</v>
      </c>
      <c r="I837" s="73">
        <v>2612</v>
      </c>
      <c r="J837" s="73">
        <v>0</v>
      </c>
      <c r="K837" s="73">
        <v>1216</v>
      </c>
      <c r="L837" s="73">
        <v>0</v>
      </c>
      <c r="M837" s="73">
        <v>0</v>
      </c>
      <c r="N837" s="73">
        <v>0</v>
      </c>
      <c r="O837" s="74">
        <v>10676</v>
      </c>
    </row>
    <row r="838" spans="1:15" ht="12.75">
      <c r="A838" s="329"/>
      <c r="B838" s="296" t="s">
        <v>113</v>
      </c>
      <c r="C838" s="75">
        <v>0</v>
      </c>
      <c r="D838" s="75">
        <v>0</v>
      </c>
      <c r="E838" s="75">
        <v>1777</v>
      </c>
      <c r="F838" s="75">
        <v>1564</v>
      </c>
      <c r="G838" s="75">
        <v>0</v>
      </c>
      <c r="H838" s="75">
        <v>0</v>
      </c>
      <c r="I838" s="75">
        <v>0</v>
      </c>
      <c r="J838" s="75">
        <v>0</v>
      </c>
      <c r="K838" s="75">
        <v>0</v>
      </c>
      <c r="L838" s="75">
        <v>1707</v>
      </c>
      <c r="M838" s="75">
        <v>2209</v>
      </c>
      <c r="N838" s="75">
        <v>0</v>
      </c>
      <c r="O838" s="76">
        <v>7257</v>
      </c>
    </row>
    <row r="839" spans="1:15" ht="12.75">
      <c r="A839" s="329"/>
      <c r="B839" s="296" t="s">
        <v>157</v>
      </c>
      <c r="C839" s="75">
        <v>0</v>
      </c>
      <c r="D839" s="75">
        <v>1756</v>
      </c>
      <c r="E839" s="75">
        <v>0</v>
      </c>
      <c r="F839" s="75">
        <v>0</v>
      </c>
      <c r="G839" s="75">
        <v>3461</v>
      </c>
      <c r="H839" s="75">
        <v>0</v>
      </c>
      <c r="I839" s="75">
        <v>0</v>
      </c>
      <c r="J839" s="75">
        <v>0</v>
      </c>
      <c r="K839" s="75">
        <v>0</v>
      </c>
      <c r="L839" s="75">
        <v>0</v>
      </c>
      <c r="M839" s="75">
        <v>0</v>
      </c>
      <c r="N839" s="75">
        <v>0</v>
      </c>
      <c r="O839" s="76">
        <v>5217</v>
      </c>
    </row>
    <row r="840" spans="1:15" ht="12.75">
      <c r="A840" s="329"/>
      <c r="B840" s="296" t="s">
        <v>149</v>
      </c>
      <c r="C840" s="75">
        <v>0</v>
      </c>
      <c r="D840" s="75">
        <v>0</v>
      </c>
      <c r="E840" s="75">
        <v>0</v>
      </c>
      <c r="F840" s="75">
        <v>0</v>
      </c>
      <c r="G840" s="75">
        <v>0</v>
      </c>
      <c r="H840" s="75">
        <v>0</v>
      </c>
      <c r="I840" s="75">
        <v>3252</v>
      </c>
      <c r="J840" s="75">
        <v>0</v>
      </c>
      <c r="K840" s="75">
        <v>0</v>
      </c>
      <c r="L840" s="75">
        <v>0</v>
      </c>
      <c r="M840" s="75">
        <v>0</v>
      </c>
      <c r="N840" s="75">
        <v>0</v>
      </c>
      <c r="O840" s="76">
        <v>3252</v>
      </c>
    </row>
    <row r="841" spans="1:15" ht="13.5" thickBot="1">
      <c r="A841" s="329"/>
      <c r="B841" s="296" t="s">
        <v>146</v>
      </c>
      <c r="C841" s="75">
        <v>0</v>
      </c>
      <c r="D841" s="75">
        <v>0</v>
      </c>
      <c r="E841" s="75">
        <v>0</v>
      </c>
      <c r="F841" s="75">
        <v>0</v>
      </c>
      <c r="G841" s="75">
        <v>0</v>
      </c>
      <c r="H841" s="75">
        <v>0</v>
      </c>
      <c r="I841" s="75">
        <v>0</v>
      </c>
      <c r="J841" s="75">
        <v>0</v>
      </c>
      <c r="K841" s="75">
        <v>1267</v>
      </c>
      <c r="L841" s="75">
        <v>0</v>
      </c>
      <c r="M841" s="75">
        <v>0</v>
      </c>
      <c r="N841" s="75">
        <v>0</v>
      </c>
      <c r="O841" s="76">
        <v>1267</v>
      </c>
    </row>
    <row r="842" spans="1:15" ht="14.25" thickBot="1">
      <c r="A842" s="331" t="s">
        <v>325</v>
      </c>
      <c r="B842" s="331"/>
      <c r="C842" s="331"/>
      <c r="D842" s="331"/>
      <c r="E842" s="331"/>
      <c r="F842" s="331"/>
      <c r="G842" s="331"/>
      <c r="H842" s="331"/>
      <c r="I842" s="331"/>
      <c r="J842" s="331"/>
      <c r="K842" s="331"/>
      <c r="L842" s="331"/>
      <c r="M842" s="332"/>
      <c r="N842" s="333"/>
      <c r="O842" s="332"/>
    </row>
    <row r="843" spans="1:15" ht="14.25" customHeight="1" thickBot="1">
      <c r="A843" s="328" t="s">
        <v>339</v>
      </c>
      <c r="B843" s="258" t="s">
        <v>77</v>
      </c>
      <c r="C843" s="29">
        <v>4611</v>
      </c>
      <c r="D843" s="29">
        <v>1945</v>
      </c>
      <c r="E843" s="29">
        <v>1928</v>
      </c>
      <c r="F843" s="29">
        <v>3112</v>
      </c>
      <c r="G843" s="29">
        <v>3921</v>
      </c>
      <c r="H843" s="29">
        <v>2128</v>
      </c>
      <c r="I843" s="29">
        <v>1802</v>
      </c>
      <c r="J843" s="29">
        <v>0</v>
      </c>
      <c r="K843" s="29">
        <v>1792</v>
      </c>
      <c r="L843" s="29">
        <v>2019</v>
      </c>
      <c r="M843" s="29">
        <v>1352</v>
      </c>
      <c r="N843" s="29">
        <v>3041</v>
      </c>
      <c r="O843" s="29">
        <v>27651</v>
      </c>
    </row>
    <row r="844" spans="1:15" ht="13.5" customHeight="1" thickBot="1">
      <c r="A844" s="329"/>
      <c r="B844" s="32" t="s">
        <v>327</v>
      </c>
      <c r="C844" s="72">
        <v>4421</v>
      </c>
      <c r="D844" s="72">
        <v>1902</v>
      </c>
      <c r="E844" s="72">
        <v>1632</v>
      </c>
      <c r="F844" s="72">
        <v>2550</v>
      </c>
      <c r="G844" s="72">
        <v>3437</v>
      </c>
      <c r="H844" s="72">
        <v>1358</v>
      </c>
      <c r="I844" s="72">
        <v>1556</v>
      </c>
      <c r="J844" s="72">
        <v>0</v>
      </c>
      <c r="K844" s="72">
        <v>1150</v>
      </c>
      <c r="L844" s="72">
        <v>1546</v>
      </c>
      <c r="M844" s="72">
        <v>1001</v>
      </c>
      <c r="N844" s="72">
        <v>1996</v>
      </c>
      <c r="O844" s="72">
        <v>22549</v>
      </c>
    </row>
    <row r="845" spans="1:15" ht="12.75">
      <c r="A845" s="329"/>
      <c r="B845" s="306" t="s">
        <v>328</v>
      </c>
      <c r="C845" s="73">
        <v>940</v>
      </c>
      <c r="D845" s="73">
        <v>1208</v>
      </c>
      <c r="E845" s="73">
        <v>917</v>
      </c>
      <c r="F845" s="73">
        <v>1179</v>
      </c>
      <c r="G845" s="73">
        <v>868</v>
      </c>
      <c r="H845" s="73">
        <v>878</v>
      </c>
      <c r="I845" s="73">
        <v>429</v>
      </c>
      <c r="J845" s="73">
        <v>0</v>
      </c>
      <c r="K845" s="73">
        <v>493</v>
      </c>
      <c r="L845" s="73">
        <v>785</v>
      </c>
      <c r="M845" s="73">
        <v>429</v>
      </c>
      <c r="N845" s="73">
        <v>538</v>
      </c>
      <c r="O845" s="74">
        <v>8664</v>
      </c>
    </row>
    <row r="846" spans="1:15" ht="12.75">
      <c r="A846" s="329"/>
      <c r="B846" s="292" t="s">
        <v>121</v>
      </c>
      <c r="C846" s="75">
        <v>89</v>
      </c>
      <c r="D846" s="75">
        <v>194</v>
      </c>
      <c r="E846" s="75">
        <v>311</v>
      </c>
      <c r="F846" s="75">
        <v>922</v>
      </c>
      <c r="G846" s="75">
        <v>472</v>
      </c>
      <c r="H846" s="75">
        <v>86</v>
      </c>
      <c r="I846" s="75">
        <v>122</v>
      </c>
      <c r="J846" s="75">
        <v>0</v>
      </c>
      <c r="K846" s="75">
        <v>287</v>
      </c>
      <c r="L846" s="75">
        <v>138</v>
      </c>
      <c r="M846" s="75">
        <v>103</v>
      </c>
      <c r="N846" s="75">
        <v>667</v>
      </c>
      <c r="O846" s="76">
        <v>3391</v>
      </c>
    </row>
    <row r="847" spans="1:15" ht="12.75">
      <c r="A847" s="329"/>
      <c r="B847" s="291" t="s">
        <v>169</v>
      </c>
      <c r="C847" s="75">
        <v>3119</v>
      </c>
      <c r="D847" s="75">
        <v>0</v>
      </c>
      <c r="E847" s="75">
        <v>0</v>
      </c>
      <c r="F847" s="75">
        <v>0</v>
      </c>
      <c r="G847" s="75">
        <v>0</v>
      </c>
      <c r="H847" s="75">
        <v>0</v>
      </c>
      <c r="I847" s="75">
        <v>0</v>
      </c>
      <c r="J847" s="75">
        <v>0</v>
      </c>
      <c r="K847" s="75">
        <v>0</v>
      </c>
      <c r="L847" s="75">
        <v>0</v>
      </c>
      <c r="M847" s="75">
        <v>0</v>
      </c>
      <c r="N847" s="75">
        <v>0</v>
      </c>
      <c r="O847" s="76">
        <v>3119</v>
      </c>
    </row>
    <row r="848" spans="1:15" ht="12.75">
      <c r="A848" s="329"/>
      <c r="B848" s="291" t="s">
        <v>330</v>
      </c>
      <c r="C848" s="75">
        <v>0</v>
      </c>
      <c r="D848" s="75">
        <v>99</v>
      </c>
      <c r="E848" s="75">
        <v>0</v>
      </c>
      <c r="F848" s="75">
        <v>95</v>
      </c>
      <c r="G848" s="75">
        <v>223</v>
      </c>
      <c r="H848" s="75">
        <v>130</v>
      </c>
      <c r="I848" s="75">
        <v>352</v>
      </c>
      <c r="J848" s="75">
        <v>0</v>
      </c>
      <c r="K848" s="75">
        <v>164</v>
      </c>
      <c r="L848" s="75">
        <v>114</v>
      </c>
      <c r="M848" s="75">
        <v>123</v>
      </c>
      <c r="N848" s="75">
        <v>566</v>
      </c>
      <c r="O848" s="76">
        <v>1866</v>
      </c>
    </row>
    <row r="849" spans="1:15" ht="12.75">
      <c r="A849" s="329"/>
      <c r="B849" s="291" t="s">
        <v>135</v>
      </c>
      <c r="C849" s="75">
        <v>0</v>
      </c>
      <c r="D849" s="75">
        <v>0</v>
      </c>
      <c r="E849" s="75">
        <v>0</v>
      </c>
      <c r="F849" s="75">
        <v>0</v>
      </c>
      <c r="G849" s="75">
        <v>1700</v>
      </c>
      <c r="H849" s="75">
        <v>0</v>
      </c>
      <c r="I849" s="75">
        <v>0</v>
      </c>
      <c r="J849" s="75">
        <v>0</v>
      </c>
      <c r="K849" s="75">
        <v>0</v>
      </c>
      <c r="L849" s="75">
        <v>0</v>
      </c>
      <c r="M849" s="75">
        <v>0</v>
      </c>
      <c r="N849" s="75">
        <v>0</v>
      </c>
      <c r="O849" s="76">
        <f>SUM(C849:N849)</f>
        <v>1700</v>
      </c>
    </row>
    <row r="850" spans="1:15" ht="12.75">
      <c r="A850" s="329"/>
      <c r="B850" s="291" t="s">
        <v>138</v>
      </c>
      <c r="C850" s="75">
        <v>83</v>
      </c>
      <c r="D850" s="75">
        <v>171</v>
      </c>
      <c r="E850" s="75">
        <v>178</v>
      </c>
      <c r="F850" s="75">
        <v>151</v>
      </c>
      <c r="G850" s="75">
        <v>174</v>
      </c>
      <c r="H850" s="75">
        <v>151</v>
      </c>
      <c r="I850" s="75">
        <v>95</v>
      </c>
      <c r="J850" s="75">
        <v>0</v>
      </c>
      <c r="K850" s="75">
        <v>146</v>
      </c>
      <c r="L850" s="75">
        <v>221</v>
      </c>
      <c r="M850" s="75">
        <v>264</v>
      </c>
      <c r="N850" s="75">
        <v>0</v>
      </c>
      <c r="O850" s="76">
        <v>1634</v>
      </c>
    </row>
    <row r="851" spans="1:15" ht="12.75">
      <c r="A851" s="329"/>
      <c r="B851" s="293" t="s">
        <v>141</v>
      </c>
      <c r="C851" s="77">
        <v>0</v>
      </c>
      <c r="D851" s="77">
        <v>0</v>
      </c>
      <c r="E851" s="77">
        <v>134</v>
      </c>
      <c r="F851" s="77">
        <v>0</v>
      </c>
      <c r="G851" s="77">
        <v>0</v>
      </c>
      <c r="H851" s="77">
        <v>113</v>
      </c>
      <c r="I851" s="77">
        <v>412</v>
      </c>
      <c r="J851" s="77">
        <v>0</v>
      </c>
      <c r="K851" s="77">
        <v>0</v>
      </c>
      <c r="L851" s="77">
        <v>0</v>
      </c>
      <c r="M851" s="77">
        <v>0</v>
      </c>
      <c r="N851" s="77">
        <v>0</v>
      </c>
      <c r="O851" s="78">
        <v>659</v>
      </c>
    </row>
    <row r="852" spans="1:15" ht="12.75">
      <c r="A852" s="329"/>
      <c r="B852" s="293" t="s">
        <v>155</v>
      </c>
      <c r="C852" s="77">
        <v>0</v>
      </c>
      <c r="D852" s="77">
        <v>98</v>
      </c>
      <c r="E852" s="77">
        <v>92</v>
      </c>
      <c r="F852" s="77">
        <v>0</v>
      </c>
      <c r="G852" s="77">
        <v>0</v>
      </c>
      <c r="H852" s="77">
        <v>0</v>
      </c>
      <c r="I852" s="77">
        <v>146</v>
      </c>
      <c r="J852" s="77">
        <v>0</v>
      </c>
      <c r="K852" s="77">
        <v>0</v>
      </c>
      <c r="L852" s="77">
        <v>137</v>
      </c>
      <c r="M852" s="77">
        <v>0</v>
      </c>
      <c r="N852" s="77">
        <v>0</v>
      </c>
      <c r="O852" s="78">
        <v>473</v>
      </c>
    </row>
    <row r="853" spans="1:15" ht="12.75">
      <c r="A853" s="329"/>
      <c r="B853" s="293" t="s">
        <v>152</v>
      </c>
      <c r="C853" s="77">
        <v>87</v>
      </c>
      <c r="D853" s="77">
        <v>96</v>
      </c>
      <c r="E853" s="77">
        <v>0</v>
      </c>
      <c r="F853" s="77">
        <v>0</v>
      </c>
      <c r="G853" s="77">
        <v>0</v>
      </c>
      <c r="H853" s="77">
        <v>0</v>
      </c>
      <c r="I853" s="77">
        <v>0</v>
      </c>
      <c r="J853" s="77">
        <v>0</v>
      </c>
      <c r="K853" s="77">
        <v>0</v>
      </c>
      <c r="L853" s="77">
        <v>151</v>
      </c>
      <c r="M853" s="77">
        <v>82</v>
      </c>
      <c r="N853" s="77">
        <v>0</v>
      </c>
      <c r="O853" s="78">
        <v>416</v>
      </c>
    </row>
    <row r="854" spans="1:15" ht="12.75">
      <c r="A854" s="329"/>
      <c r="B854" s="293" t="s">
        <v>357</v>
      </c>
      <c r="C854" s="77">
        <v>103</v>
      </c>
      <c r="D854" s="77">
        <v>0</v>
      </c>
      <c r="E854" s="77">
        <v>0</v>
      </c>
      <c r="F854" s="77">
        <v>79</v>
      </c>
      <c r="G854" s="77">
        <v>0</v>
      </c>
      <c r="H854" s="77">
        <v>0</v>
      </c>
      <c r="I854" s="77">
        <v>0</v>
      </c>
      <c r="J854" s="77">
        <v>0</v>
      </c>
      <c r="K854" s="77">
        <v>0</v>
      </c>
      <c r="L854" s="77">
        <v>0</v>
      </c>
      <c r="M854" s="77">
        <v>0</v>
      </c>
      <c r="N854" s="77">
        <v>225</v>
      </c>
      <c r="O854" s="78">
        <v>407</v>
      </c>
    </row>
    <row r="855" spans="1:15" ht="12.75">
      <c r="A855" s="329"/>
      <c r="B855" s="293" t="s">
        <v>329</v>
      </c>
      <c r="C855" s="77">
        <v>0</v>
      </c>
      <c r="D855" s="77">
        <v>0</v>
      </c>
      <c r="E855" s="77">
        <v>0</v>
      </c>
      <c r="F855" s="77">
        <v>124</v>
      </c>
      <c r="G855" s="77">
        <v>0</v>
      </c>
      <c r="H855" s="77">
        <v>0</v>
      </c>
      <c r="I855" s="77">
        <v>0</v>
      </c>
      <c r="J855" s="77">
        <v>0</v>
      </c>
      <c r="K855" s="77">
        <v>0</v>
      </c>
      <c r="L855" s="77">
        <v>0</v>
      </c>
      <c r="M855" s="77">
        <v>0</v>
      </c>
      <c r="N855" s="77">
        <v>0</v>
      </c>
      <c r="O855" s="78">
        <v>124</v>
      </c>
    </row>
    <row r="856" spans="1:15" ht="12.75">
      <c r="A856" s="329"/>
      <c r="B856" s="293" t="s">
        <v>185</v>
      </c>
      <c r="C856" s="77">
        <v>0</v>
      </c>
      <c r="D856" s="77">
        <v>0</v>
      </c>
      <c r="E856" s="77">
        <v>0</v>
      </c>
      <c r="F856" s="77">
        <v>0</v>
      </c>
      <c r="G856" s="77">
        <v>0</v>
      </c>
      <c r="H856" s="77">
        <v>0</v>
      </c>
      <c r="I856" s="77">
        <v>0</v>
      </c>
      <c r="J856" s="77">
        <v>0</v>
      </c>
      <c r="K856" s="77">
        <v>60</v>
      </c>
      <c r="L856" s="77">
        <v>0</v>
      </c>
      <c r="M856" s="77">
        <v>0</v>
      </c>
      <c r="N856" s="77">
        <v>0</v>
      </c>
      <c r="O856" s="78">
        <f>SUM(C856:N856)</f>
        <v>60</v>
      </c>
    </row>
    <row r="857" spans="1:15" ht="13.5" thickBot="1">
      <c r="A857" s="329"/>
      <c r="B857" s="293" t="s">
        <v>115</v>
      </c>
      <c r="C857" s="77">
        <v>0</v>
      </c>
      <c r="D857" s="77">
        <v>36</v>
      </c>
      <c r="E857" s="77">
        <v>0</v>
      </c>
      <c r="F857" s="77">
        <v>0</v>
      </c>
      <c r="G857" s="77">
        <v>0</v>
      </c>
      <c r="H857" s="77">
        <v>0</v>
      </c>
      <c r="I857" s="77">
        <v>0</v>
      </c>
      <c r="J857" s="77">
        <v>0</v>
      </c>
      <c r="K857" s="77">
        <v>0</v>
      </c>
      <c r="L857" s="77">
        <v>0</v>
      </c>
      <c r="M857" s="77">
        <v>0</v>
      </c>
      <c r="N857" s="77">
        <v>0</v>
      </c>
      <c r="O857" s="78">
        <v>36</v>
      </c>
    </row>
    <row r="858" spans="1:15" ht="13.5" thickBot="1">
      <c r="A858" s="329"/>
      <c r="B858" s="32" t="s">
        <v>331</v>
      </c>
      <c r="C858" s="72">
        <v>85</v>
      </c>
      <c r="D858" s="72">
        <v>43</v>
      </c>
      <c r="E858" s="72">
        <v>296</v>
      </c>
      <c r="F858" s="72">
        <v>0</v>
      </c>
      <c r="G858" s="72">
        <v>240</v>
      </c>
      <c r="H858" s="72">
        <v>770</v>
      </c>
      <c r="I858" s="72">
        <v>246</v>
      </c>
      <c r="J858" s="72">
        <v>0</v>
      </c>
      <c r="K858" s="72">
        <v>71</v>
      </c>
      <c r="L858" s="72">
        <v>0</v>
      </c>
      <c r="M858" s="72">
        <v>190</v>
      </c>
      <c r="N858" s="72">
        <v>559</v>
      </c>
      <c r="O858" s="72">
        <v>2500</v>
      </c>
    </row>
    <row r="859" spans="1:15" ht="12.75">
      <c r="A859" s="329"/>
      <c r="B859" s="290" t="s">
        <v>351</v>
      </c>
      <c r="C859" s="73">
        <v>0</v>
      </c>
      <c r="D859" s="73">
        <v>43</v>
      </c>
      <c r="E859" s="73">
        <v>0</v>
      </c>
      <c r="F859" s="73">
        <v>0</v>
      </c>
      <c r="G859" s="73">
        <v>240</v>
      </c>
      <c r="H859" s="73">
        <v>0</v>
      </c>
      <c r="I859" s="73">
        <v>114</v>
      </c>
      <c r="J859" s="73">
        <v>0</v>
      </c>
      <c r="K859" s="73">
        <v>71</v>
      </c>
      <c r="L859" s="73">
        <v>0</v>
      </c>
      <c r="M859" s="73">
        <v>0</v>
      </c>
      <c r="N859" s="73">
        <v>339</v>
      </c>
      <c r="O859" s="74">
        <v>807</v>
      </c>
    </row>
    <row r="860" spans="1:15" ht="12.75">
      <c r="A860" s="329"/>
      <c r="B860" s="290" t="s">
        <v>96</v>
      </c>
      <c r="C860" s="73">
        <v>0</v>
      </c>
      <c r="D860" s="73">
        <v>0</v>
      </c>
      <c r="E860" s="73">
        <v>0</v>
      </c>
      <c r="F860" s="73">
        <v>0</v>
      </c>
      <c r="G860" s="73">
        <v>0</v>
      </c>
      <c r="H860" s="73">
        <v>535</v>
      </c>
      <c r="I860" s="73">
        <v>0</v>
      </c>
      <c r="J860" s="73">
        <v>0</v>
      </c>
      <c r="K860" s="73">
        <v>0</v>
      </c>
      <c r="L860" s="73">
        <v>0</v>
      </c>
      <c r="M860" s="73">
        <v>83</v>
      </c>
      <c r="N860" s="73">
        <v>0</v>
      </c>
      <c r="O860" s="74">
        <f>SUM(C860:N860)</f>
        <v>618</v>
      </c>
    </row>
    <row r="861" spans="1:15" ht="12.75">
      <c r="A861" s="329"/>
      <c r="B861" s="290" t="s">
        <v>342</v>
      </c>
      <c r="C861" s="73">
        <v>0</v>
      </c>
      <c r="D861" s="73">
        <v>0</v>
      </c>
      <c r="E861" s="73">
        <v>105</v>
      </c>
      <c r="F861" s="73">
        <v>0</v>
      </c>
      <c r="G861" s="73">
        <v>0</v>
      </c>
      <c r="H861" s="73">
        <v>0</v>
      </c>
      <c r="I861" s="73">
        <v>132</v>
      </c>
      <c r="J861" s="73">
        <v>0</v>
      </c>
      <c r="K861" s="73">
        <v>0</v>
      </c>
      <c r="L861" s="73">
        <v>0</v>
      </c>
      <c r="M861" s="73">
        <v>0</v>
      </c>
      <c r="N861" s="73">
        <v>0</v>
      </c>
      <c r="O861" s="74">
        <v>237</v>
      </c>
    </row>
    <row r="862" spans="1:15" ht="12.75">
      <c r="A862" s="329"/>
      <c r="B862" s="290" t="s">
        <v>345</v>
      </c>
      <c r="C862" s="73">
        <v>0</v>
      </c>
      <c r="D862" s="73">
        <v>0</v>
      </c>
      <c r="E862" s="73">
        <v>107</v>
      </c>
      <c r="F862" s="73">
        <v>0</v>
      </c>
      <c r="G862" s="73">
        <v>0</v>
      </c>
      <c r="H862" s="73">
        <v>120</v>
      </c>
      <c r="I862" s="73">
        <v>0</v>
      </c>
      <c r="J862" s="73">
        <v>0</v>
      </c>
      <c r="K862" s="73">
        <v>0</v>
      </c>
      <c r="L862" s="73">
        <v>0</v>
      </c>
      <c r="M862" s="73">
        <v>0</v>
      </c>
      <c r="N862" s="73">
        <v>0</v>
      </c>
      <c r="O862" s="74">
        <v>227</v>
      </c>
    </row>
    <row r="863" spans="1:15" ht="12.75">
      <c r="A863" s="329"/>
      <c r="B863" s="290" t="s">
        <v>119</v>
      </c>
      <c r="C863" s="73">
        <v>0</v>
      </c>
      <c r="D863" s="73">
        <v>0</v>
      </c>
      <c r="E863" s="73">
        <v>0</v>
      </c>
      <c r="F863" s="73">
        <v>0</v>
      </c>
      <c r="G863" s="73">
        <v>0</v>
      </c>
      <c r="H863" s="73">
        <v>0</v>
      </c>
      <c r="I863" s="73">
        <v>0</v>
      </c>
      <c r="J863" s="73">
        <v>0</v>
      </c>
      <c r="K863" s="73">
        <v>0</v>
      </c>
      <c r="L863" s="73">
        <v>0</v>
      </c>
      <c r="M863" s="73">
        <v>0</v>
      </c>
      <c r="N863" s="73">
        <v>220</v>
      </c>
      <c r="O863" s="74">
        <v>220</v>
      </c>
    </row>
    <row r="864" spans="1:15" ht="12.75">
      <c r="A864" s="329"/>
      <c r="B864" s="290" t="s">
        <v>358</v>
      </c>
      <c r="C864" s="73">
        <v>85</v>
      </c>
      <c r="D864" s="73">
        <v>0</v>
      </c>
      <c r="E864" s="73">
        <v>0</v>
      </c>
      <c r="F864" s="73">
        <v>0</v>
      </c>
      <c r="G864" s="73">
        <v>0</v>
      </c>
      <c r="H864" s="73">
        <v>115</v>
      </c>
      <c r="I864" s="73">
        <v>0</v>
      </c>
      <c r="J864" s="73">
        <v>0</v>
      </c>
      <c r="K864" s="73">
        <v>0</v>
      </c>
      <c r="L864" s="73">
        <v>0</v>
      </c>
      <c r="M864" s="73">
        <v>0</v>
      </c>
      <c r="N864" s="73">
        <v>0</v>
      </c>
      <c r="O864" s="74">
        <v>200</v>
      </c>
    </row>
    <row r="865" spans="1:15" ht="12.75">
      <c r="A865" s="329"/>
      <c r="B865" s="291" t="s">
        <v>354</v>
      </c>
      <c r="C865" s="75">
        <v>0</v>
      </c>
      <c r="D865" s="75">
        <v>0</v>
      </c>
      <c r="E865" s="75">
        <v>0</v>
      </c>
      <c r="F865" s="75">
        <v>0</v>
      </c>
      <c r="G865" s="75">
        <v>0</v>
      </c>
      <c r="H865" s="75">
        <v>0</v>
      </c>
      <c r="I865" s="75">
        <v>0</v>
      </c>
      <c r="J865" s="75">
        <v>0</v>
      </c>
      <c r="K865" s="75">
        <v>0</v>
      </c>
      <c r="L865" s="75">
        <v>0</v>
      </c>
      <c r="M865" s="75">
        <v>107</v>
      </c>
      <c r="N865" s="75">
        <v>0</v>
      </c>
      <c r="O865" s="76">
        <v>107</v>
      </c>
    </row>
    <row r="866" spans="1:15" ht="13.5" thickBot="1">
      <c r="A866" s="329"/>
      <c r="B866" s="291" t="s">
        <v>359</v>
      </c>
      <c r="C866" s="75">
        <v>0</v>
      </c>
      <c r="D866" s="75">
        <v>0</v>
      </c>
      <c r="E866" s="75">
        <v>84</v>
      </c>
      <c r="F866" s="75">
        <v>0</v>
      </c>
      <c r="G866" s="75">
        <v>0</v>
      </c>
      <c r="H866" s="75">
        <v>0</v>
      </c>
      <c r="I866" s="75">
        <v>0</v>
      </c>
      <c r="J866" s="75">
        <v>0</v>
      </c>
      <c r="K866" s="75">
        <v>0</v>
      </c>
      <c r="L866" s="75">
        <v>0</v>
      </c>
      <c r="M866" s="75">
        <v>0</v>
      </c>
      <c r="N866" s="75">
        <v>0</v>
      </c>
      <c r="O866" s="76">
        <v>84</v>
      </c>
    </row>
    <row r="867" spans="1:15" ht="13.5" thickBot="1">
      <c r="A867" s="329"/>
      <c r="B867" s="295" t="s">
        <v>332</v>
      </c>
      <c r="C867" s="72">
        <v>0</v>
      </c>
      <c r="D867" s="72">
        <v>0</v>
      </c>
      <c r="E867" s="72">
        <v>0</v>
      </c>
      <c r="F867" s="72">
        <v>0</v>
      </c>
      <c r="G867" s="72">
        <v>106</v>
      </c>
      <c r="H867" s="72">
        <v>0</v>
      </c>
      <c r="I867" s="72">
        <v>0</v>
      </c>
      <c r="J867" s="72">
        <v>0</v>
      </c>
      <c r="K867" s="72">
        <v>442</v>
      </c>
      <c r="L867" s="72">
        <v>318</v>
      </c>
      <c r="M867" s="72">
        <v>161</v>
      </c>
      <c r="N867" s="72">
        <v>276</v>
      </c>
      <c r="O867" s="72">
        <v>1303</v>
      </c>
    </row>
    <row r="868" spans="1:15" ht="13.5" thickBot="1">
      <c r="A868" s="329"/>
      <c r="B868" s="296" t="s">
        <v>164</v>
      </c>
      <c r="C868" s="75">
        <v>0</v>
      </c>
      <c r="D868" s="75">
        <v>0</v>
      </c>
      <c r="E868" s="75">
        <v>0</v>
      </c>
      <c r="F868" s="75">
        <v>0</v>
      </c>
      <c r="G868" s="75">
        <v>106</v>
      </c>
      <c r="H868" s="75">
        <v>0</v>
      </c>
      <c r="I868" s="75">
        <v>0</v>
      </c>
      <c r="J868" s="75">
        <v>0</v>
      </c>
      <c r="K868" s="75">
        <v>442</v>
      </c>
      <c r="L868" s="75">
        <v>318</v>
      </c>
      <c r="M868" s="75">
        <v>161</v>
      </c>
      <c r="N868" s="75">
        <v>276</v>
      </c>
      <c r="O868" s="76">
        <v>1303</v>
      </c>
    </row>
    <row r="869" spans="1:15" ht="13.5" thickBot="1">
      <c r="A869" s="329"/>
      <c r="B869" s="298" t="s">
        <v>335</v>
      </c>
      <c r="C869" s="72">
        <v>105</v>
      </c>
      <c r="D869" s="72">
        <v>0</v>
      </c>
      <c r="E869" s="72">
        <v>0</v>
      </c>
      <c r="F869" s="72">
        <v>470</v>
      </c>
      <c r="G869" s="72">
        <v>138</v>
      </c>
      <c r="H869" s="72">
        <v>0</v>
      </c>
      <c r="I869" s="72">
        <v>0</v>
      </c>
      <c r="J869" s="72">
        <v>0</v>
      </c>
      <c r="K869" s="72">
        <v>129</v>
      </c>
      <c r="L869" s="72">
        <v>155</v>
      </c>
      <c r="M869" s="72">
        <v>0</v>
      </c>
      <c r="N869" s="72">
        <v>210</v>
      </c>
      <c r="O869" s="72">
        <v>1207</v>
      </c>
    </row>
    <row r="870" spans="1:15" ht="12.75">
      <c r="A870" s="329"/>
      <c r="B870" s="299" t="s">
        <v>146</v>
      </c>
      <c r="C870" s="73">
        <v>105</v>
      </c>
      <c r="D870" s="73">
        <v>0</v>
      </c>
      <c r="E870" s="73">
        <v>0</v>
      </c>
      <c r="F870" s="73">
        <v>470</v>
      </c>
      <c r="G870" s="73">
        <v>0</v>
      </c>
      <c r="H870" s="73">
        <v>0</v>
      </c>
      <c r="I870" s="73">
        <v>0</v>
      </c>
      <c r="J870" s="73">
        <v>0</v>
      </c>
      <c r="K870" s="73">
        <v>129</v>
      </c>
      <c r="L870" s="73">
        <v>155</v>
      </c>
      <c r="M870" s="73">
        <v>0</v>
      </c>
      <c r="N870" s="73">
        <v>0</v>
      </c>
      <c r="O870" s="74">
        <v>859</v>
      </c>
    </row>
    <row r="871" spans="1:15" ht="12.75">
      <c r="A871" s="329"/>
      <c r="B871" s="296" t="s">
        <v>120</v>
      </c>
      <c r="C871" s="75">
        <v>0</v>
      </c>
      <c r="D871" s="75">
        <v>0</v>
      </c>
      <c r="E871" s="75">
        <v>0</v>
      </c>
      <c r="F871" s="75">
        <v>0</v>
      </c>
      <c r="G871" s="75">
        <v>0</v>
      </c>
      <c r="H871" s="75">
        <v>0</v>
      </c>
      <c r="I871" s="75">
        <v>0</v>
      </c>
      <c r="J871" s="75">
        <v>0</v>
      </c>
      <c r="K871" s="75">
        <v>0</v>
      </c>
      <c r="L871" s="75">
        <v>0</v>
      </c>
      <c r="M871" s="75">
        <v>0</v>
      </c>
      <c r="N871" s="75">
        <v>210</v>
      </c>
      <c r="O871" s="76">
        <v>210</v>
      </c>
    </row>
    <row r="872" spans="1:15" ht="13.5" thickBot="1">
      <c r="A872" s="329"/>
      <c r="B872" s="296" t="s">
        <v>360</v>
      </c>
      <c r="C872" s="75">
        <v>0</v>
      </c>
      <c r="D872" s="75">
        <v>0</v>
      </c>
      <c r="E872" s="75">
        <v>0</v>
      </c>
      <c r="F872" s="75">
        <v>0</v>
      </c>
      <c r="G872" s="75">
        <v>138</v>
      </c>
      <c r="H872" s="75">
        <v>0</v>
      </c>
      <c r="I872" s="75">
        <v>0</v>
      </c>
      <c r="J872" s="75">
        <v>0</v>
      </c>
      <c r="K872" s="75">
        <v>0</v>
      </c>
      <c r="L872" s="75">
        <v>0</v>
      </c>
      <c r="M872" s="75">
        <v>0</v>
      </c>
      <c r="N872" s="75">
        <v>0</v>
      </c>
      <c r="O872" s="76">
        <v>138</v>
      </c>
    </row>
    <row r="873" spans="1:15" ht="13.5" thickBot="1">
      <c r="A873" s="329"/>
      <c r="B873" s="32" t="s">
        <v>336</v>
      </c>
      <c r="C873" s="72">
        <v>0</v>
      </c>
      <c r="D873" s="72">
        <v>0</v>
      </c>
      <c r="E873" s="72">
        <v>0</v>
      </c>
      <c r="F873" s="72">
        <v>92</v>
      </c>
      <c r="G873" s="72">
        <v>0</v>
      </c>
      <c r="H873" s="72">
        <v>0</v>
      </c>
      <c r="I873" s="72">
        <v>0</v>
      </c>
      <c r="J873" s="72">
        <v>0</v>
      </c>
      <c r="K873" s="72">
        <v>0</v>
      </c>
      <c r="L873" s="72">
        <v>0</v>
      </c>
      <c r="M873" s="72">
        <v>0</v>
      </c>
      <c r="N873" s="72">
        <v>0</v>
      </c>
      <c r="O873" s="72">
        <v>92</v>
      </c>
    </row>
    <row r="874" spans="1:15" ht="13.5" thickBot="1">
      <c r="A874" s="330"/>
      <c r="B874" s="300" t="s">
        <v>118</v>
      </c>
      <c r="C874" s="81">
        <v>0</v>
      </c>
      <c r="D874" s="81">
        <v>0</v>
      </c>
      <c r="E874" s="81">
        <v>0</v>
      </c>
      <c r="F874" s="81">
        <v>92</v>
      </c>
      <c r="G874" s="81">
        <v>0</v>
      </c>
      <c r="H874" s="81">
        <v>0</v>
      </c>
      <c r="I874" s="81">
        <v>0</v>
      </c>
      <c r="J874" s="81">
        <v>0</v>
      </c>
      <c r="K874" s="81">
        <v>0</v>
      </c>
      <c r="L874" s="81">
        <v>0</v>
      </c>
      <c r="M874" s="81">
        <v>0</v>
      </c>
      <c r="N874" s="81">
        <v>0</v>
      </c>
      <c r="O874" s="82">
        <v>92</v>
      </c>
    </row>
    <row r="875" spans="1:15" ht="14.25" thickBot="1">
      <c r="A875" s="331" t="s">
        <v>319</v>
      </c>
      <c r="B875" s="331"/>
      <c r="C875" s="331"/>
      <c r="D875" s="331"/>
      <c r="E875" s="331"/>
      <c r="F875" s="331"/>
      <c r="G875" s="331"/>
      <c r="H875" s="331"/>
      <c r="I875" s="331"/>
      <c r="J875" s="331"/>
      <c r="K875" s="331"/>
      <c r="L875" s="331"/>
      <c r="M875" s="332"/>
      <c r="N875" s="333"/>
      <c r="O875" s="332"/>
    </row>
    <row r="876" spans="1:15" ht="14.25" customHeight="1" thickBot="1">
      <c r="A876" s="328" t="s">
        <v>339</v>
      </c>
      <c r="B876" s="258" t="s">
        <v>77</v>
      </c>
      <c r="C876" s="29">
        <v>2030</v>
      </c>
      <c r="D876" s="29">
        <v>1297</v>
      </c>
      <c r="E876" s="29">
        <v>1460</v>
      </c>
      <c r="F876" s="29">
        <v>1145</v>
      </c>
      <c r="G876" s="29">
        <v>1297</v>
      </c>
      <c r="H876" s="29">
        <v>1943</v>
      </c>
      <c r="I876" s="29">
        <v>1477</v>
      </c>
      <c r="J876" s="29">
        <v>1281</v>
      </c>
      <c r="K876" s="29">
        <v>957</v>
      </c>
      <c r="L876" s="29">
        <v>829</v>
      </c>
      <c r="M876" s="29">
        <v>827</v>
      </c>
      <c r="N876" s="29">
        <v>1360</v>
      </c>
      <c r="O876" s="29">
        <v>15903</v>
      </c>
    </row>
    <row r="877" spans="1:15" ht="13.5" customHeight="1" thickBot="1">
      <c r="A877" s="329"/>
      <c r="B877" s="32" t="s">
        <v>327</v>
      </c>
      <c r="C877" s="72">
        <v>1506</v>
      </c>
      <c r="D877" s="72">
        <v>319</v>
      </c>
      <c r="E877" s="72">
        <v>838</v>
      </c>
      <c r="F877" s="72">
        <v>682</v>
      </c>
      <c r="G877" s="72">
        <v>652</v>
      </c>
      <c r="H877" s="72">
        <v>1272</v>
      </c>
      <c r="I877" s="72">
        <v>702</v>
      </c>
      <c r="J877" s="72">
        <v>687</v>
      </c>
      <c r="K877" s="72">
        <v>610</v>
      </c>
      <c r="L877" s="72">
        <v>436</v>
      </c>
      <c r="M877" s="72">
        <v>428</v>
      </c>
      <c r="N877" s="72">
        <v>891</v>
      </c>
      <c r="O877" s="72">
        <v>9023</v>
      </c>
    </row>
    <row r="878" spans="1:15" ht="12.75">
      <c r="A878" s="329"/>
      <c r="B878" s="292" t="s">
        <v>121</v>
      </c>
      <c r="C878" s="75">
        <v>737</v>
      </c>
      <c r="D878" s="75">
        <v>238</v>
      </c>
      <c r="E878" s="75">
        <v>511</v>
      </c>
      <c r="F878" s="75">
        <v>291</v>
      </c>
      <c r="G878" s="75">
        <v>164</v>
      </c>
      <c r="H878" s="75">
        <v>495</v>
      </c>
      <c r="I878" s="75">
        <v>292</v>
      </c>
      <c r="J878" s="75">
        <v>280</v>
      </c>
      <c r="K878" s="75">
        <v>273</v>
      </c>
      <c r="L878" s="75">
        <v>158</v>
      </c>
      <c r="M878" s="75">
        <v>93</v>
      </c>
      <c r="N878" s="75">
        <v>751</v>
      </c>
      <c r="O878" s="76">
        <v>4283</v>
      </c>
    </row>
    <row r="879" spans="1:15" ht="12.75">
      <c r="A879" s="329"/>
      <c r="B879" s="291" t="s">
        <v>329</v>
      </c>
      <c r="C879" s="75">
        <v>442</v>
      </c>
      <c r="D879" s="75">
        <v>0</v>
      </c>
      <c r="E879" s="75">
        <v>120</v>
      </c>
      <c r="F879" s="75">
        <v>338</v>
      </c>
      <c r="G879" s="75">
        <v>0</v>
      </c>
      <c r="H879" s="75">
        <v>0</v>
      </c>
      <c r="I879" s="75">
        <v>369</v>
      </c>
      <c r="J879" s="75">
        <v>0</v>
      </c>
      <c r="K879" s="75">
        <v>188</v>
      </c>
      <c r="L879" s="75">
        <v>125</v>
      </c>
      <c r="M879" s="75">
        <v>0</v>
      </c>
      <c r="N879" s="75">
        <v>0</v>
      </c>
      <c r="O879" s="76">
        <v>1582</v>
      </c>
    </row>
    <row r="880" spans="1:15" ht="12.75">
      <c r="A880" s="329"/>
      <c r="B880" s="291" t="s">
        <v>152</v>
      </c>
      <c r="C880" s="75">
        <v>0</v>
      </c>
      <c r="D880" s="75">
        <v>81</v>
      </c>
      <c r="E880" s="75">
        <v>65</v>
      </c>
      <c r="F880" s="75">
        <v>53</v>
      </c>
      <c r="G880" s="75">
        <v>419</v>
      </c>
      <c r="H880" s="75">
        <v>390</v>
      </c>
      <c r="I880" s="75">
        <v>41</v>
      </c>
      <c r="J880" s="75">
        <v>118</v>
      </c>
      <c r="K880" s="75">
        <v>0</v>
      </c>
      <c r="L880" s="75">
        <v>77</v>
      </c>
      <c r="M880" s="75">
        <v>74</v>
      </c>
      <c r="N880" s="75">
        <v>97</v>
      </c>
      <c r="O880" s="76">
        <v>1415</v>
      </c>
    </row>
    <row r="881" spans="1:15" ht="12.75">
      <c r="A881" s="329"/>
      <c r="B881" s="291" t="s">
        <v>138</v>
      </c>
      <c r="C881" s="75">
        <v>109</v>
      </c>
      <c r="D881" s="75">
        <v>0</v>
      </c>
      <c r="E881" s="75">
        <v>0</v>
      </c>
      <c r="F881" s="75">
        <v>0</v>
      </c>
      <c r="G881" s="75">
        <v>0</v>
      </c>
      <c r="H881" s="75">
        <v>258</v>
      </c>
      <c r="I881" s="75">
        <v>0</v>
      </c>
      <c r="J881" s="75">
        <v>0</v>
      </c>
      <c r="K881" s="75">
        <v>0</v>
      </c>
      <c r="L881" s="75">
        <v>76</v>
      </c>
      <c r="M881" s="75">
        <v>149</v>
      </c>
      <c r="N881" s="75">
        <v>43</v>
      </c>
      <c r="O881" s="76">
        <v>635</v>
      </c>
    </row>
    <row r="882" spans="1:15" ht="12.75">
      <c r="A882" s="329"/>
      <c r="B882" s="291" t="s">
        <v>115</v>
      </c>
      <c r="C882" s="75">
        <v>0</v>
      </c>
      <c r="D882" s="75">
        <v>0</v>
      </c>
      <c r="E882" s="75">
        <v>0</v>
      </c>
      <c r="F882" s="75">
        <v>0</v>
      </c>
      <c r="G882" s="75">
        <v>0</v>
      </c>
      <c r="H882" s="75">
        <v>0</v>
      </c>
      <c r="I882" s="75">
        <v>0</v>
      </c>
      <c r="J882" s="75">
        <v>210</v>
      </c>
      <c r="K882" s="75">
        <v>149</v>
      </c>
      <c r="L882" s="75">
        <v>0</v>
      </c>
      <c r="M882" s="75">
        <v>112</v>
      </c>
      <c r="N882" s="75">
        <v>0</v>
      </c>
      <c r="O882" s="76">
        <v>471</v>
      </c>
    </row>
    <row r="883" spans="1:15" ht="12.75">
      <c r="A883" s="329"/>
      <c r="B883" s="291" t="s">
        <v>155</v>
      </c>
      <c r="C883" s="75">
        <v>218</v>
      </c>
      <c r="D883" s="75">
        <v>0</v>
      </c>
      <c r="E883" s="75">
        <v>0</v>
      </c>
      <c r="F883" s="75">
        <v>0</v>
      </c>
      <c r="G883" s="75">
        <v>0</v>
      </c>
      <c r="H883" s="75">
        <v>0</v>
      </c>
      <c r="I883" s="75">
        <v>0</v>
      </c>
      <c r="J883" s="75">
        <v>0</v>
      </c>
      <c r="K883" s="75">
        <v>0</v>
      </c>
      <c r="L883" s="75">
        <v>0</v>
      </c>
      <c r="M883" s="75">
        <v>0</v>
      </c>
      <c r="N883" s="75">
        <v>0</v>
      </c>
      <c r="O883" s="76">
        <v>218</v>
      </c>
    </row>
    <row r="884" spans="1:15" ht="12.75">
      <c r="A884" s="329"/>
      <c r="B884" s="291" t="s">
        <v>330</v>
      </c>
      <c r="C884" s="75">
        <v>0</v>
      </c>
      <c r="D884" s="75">
        <v>0</v>
      </c>
      <c r="E884" s="75">
        <v>142</v>
      </c>
      <c r="F884" s="75">
        <v>0</v>
      </c>
      <c r="G884" s="75">
        <v>0</v>
      </c>
      <c r="H884" s="75">
        <v>0</v>
      </c>
      <c r="I884" s="75">
        <v>0</v>
      </c>
      <c r="J884" s="75">
        <v>0</v>
      </c>
      <c r="K884" s="75">
        <v>0</v>
      </c>
      <c r="L884" s="75">
        <v>0</v>
      </c>
      <c r="M884" s="75">
        <v>0</v>
      </c>
      <c r="N884" s="75">
        <v>0</v>
      </c>
      <c r="O884" s="76">
        <v>142</v>
      </c>
    </row>
    <row r="885" spans="1:15" ht="12.75">
      <c r="A885" s="329"/>
      <c r="B885" s="307" t="s">
        <v>328</v>
      </c>
      <c r="C885" s="77">
        <v>0</v>
      </c>
      <c r="D885" s="77">
        <v>0</v>
      </c>
      <c r="E885" s="77">
        <v>0</v>
      </c>
      <c r="F885" s="77">
        <v>0</v>
      </c>
      <c r="G885" s="77">
        <v>0</v>
      </c>
      <c r="H885" s="77">
        <v>129</v>
      </c>
      <c r="I885" s="77">
        <v>0</v>
      </c>
      <c r="J885" s="77">
        <v>0</v>
      </c>
      <c r="K885" s="77">
        <v>0</v>
      </c>
      <c r="L885" s="77">
        <v>0</v>
      </c>
      <c r="M885" s="77">
        <v>0</v>
      </c>
      <c r="N885" s="77">
        <v>0</v>
      </c>
      <c r="O885" s="78">
        <v>129</v>
      </c>
    </row>
    <row r="886" spans="1:15" ht="12.75">
      <c r="A886" s="329"/>
      <c r="B886" s="293" t="s">
        <v>169</v>
      </c>
      <c r="C886" s="77">
        <v>0</v>
      </c>
      <c r="D886" s="77">
        <v>0</v>
      </c>
      <c r="E886" s="77">
        <v>0</v>
      </c>
      <c r="F886" s="77">
        <v>0</v>
      </c>
      <c r="G886" s="77">
        <v>69</v>
      </c>
      <c r="H886" s="77">
        <v>0</v>
      </c>
      <c r="I886" s="77">
        <v>0</v>
      </c>
      <c r="J886" s="77">
        <v>0</v>
      </c>
      <c r="K886" s="77">
        <v>0</v>
      </c>
      <c r="L886" s="77">
        <v>0</v>
      </c>
      <c r="M886" s="77">
        <v>0</v>
      </c>
      <c r="N886" s="77">
        <v>0</v>
      </c>
      <c r="O886" s="78">
        <v>69</v>
      </c>
    </row>
    <row r="887" spans="1:15" ht="13.5" thickBot="1">
      <c r="A887" s="329"/>
      <c r="B887" s="293" t="s">
        <v>361</v>
      </c>
      <c r="C887" s="77">
        <v>0</v>
      </c>
      <c r="D887" s="77">
        <v>0</v>
      </c>
      <c r="E887" s="77">
        <v>0</v>
      </c>
      <c r="F887" s="77">
        <v>0</v>
      </c>
      <c r="G887" s="77">
        <v>0</v>
      </c>
      <c r="H887" s="77">
        <v>0</v>
      </c>
      <c r="I887" s="77">
        <v>0</v>
      </c>
      <c r="J887" s="77">
        <v>79</v>
      </c>
      <c r="K887" s="77">
        <v>0</v>
      </c>
      <c r="L887" s="77">
        <v>0</v>
      </c>
      <c r="M887" s="77">
        <v>0</v>
      </c>
      <c r="N887" s="77">
        <v>0</v>
      </c>
      <c r="O887" s="78">
        <f>SUM(C887:N887)</f>
        <v>79</v>
      </c>
    </row>
    <row r="888" spans="1:15" ht="13.5" thickBot="1">
      <c r="A888" s="329"/>
      <c r="B888" s="32" t="s">
        <v>331</v>
      </c>
      <c r="C888" s="72">
        <v>0</v>
      </c>
      <c r="D888" s="72">
        <v>0</v>
      </c>
      <c r="E888" s="72">
        <v>0</v>
      </c>
      <c r="F888" s="72">
        <v>0</v>
      </c>
      <c r="G888" s="72">
        <v>48</v>
      </c>
      <c r="H888" s="72">
        <v>0</v>
      </c>
      <c r="I888" s="72">
        <v>0</v>
      </c>
      <c r="J888" s="72">
        <v>0</v>
      </c>
      <c r="K888" s="72">
        <v>130</v>
      </c>
      <c r="L888" s="72">
        <v>0</v>
      </c>
      <c r="M888" s="72">
        <v>0</v>
      </c>
      <c r="N888" s="72">
        <v>0</v>
      </c>
      <c r="O888" s="72">
        <v>178</v>
      </c>
    </row>
    <row r="889" spans="1:15" ht="13.5" thickBot="1">
      <c r="A889" s="329"/>
      <c r="B889" s="290" t="s">
        <v>358</v>
      </c>
      <c r="C889" s="73">
        <v>0</v>
      </c>
      <c r="D889" s="73">
        <v>0</v>
      </c>
      <c r="E889" s="73">
        <v>0</v>
      </c>
      <c r="F889" s="73">
        <v>0</v>
      </c>
      <c r="G889" s="73">
        <v>48</v>
      </c>
      <c r="H889" s="73">
        <v>0</v>
      </c>
      <c r="I889" s="73">
        <v>0</v>
      </c>
      <c r="J889" s="73">
        <v>0</v>
      </c>
      <c r="K889" s="73">
        <v>130</v>
      </c>
      <c r="L889" s="73">
        <v>0</v>
      </c>
      <c r="M889" s="73">
        <v>0</v>
      </c>
      <c r="N889" s="73">
        <v>0</v>
      </c>
      <c r="O889" s="74">
        <v>178</v>
      </c>
    </row>
    <row r="890" spans="1:15" ht="13.5" thickBot="1">
      <c r="A890" s="329"/>
      <c r="B890" s="295" t="s">
        <v>332</v>
      </c>
      <c r="C890" s="72">
        <v>113</v>
      </c>
      <c r="D890" s="72">
        <v>73</v>
      </c>
      <c r="E890" s="72">
        <v>0</v>
      </c>
      <c r="F890" s="72">
        <v>0</v>
      </c>
      <c r="G890" s="72">
        <v>96</v>
      </c>
      <c r="H890" s="72">
        <v>109</v>
      </c>
      <c r="I890" s="72">
        <v>0</v>
      </c>
      <c r="J890" s="72">
        <v>147</v>
      </c>
      <c r="K890" s="72">
        <v>114</v>
      </c>
      <c r="L890" s="72">
        <v>67</v>
      </c>
      <c r="M890" s="72">
        <v>86</v>
      </c>
      <c r="N890" s="72">
        <v>51</v>
      </c>
      <c r="O890" s="72">
        <v>856</v>
      </c>
    </row>
    <row r="891" spans="1:15" ht="13.5" thickBot="1">
      <c r="A891" s="329"/>
      <c r="B891" s="296" t="s">
        <v>164</v>
      </c>
      <c r="C891" s="75">
        <v>113</v>
      </c>
      <c r="D891" s="75">
        <v>73</v>
      </c>
      <c r="E891" s="75">
        <v>0</v>
      </c>
      <c r="F891" s="75">
        <v>0</v>
      </c>
      <c r="G891" s="75">
        <v>96</v>
      </c>
      <c r="H891" s="75">
        <v>109</v>
      </c>
      <c r="I891" s="75">
        <v>0</v>
      </c>
      <c r="J891" s="75">
        <v>147</v>
      </c>
      <c r="K891" s="75">
        <v>114</v>
      </c>
      <c r="L891" s="75">
        <v>67</v>
      </c>
      <c r="M891" s="75">
        <v>86</v>
      </c>
      <c r="N891" s="75">
        <v>51</v>
      </c>
      <c r="O891" s="76">
        <v>856</v>
      </c>
    </row>
    <row r="892" spans="1:15" ht="13.5" thickBot="1">
      <c r="A892" s="329"/>
      <c r="B892" s="297" t="s">
        <v>334</v>
      </c>
      <c r="C892" s="72">
        <v>0</v>
      </c>
      <c r="D892" s="72">
        <v>0</v>
      </c>
      <c r="E892" s="72">
        <v>0</v>
      </c>
      <c r="F892" s="72">
        <v>0</v>
      </c>
      <c r="G892" s="72">
        <v>0</v>
      </c>
      <c r="H892" s="72">
        <v>0</v>
      </c>
      <c r="I892" s="72">
        <v>417</v>
      </c>
      <c r="J892" s="72">
        <v>0</v>
      </c>
      <c r="K892" s="72">
        <v>300</v>
      </c>
      <c r="L892" s="72">
        <v>512</v>
      </c>
      <c r="M892" s="72">
        <v>132</v>
      </c>
      <c r="N892" s="72">
        <v>168</v>
      </c>
      <c r="O892" s="72">
        <v>1529</v>
      </c>
    </row>
    <row r="893" spans="1:15" ht="12.75">
      <c r="A893" s="329"/>
      <c r="B893" s="296" t="s">
        <v>163</v>
      </c>
      <c r="C893" s="75">
        <v>0</v>
      </c>
      <c r="D893" s="75">
        <v>0</v>
      </c>
      <c r="E893" s="75">
        <v>0</v>
      </c>
      <c r="F893" s="75">
        <v>0</v>
      </c>
      <c r="G893" s="75">
        <v>0</v>
      </c>
      <c r="H893" s="75">
        <v>0</v>
      </c>
      <c r="I893" s="75">
        <v>417</v>
      </c>
      <c r="J893" s="75">
        <v>0</v>
      </c>
      <c r="K893" s="75">
        <v>220</v>
      </c>
      <c r="L893" s="75">
        <v>512</v>
      </c>
      <c r="M893" s="75">
        <v>132</v>
      </c>
      <c r="N893" s="75">
        <v>168</v>
      </c>
      <c r="O893" s="76">
        <v>1449</v>
      </c>
    </row>
    <row r="894" spans="1:15" ht="13.5" thickBot="1">
      <c r="A894" s="329"/>
      <c r="B894" s="296" t="s">
        <v>165</v>
      </c>
      <c r="C894" s="75">
        <v>0</v>
      </c>
      <c r="D894" s="75">
        <v>0</v>
      </c>
      <c r="E894" s="75">
        <v>0</v>
      </c>
      <c r="F894" s="75">
        <v>0</v>
      </c>
      <c r="G894" s="75">
        <v>0</v>
      </c>
      <c r="H894" s="75">
        <v>0</v>
      </c>
      <c r="I894" s="75">
        <v>0</v>
      </c>
      <c r="J894" s="75">
        <v>0</v>
      </c>
      <c r="K894" s="75">
        <v>80</v>
      </c>
      <c r="L894" s="75">
        <v>0</v>
      </c>
      <c r="M894" s="75">
        <v>0</v>
      </c>
      <c r="N894" s="75">
        <v>0</v>
      </c>
      <c r="O894" s="76">
        <v>80</v>
      </c>
    </row>
    <row r="895" spans="1:15" ht="13.5" thickBot="1">
      <c r="A895" s="329"/>
      <c r="B895" s="298" t="s">
        <v>335</v>
      </c>
      <c r="C895" s="72">
        <v>411</v>
      </c>
      <c r="D895" s="72">
        <v>905</v>
      </c>
      <c r="E895" s="72">
        <v>622</v>
      </c>
      <c r="F895" s="72">
        <v>463</v>
      </c>
      <c r="G895" s="72">
        <v>501</v>
      </c>
      <c r="H895" s="72">
        <v>562</v>
      </c>
      <c r="I895" s="72">
        <v>775</v>
      </c>
      <c r="J895" s="72">
        <v>447</v>
      </c>
      <c r="K895" s="72">
        <v>103</v>
      </c>
      <c r="L895" s="72">
        <v>326</v>
      </c>
      <c r="M895" s="72">
        <v>313</v>
      </c>
      <c r="N895" s="72">
        <v>418</v>
      </c>
      <c r="O895" s="72">
        <v>5846</v>
      </c>
    </row>
    <row r="896" spans="1:15" ht="12.75">
      <c r="A896" s="329"/>
      <c r="B896" s="299" t="s">
        <v>146</v>
      </c>
      <c r="C896" s="73">
        <v>101</v>
      </c>
      <c r="D896" s="73">
        <v>133</v>
      </c>
      <c r="E896" s="73">
        <v>111</v>
      </c>
      <c r="F896" s="73">
        <v>107</v>
      </c>
      <c r="G896" s="73">
        <v>110</v>
      </c>
      <c r="H896" s="73">
        <v>299</v>
      </c>
      <c r="I896" s="73">
        <v>109</v>
      </c>
      <c r="J896" s="73">
        <v>281</v>
      </c>
      <c r="K896" s="73">
        <v>0</v>
      </c>
      <c r="L896" s="73">
        <v>128</v>
      </c>
      <c r="M896" s="73">
        <v>107</v>
      </c>
      <c r="N896" s="73">
        <v>313</v>
      </c>
      <c r="O896" s="74">
        <v>1799</v>
      </c>
    </row>
    <row r="897" spans="1:15" ht="12.75">
      <c r="A897" s="329"/>
      <c r="B897" s="296" t="s">
        <v>157</v>
      </c>
      <c r="C897" s="75">
        <v>127</v>
      </c>
      <c r="D897" s="75">
        <v>608</v>
      </c>
      <c r="E897" s="75">
        <v>96</v>
      </c>
      <c r="F897" s="75">
        <v>95</v>
      </c>
      <c r="G897" s="75">
        <v>0</v>
      </c>
      <c r="H897" s="75">
        <v>0</v>
      </c>
      <c r="I897" s="75">
        <v>0</v>
      </c>
      <c r="J897" s="75">
        <v>0</v>
      </c>
      <c r="K897" s="75">
        <v>103</v>
      </c>
      <c r="L897" s="75">
        <v>0</v>
      </c>
      <c r="M897" s="75">
        <v>0</v>
      </c>
      <c r="N897" s="75">
        <v>0</v>
      </c>
      <c r="O897" s="76">
        <v>1029</v>
      </c>
    </row>
    <row r="898" spans="1:15" ht="12.75">
      <c r="A898" s="329"/>
      <c r="B898" s="296" t="s">
        <v>143</v>
      </c>
      <c r="C898" s="75">
        <v>183</v>
      </c>
      <c r="D898" s="75">
        <v>125</v>
      </c>
      <c r="E898" s="75">
        <v>0</v>
      </c>
      <c r="F898" s="75">
        <v>188</v>
      </c>
      <c r="G898" s="75">
        <v>86</v>
      </c>
      <c r="H898" s="75">
        <v>0</v>
      </c>
      <c r="I898" s="75">
        <v>0</v>
      </c>
      <c r="J898" s="75">
        <v>0</v>
      </c>
      <c r="K898" s="75">
        <v>0</v>
      </c>
      <c r="L898" s="75">
        <v>198</v>
      </c>
      <c r="M898" s="75">
        <v>206</v>
      </c>
      <c r="N898" s="75">
        <v>0</v>
      </c>
      <c r="O898" s="76">
        <v>986</v>
      </c>
    </row>
    <row r="899" spans="1:15" ht="12.75">
      <c r="A899" s="329"/>
      <c r="B899" s="296" t="s">
        <v>133</v>
      </c>
      <c r="C899" s="75">
        <v>0</v>
      </c>
      <c r="D899" s="75">
        <v>0</v>
      </c>
      <c r="E899" s="75">
        <v>0</v>
      </c>
      <c r="F899" s="75">
        <v>0</v>
      </c>
      <c r="G899" s="75">
        <v>0</v>
      </c>
      <c r="H899" s="75">
        <v>92</v>
      </c>
      <c r="I899" s="75">
        <v>627</v>
      </c>
      <c r="J899" s="75">
        <v>166</v>
      </c>
      <c r="K899" s="75">
        <v>0</v>
      </c>
      <c r="L899" s="75">
        <v>0</v>
      </c>
      <c r="M899" s="75">
        <v>0</v>
      </c>
      <c r="N899" s="75">
        <v>0</v>
      </c>
      <c r="O899" s="76">
        <v>885</v>
      </c>
    </row>
    <row r="900" spans="1:15" ht="12.75">
      <c r="A900" s="329"/>
      <c r="B900" s="296" t="s">
        <v>126</v>
      </c>
      <c r="C900" s="75">
        <v>0</v>
      </c>
      <c r="D900" s="75">
        <v>0</v>
      </c>
      <c r="E900" s="75">
        <v>359</v>
      </c>
      <c r="F900" s="75">
        <v>0</v>
      </c>
      <c r="G900" s="75">
        <v>0</v>
      </c>
      <c r="H900" s="75">
        <v>0</v>
      </c>
      <c r="I900" s="75">
        <v>0</v>
      </c>
      <c r="J900" s="75">
        <v>0</v>
      </c>
      <c r="K900" s="75">
        <v>0</v>
      </c>
      <c r="L900" s="75">
        <v>0</v>
      </c>
      <c r="M900" s="75">
        <v>0</v>
      </c>
      <c r="N900" s="75">
        <v>105</v>
      </c>
      <c r="O900" s="76">
        <v>464</v>
      </c>
    </row>
    <row r="901" spans="1:15" ht="12.75">
      <c r="A901" s="329"/>
      <c r="B901" s="296" t="s">
        <v>120</v>
      </c>
      <c r="C901" s="75">
        <v>0</v>
      </c>
      <c r="D901" s="75">
        <v>0</v>
      </c>
      <c r="E901" s="75">
        <v>0</v>
      </c>
      <c r="F901" s="75">
        <v>73</v>
      </c>
      <c r="G901" s="75">
        <v>305</v>
      </c>
      <c r="H901" s="75">
        <v>0</v>
      </c>
      <c r="I901" s="75">
        <v>0</v>
      </c>
      <c r="J901" s="75">
        <v>0</v>
      </c>
      <c r="K901" s="75">
        <v>0</v>
      </c>
      <c r="L901" s="75">
        <v>0</v>
      </c>
      <c r="M901" s="75">
        <v>0</v>
      </c>
      <c r="N901" s="75">
        <v>0</v>
      </c>
      <c r="O901" s="76">
        <v>378</v>
      </c>
    </row>
    <row r="902" spans="1:15" ht="12.75">
      <c r="A902" s="329"/>
      <c r="B902" s="296" t="s">
        <v>113</v>
      </c>
      <c r="C902" s="75">
        <v>0</v>
      </c>
      <c r="D902" s="75">
        <v>39</v>
      </c>
      <c r="E902" s="75">
        <v>0</v>
      </c>
      <c r="F902" s="75">
        <v>0</v>
      </c>
      <c r="G902" s="75">
        <v>0</v>
      </c>
      <c r="H902" s="75">
        <v>171</v>
      </c>
      <c r="I902" s="75">
        <v>39</v>
      </c>
      <c r="J902" s="75">
        <v>0</v>
      </c>
      <c r="K902" s="75">
        <v>0</v>
      </c>
      <c r="L902" s="75">
        <v>0</v>
      </c>
      <c r="M902" s="75">
        <v>0</v>
      </c>
      <c r="N902" s="75">
        <v>0</v>
      </c>
      <c r="O902" s="76">
        <v>249</v>
      </c>
    </row>
    <row r="903" spans="1:15" ht="13.5" thickBot="1">
      <c r="A903" s="329"/>
      <c r="B903" s="296" t="s">
        <v>362</v>
      </c>
      <c r="C903" s="75">
        <v>0</v>
      </c>
      <c r="D903" s="75">
        <v>0</v>
      </c>
      <c r="E903" s="75">
        <v>56</v>
      </c>
      <c r="F903" s="75">
        <v>0</v>
      </c>
      <c r="G903" s="75">
        <v>0</v>
      </c>
      <c r="H903" s="75">
        <v>0</v>
      </c>
      <c r="I903" s="75">
        <v>0</v>
      </c>
      <c r="J903" s="75">
        <v>0</v>
      </c>
      <c r="K903" s="75">
        <v>0</v>
      </c>
      <c r="L903" s="75">
        <v>0</v>
      </c>
      <c r="M903" s="75">
        <v>0</v>
      </c>
      <c r="N903" s="75">
        <v>0</v>
      </c>
      <c r="O903" s="76">
        <v>56</v>
      </c>
    </row>
    <row r="904" spans="1:15" ht="14.25" thickBot="1">
      <c r="A904" s="331" t="s">
        <v>323</v>
      </c>
      <c r="B904" s="331"/>
      <c r="C904" s="331"/>
      <c r="D904" s="331"/>
      <c r="E904" s="331"/>
      <c r="F904" s="331"/>
      <c r="G904" s="331"/>
      <c r="H904" s="331"/>
      <c r="I904" s="331"/>
      <c r="J904" s="331"/>
      <c r="K904" s="331"/>
      <c r="L904" s="331"/>
      <c r="M904" s="332"/>
      <c r="N904" s="333"/>
      <c r="O904" s="332"/>
    </row>
    <row r="905" spans="1:15" ht="14.25" customHeight="1" thickBot="1">
      <c r="A905" s="328" t="s">
        <v>339</v>
      </c>
      <c r="B905" s="258" t="s">
        <v>77</v>
      </c>
      <c r="C905" s="29">
        <v>6885</v>
      </c>
      <c r="D905" s="29">
        <v>4891</v>
      </c>
      <c r="E905" s="29">
        <v>5876</v>
      </c>
      <c r="F905" s="29">
        <v>4030</v>
      </c>
      <c r="G905" s="29">
        <v>5349</v>
      </c>
      <c r="H905" s="29">
        <v>3886</v>
      </c>
      <c r="I905" s="29">
        <v>4729</v>
      </c>
      <c r="J905" s="29">
        <v>5244</v>
      </c>
      <c r="K905" s="29">
        <v>4327</v>
      </c>
      <c r="L905" s="29">
        <v>5423</v>
      </c>
      <c r="M905" s="29">
        <v>6140</v>
      </c>
      <c r="N905" s="29">
        <v>5153</v>
      </c>
      <c r="O905" s="29">
        <v>61933</v>
      </c>
    </row>
    <row r="906" spans="1:15" ht="13.5" customHeight="1" thickBot="1">
      <c r="A906" s="329"/>
      <c r="B906" s="32" t="s">
        <v>327</v>
      </c>
      <c r="C906" s="72">
        <v>4838</v>
      </c>
      <c r="D906" s="72">
        <v>4568</v>
      </c>
      <c r="E906" s="72">
        <v>4444</v>
      </c>
      <c r="F906" s="72">
        <v>2377</v>
      </c>
      <c r="G906" s="72">
        <v>4514</v>
      </c>
      <c r="H906" s="72">
        <v>2353</v>
      </c>
      <c r="I906" s="72">
        <v>3235</v>
      </c>
      <c r="J906" s="72">
        <v>3155</v>
      </c>
      <c r="K906" s="72">
        <v>3696</v>
      </c>
      <c r="L906" s="72">
        <v>3905</v>
      </c>
      <c r="M906" s="72">
        <v>3925</v>
      </c>
      <c r="N906" s="72">
        <v>4759</v>
      </c>
      <c r="O906" s="72">
        <v>45769</v>
      </c>
    </row>
    <row r="907" spans="1:15" ht="12.75">
      <c r="A907" s="329"/>
      <c r="B907" s="290" t="s">
        <v>138</v>
      </c>
      <c r="C907" s="73">
        <v>2122</v>
      </c>
      <c r="D907" s="73">
        <v>1061</v>
      </c>
      <c r="E907" s="73">
        <v>855</v>
      </c>
      <c r="F907" s="73">
        <v>1249</v>
      </c>
      <c r="G907" s="73">
        <v>1062</v>
      </c>
      <c r="H907" s="73">
        <v>1009</v>
      </c>
      <c r="I907" s="73">
        <v>593</v>
      </c>
      <c r="J907" s="73">
        <v>546</v>
      </c>
      <c r="K907" s="73">
        <v>955</v>
      </c>
      <c r="L907" s="73">
        <v>765</v>
      </c>
      <c r="M907" s="73">
        <v>1680</v>
      </c>
      <c r="N907" s="73">
        <v>1050</v>
      </c>
      <c r="O907" s="74">
        <v>12947</v>
      </c>
    </row>
    <row r="908" spans="1:15" ht="12.75">
      <c r="A908" s="329"/>
      <c r="B908" s="291" t="s">
        <v>329</v>
      </c>
      <c r="C908" s="75">
        <v>1304</v>
      </c>
      <c r="D908" s="75">
        <v>530</v>
      </c>
      <c r="E908" s="75">
        <v>777</v>
      </c>
      <c r="F908" s="75">
        <v>0</v>
      </c>
      <c r="G908" s="75">
        <v>486</v>
      </c>
      <c r="H908" s="75">
        <v>483</v>
      </c>
      <c r="I908" s="75">
        <v>473</v>
      </c>
      <c r="J908" s="75">
        <v>1436</v>
      </c>
      <c r="K908" s="75">
        <v>658</v>
      </c>
      <c r="L908" s="75">
        <v>1296</v>
      </c>
      <c r="M908" s="75">
        <v>612</v>
      </c>
      <c r="N908" s="75">
        <v>680</v>
      </c>
      <c r="O908" s="76">
        <v>8735</v>
      </c>
    </row>
    <row r="909" spans="1:15" ht="12.75">
      <c r="A909" s="329"/>
      <c r="B909" s="292" t="s">
        <v>328</v>
      </c>
      <c r="C909" s="75">
        <v>740</v>
      </c>
      <c r="D909" s="75">
        <v>1316</v>
      </c>
      <c r="E909" s="75">
        <v>1313</v>
      </c>
      <c r="F909" s="75">
        <v>332</v>
      </c>
      <c r="G909" s="75">
        <v>1287</v>
      </c>
      <c r="H909" s="75">
        <v>446</v>
      </c>
      <c r="I909" s="75">
        <v>501</v>
      </c>
      <c r="J909" s="75">
        <v>77</v>
      </c>
      <c r="K909" s="75">
        <v>0</v>
      </c>
      <c r="L909" s="75">
        <v>0</v>
      </c>
      <c r="M909" s="75">
        <v>805</v>
      </c>
      <c r="N909" s="75">
        <v>902</v>
      </c>
      <c r="O909" s="76">
        <v>7719</v>
      </c>
    </row>
    <row r="910" spans="1:15" ht="12.75">
      <c r="A910" s="329"/>
      <c r="B910" s="292" t="s">
        <v>121</v>
      </c>
      <c r="C910" s="75">
        <v>0</v>
      </c>
      <c r="D910" s="75">
        <v>236</v>
      </c>
      <c r="E910" s="75">
        <v>692</v>
      </c>
      <c r="F910" s="75">
        <v>278</v>
      </c>
      <c r="G910" s="75">
        <v>809</v>
      </c>
      <c r="H910" s="75">
        <v>415</v>
      </c>
      <c r="I910" s="75">
        <v>704</v>
      </c>
      <c r="J910" s="75">
        <v>0</v>
      </c>
      <c r="K910" s="75">
        <v>1045</v>
      </c>
      <c r="L910" s="75">
        <v>1018</v>
      </c>
      <c r="M910" s="75">
        <v>428</v>
      </c>
      <c r="N910" s="75">
        <v>723</v>
      </c>
      <c r="O910" s="76">
        <v>6348</v>
      </c>
    </row>
    <row r="911" spans="1:15" ht="12.75">
      <c r="A911" s="329"/>
      <c r="B911" s="291" t="s">
        <v>115</v>
      </c>
      <c r="C911" s="75">
        <v>672</v>
      </c>
      <c r="D911" s="75">
        <v>1002</v>
      </c>
      <c r="E911" s="75">
        <v>807</v>
      </c>
      <c r="F911" s="75">
        <v>518</v>
      </c>
      <c r="G911" s="75">
        <v>566</v>
      </c>
      <c r="H911" s="75">
        <v>0</v>
      </c>
      <c r="I911" s="75">
        <v>458</v>
      </c>
      <c r="J911" s="75">
        <v>358</v>
      </c>
      <c r="K911" s="75">
        <v>460</v>
      </c>
      <c r="L911" s="75">
        <v>432</v>
      </c>
      <c r="M911" s="75">
        <v>400</v>
      </c>
      <c r="N911" s="75">
        <v>459</v>
      </c>
      <c r="O911" s="76">
        <v>6132</v>
      </c>
    </row>
    <row r="912" spans="1:15" ht="12.75">
      <c r="A912" s="329"/>
      <c r="B912" s="291" t="s">
        <v>330</v>
      </c>
      <c r="C912" s="75">
        <v>0</v>
      </c>
      <c r="D912" s="75">
        <v>423</v>
      </c>
      <c r="E912" s="75">
        <v>0</v>
      </c>
      <c r="F912" s="75">
        <v>0</v>
      </c>
      <c r="G912" s="75">
        <v>304</v>
      </c>
      <c r="H912" s="75">
        <v>0</v>
      </c>
      <c r="I912" s="75">
        <v>506</v>
      </c>
      <c r="J912" s="75">
        <v>738</v>
      </c>
      <c r="K912" s="75">
        <v>294</v>
      </c>
      <c r="L912" s="75">
        <v>394</v>
      </c>
      <c r="M912" s="75">
        <v>0</v>
      </c>
      <c r="N912" s="75">
        <v>560</v>
      </c>
      <c r="O912" s="76">
        <v>3219</v>
      </c>
    </row>
    <row r="913" spans="1:15" ht="13.5" thickBot="1">
      <c r="A913" s="329"/>
      <c r="B913" s="293" t="s">
        <v>152</v>
      </c>
      <c r="C913" s="77">
        <v>0</v>
      </c>
      <c r="D913" s="77">
        <v>0</v>
      </c>
      <c r="E913" s="77">
        <v>0</v>
      </c>
      <c r="F913" s="77">
        <v>0</v>
      </c>
      <c r="G913" s="77">
        <v>0</v>
      </c>
      <c r="H913" s="77">
        <v>0</v>
      </c>
      <c r="I913" s="77">
        <v>0</v>
      </c>
      <c r="J913" s="77">
        <v>0</v>
      </c>
      <c r="K913" s="77">
        <v>284</v>
      </c>
      <c r="L913" s="77">
        <v>0</v>
      </c>
      <c r="M913" s="77">
        <v>0</v>
      </c>
      <c r="N913" s="77">
        <v>385</v>
      </c>
      <c r="O913" s="78">
        <v>669</v>
      </c>
    </row>
    <row r="914" spans="1:15" ht="13.5" thickBot="1">
      <c r="A914" s="329"/>
      <c r="B914" s="32" t="s">
        <v>34</v>
      </c>
      <c r="C914" s="72">
        <v>1627</v>
      </c>
      <c r="D914" s="72">
        <v>0</v>
      </c>
      <c r="E914" s="72">
        <v>839</v>
      </c>
      <c r="F914" s="72">
        <v>614</v>
      </c>
      <c r="G914" s="72">
        <v>0</v>
      </c>
      <c r="H914" s="72">
        <v>1143</v>
      </c>
      <c r="I914" s="72">
        <v>1494</v>
      </c>
      <c r="J914" s="72">
        <v>1611</v>
      </c>
      <c r="K914" s="72">
        <v>378</v>
      </c>
      <c r="L914" s="72">
        <v>522</v>
      </c>
      <c r="M914" s="72">
        <v>1741</v>
      </c>
      <c r="N914" s="72">
        <v>394</v>
      </c>
      <c r="O914" s="72">
        <v>10363</v>
      </c>
    </row>
    <row r="915" spans="1:15" ht="12.75">
      <c r="A915" s="329"/>
      <c r="B915" s="290" t="s">
        <v>342</v>
      </c>
      <c r="C915" s="73">
        <v>1078</v>
      </c>
      <c r="D915" s="73">
        <v>0</v>
      </c>
      <c r="E915" s="73">
        <v>839</v>
      </c>
      <c r="F915" s="73">
        <v>309</v>
      </c>
      <c r="G915" s="73">
        <v>0</v>
      </c>
      <c r="H915" s="73">
        <v>0</v>
      </c>
      <c r="I915" s="73">
        <v>1206</v>
      </c>
      <c r="J915" s="73">
        <v>0</v>
      </c>
      <c r="K915" s="73">
        <v>378</v>
      </c>
      <c r="L915" s="73">
        <v>0</v>
      </c>
      <c r="M915" s="73">
        <v>0</v>
      </c>
      <c r="N915" s="73">
        <v>0</v>
      </c>
      <c r="O915" s="74">
        <f aca="true" t="shared" si="1" ref="O915:O922">SUM(C915:N915)</f>
        <v>3810</v>
      </c>
    </row>
    <row r="916" spans="1:15" ht="12.75">
      <c r="A916" s="329"/>
      <c r="B916" s="290" t="s">
        <v>351</v>
      </c>
      <c r="C916" s="73">
        <v>549</v>
      </c>
      <c r="D916" s="73">
        <v>0</v>
      </c>
      <c r="E916" s="73">
        <v>0</v>
      </c>
      <c r="F916" s="73">
        <v>0</v>
      </c>
      <c r="G916" s="73">
        <v>0</v>
      </c>
      <c r="H916" s="73">
        <v>0</v>
      </c>
      <c r="I916" s="73">
        <v>288</v>
      </c>
      <c r="J916" s="73">
        <v>893</v>
      </c>
      <c r="K916" s="73">
        <v>0</v>
      </c>
      <c r="L916" s="73">
        <v>0</v>
      </c>
      <c r="M916" s="73">
        <v>0</v>
      </c>
      <c r="N916" s="73">
        <v>0</v>
      </c>
      <c r="O916" s="76">
        <f t="shared" si="1"/>
        <v>1730</v>
      </c>
    </row>
    <row r="917" spans="1:15" ht="12.75">
      <c r="A917" s="329"/>
      <c r="B917" s="290" t="s">
        <v>344</v>
      </c>
      <c r="C917" s="73">
        <v>0</v>
      </c>
      <c r="D917" s="73">
        <v>0</v>
      </c>
      <c r="E917" s="73">
        <v>0</v>
      </c>
      <c r="F917" s="73">
        <v>305</v>
      </c>
      <c r="G917" s="73">
        <v>0</v>
      </c>
      <c r="H917" s="73">
        <v>0</v>
      </c>
      <c r="I917" s="73">
        <v>0</v>
      </c>
      <c r="J917" s="73">
        <v>0</v>
      </c>
      <c r="K917" s="73">
        <v>0</v>
      </c>
      <c r="L917" s="73">
        <v>0</v>
      </c>
      <c r="M917" s="73">
        <v>1163</v>
      </c>
      <c r="N917" s="73">
        <v>0</v>
      </c>
      <c r="O917" s="76">
        <f t="shared" si="1"/>
        <v>1468</v>
      </c>
    </row>
    <row r="918" spans="1:15" ht="12.75">
      <c r="A918" s="329"/>
      <c r="B918" s="290" t="s">
        <v>96</v>
      </c>
      <c r="C918" s="73">
        <v>0</v>
      </c>
      <c r="D918" s="73">
        <v>0</v>
      </c>
      <c r="E918" s="73">
        <v>0</v>
      </c>
      <c r="F918" s="73">
        <v>0</v>
      </c>
      <c r="G918" s="73">
        <v>0</v>
      </c>
      <c r="H918" s="73">
        <v>303</v>
      </c>
      <c r="I918" s="73">
        <v>0</v>
      </c>
      <c r="J918" s="73">
        <v>0</v>
      </c>
      <c r="K918" s="73">
        <v>0</v>
      </c>
      <c r="L918" s="73">
        <v>522</v>
      </c>
      <c r="M918" s="73">
        <v>578</v>
      </c>
      <c r="N918" s="73">
        <v>0</v>
      </c>
      <c r="O918" s="76">
        <f t="shared" si="1"/>
        <v>1403</v>
      </c>
    </row>
    <row r="919" spans="1:15" ht="12.75">
      <c r="A919" s="329"/>
      <c r="B919" s="290" t="s">
        <v>355</v>
      </c>
      <c r="C919" s="73">
        <v>0</v>
      </c>
      <c r="D919" s="73">
        <v>0</v>
      </c>
      <c r="E919" s="73">
        <v>0</v>
      </c>
      <c r="F919" s="73">
        <v>0</v>
      </c>
      <c r="G919" s="73">
        <v>0</v>
      </c>
      <c r="H919" s="73">
        <v>0</v>
      </c>
      <c r="I919" s="73">
        <v>0</v>
      </c>
      <c r="J919" s="73">
        <v>718</v>
      </c>
      <c r="K919" s="73">
        <v>0</v>
      </c>
      <c r="L919" s="73">
        <v>0</v>
      </c>
      <c r="M919" s="73">
        <v>0</v>
      </c>
      <c r="N919" s="73">
        <v>0</v>
      </c>
      <c r="O919" s="76">
        <f t="shared" si="1"/>
        <v>718</v>
      </c>
    </row>
    <row r="920" spans="1:15" ht="12.75">
      <c r="A920" s="329"/>
      <c r="B920" s="290" t="s">
        <v>337</v>
      </c>
      <c r="C920" s="73">
        <v>0</v>
      </c>
      <c r="D920" s="73">
        <v>0</v>
      </c>
      <c r="E920" s="73">
        <v>0</v>
      </c>
      <c r="F920" s="73">
        <v>0</v>
      </c>
      <c r="G920" s="73">
        <v>0</v>
      </c>
      <c r="H920" s="73">
        <v>502</v>
      </c>
      <c r="I920" s="73">
        <v>0</v>
      </c>
      <c r="J920" s="73">
        <v>0</v>
      </c>
      <c r="K920" s="73">
        <v>0</v>
      </c>
      <c r="L920" s="73">
        <v>0</v>
      </c>
      <c r="M920" s="73">
        <v>0</v>
      </c>
      <c r="N920" s="73">
        <v>0</v>
      </c>
      <c r="O920" s="76">
        <f t="shared" si="1"/>
        <v>502</v>
      </c>
    </row>
    <row r="921" spans="1:15" ht="12.75">
      <c r="A921" s="329"/>
      <c r="B921" s="290" t="s">
        <v>363</v>
      </c>
      <c r="C921" s="73">
        <v>0</v>
      </c>
      <c r="D921" s="73">
        <v>0</v>
      </c>
      <c r="E921" s="73">
        <v>0</v>
      </c>
      <c r="F921" s="73">
        <v>0</v>
      </c>
      <c r="G921" s="73">
        <v>0</v>
      </c>
      <c r="H921" s="73">
        <v>0</v>
      </c>
      <c r="I921" s="73">
        <v>0</v>
      </c>
      <c r="J921" s="73">
        <v>0</v>
      </c>
      <c r="K921" s="73">
        <v>0</v>
      </c>
      <c r="L921" s="73">
        <v>0</v>
      </c>
      <c r="M921" s="73">
        <v>0</v>
      </c>
      <c r="N921" s="73">
        <v>394</v>
      </c>
      <c r="O921" s="76">
        <f t="shared" si="1"/>
        <v>394</v>
      </c>
    </row>
    <row r="922" spans="1:15" ht="13.5" thickBot="1">
      <c r="A922" s="329"/>
      <c r="B922" s="291" t="s">
        <v>345</v>
      </c>
      <c r="C922" s="75">
        <v>0</v>
      </c>
      <c r="D922" s="75">
        <v>0</v>
      </c>
      <c r="E922" s="75">
        <v>0</v>
      </c>
      <c r="F922" s="75">
        <v>0</v>
      </c>
      <c r="G922" s="75">
        <v>0</v>
      </c>
      <c r="H922" s="75">
        <v>338</v>
      </c>
      <c r="I922" s="75">
        <v>0</v>
      </c>
      <c r="J922" s="75">
        <v>0</v>
      </c>
      <c r="K922" s="75">
        <v>0</v>
      </c>
      <c r="L922" s="75">
        <v>0</v>
      </c>
      <c r="M922" s="75">
        <v>0</v>
      </c>
      <c r="N922" s="75">
        <v>0</v>
      </c>
      <c r="O922" s="76">
        <f t="shared" si="1"/>
        <v>338</v>
      </c>
    </row>
    <row r="923" spans="1:15" ht="13.5" thickBot="1">
      <c r="A923" s="329"/>
      <c r="B923" s="295" t="s">
        <v>332</v>
      </c>
      <c r="C923" s="72">
        <v>420</v>
      </c>
      <c r="D923" s="72">
        <v>323</v>
      </c>
      <c r="E923" s="72">
        <v>593</v>
      </c>
      <c r="F923" s="72">
        <v>761</v>
      </c>
      <c r="G923" s="72">
        <v>835</v>
      </c>
      <c r="H923" s="72">
        <v>390</v>
      </c>
      <c r="I923" s="72">
        <v>0</v>
      </c>
      <c r="J923" s="72">
        <v>478</v>
      </c>
      <c r="K923" s="72">
        <v>253</v>
      </c>
      <c r="L923" s="72">
        <v>0</v>
      </c>
      <c r="M923" s="72">
        <v>474</v>
      </c>
      <c r="N923" s="72">
        <v>0</v>
      </c>
      <c r="O923" s="72">
        <v>4527</v>
      </c>
    </row>
    <row r="924" spans="1:15" ht="13.5" thickBot="1">
      <c r="A924" s="329"/>
      <c r="B924" s="296" t="s">
        <v>364</v>
      </c>
      <c r="C924" s="75">
        <v>420</v>
      </c>
      <c r="D924" s="75">
        <v>323</v>
      </c>
      <c r="E924" s="75">
        <v>593</v>
      </c>
      <c r="F924" s="75">
        <v>761</v>
      </c>
      <c r="G924" s="75">
        <v>835</v>
      </c>
      <c r="H924" s="75">
        <v>390</v>
      </c>
      <c r="I924" s="75">
        <v>0</v>
      </c>
      <c r="J924" s="75">
        <v>478</v>
      </c>
      <c r="K924" s="75">
        <v>253</v>
      </c>
      <c r="L924" s="75">
        <v>0</v>
      </c>
      <c r="M924" s="75">
        <v>474</v>
      </c>
      <c r="N924" s="75">
        <v>0</v>
      </c>
      <c r="O924" s="76">
        <v>4527</v>
      </c>
    </row>
    <row r="925" spans="1:15" ht="13.5" thickBot="1">
      <c r="A925" s="329"/>
      <c r="B925" s="297" t="s">
        <v>334</v>
      </c>
      <c r="C925" s="72">
        <v>422</v>
      </c>
      <c r="D925" s="72">
        <v>1084</v>
      </c>
      <c r="E925" s="72">
        <v>839</v>
      </c>
      <c r="F925" s="72">
        <v>0</v>
      </c>
      <c r="G925" s="72">
        <v>0</v>
      </c>
      <c r="H925" s="72">
        <v>0</v>
      </c>
      <c r="I925" s="72">
        <v>0</v>
      </c>
      <c r="J925" s="72">
        <v>0</v>
      </c>
      <c r="K925" s="72">
        <v>0</v>
      </c>
      <c r="L925" s="72">
        <v>0</v>
      </c>
      <c r="M925" s="72">
        <v>0</v>
      </c>
      <c r="N925" s="72">
        <v>0</v>
      </c>
      <c r="O925" s="72">
        <v>2345</v>
      </c>
    </row>
    <row r="926" spans="1:15" ht="13.5" thickBot="1">
      <c r="A926" s="329"/>
      <c r="B926" s="301" t="s">
        <v>347</v>
      </c>
      <c r="C926" s="77">
        <v>422</v>
      </c>
      <c r="D926" s="77">
        <v>1084</v>
      </c>
      <c r="E926" s="77">
        <v>839</v>
      </c>
      <c r="F926" s="77">
        <v>0</v>
      </c>
      <c r="G926" s="77">
        <v>0</v>
      </c>
      <c r="H926" s="77">
        <v>0</v>
      </c>
      <c r="I926" s="77">
        <v>0</v>
      </c>
      <c r="J926" s="77">
        <v>0</v>
      </c>
      <c r="K926" s="77">
        <v>0</v>
      </c>
      <c r="L926" s="77">
        <v>0</v>
      </c>
      <c r="M926" s="77">
        <v>0</v>
      </c>
      <c r="N926" s="77">
        <v>0</v>
      </c>
      <c r="O926" s="78">
        <v>2345</v>
      </c>
    </row>
    <row r="927" spans="1:15" ht="13.5" thickBot="1">
      <c r="A927" s="329"/>
      <c r="B927" s="298" t="s">
        <v>335</v>
      </c>
      <c r="C927" s="72">
        <v>0</v>
      </c>
      <c r="D927" s="72">
        <v>0</v>
      </c>
      <c r="E927" s="72">
        <v>0</v>
      </c>
      <c r="F927" s="72">
        <v>278</v>
      </c>
      <c r="G927" s="72">
        <v>0</v>
      </c>
      <c r="H927" s="72">
        <v>0</v>
      </c>
      <c r="I927" s="72">
        <v>0</v>
      </c>
      <c r="J927" s="72">
        <v>0</v>
      </c>
      <c r="K927" s="72">
        <v>0</v>
      </c>
      <c r="L927" s="72">
        <v>574</v>
      </c>
      <c r="M927" s="72">
        <v>0</v>
      </c>
      <c r="N927" s="72">
        <v>0</v>
      </c>
      <c r="O927" s="72">
        <v>852</v>
      </c>
    </row>
    <row r="928" spans="1:15" ht="12.75">
      <c r="A928" s="329"/>
      <c r="B928" s="299" t="s">
        <v>157</v>
      </c>
      <c r="C928" s="73">
        <v>0</v>
      </c>
      <c r="D928" s="73">
        <v>0</v>
      </c>
      <c r="E928" s="73">
        <v>0</v>
      </c>
      <c r="F928" s="73">
        <v>0</v>
      </c>
      <c r="G928" s="73">
        <v>0</v>
      </c>
      <c r="H928" s="73">
        <v>0</v>
      </c>
      <c r="I928" s="73">
        <v>0</v>
      </c>
      <c r="J928" s="73">
        <v>0</v>
      </c>
      <c r="K928" s="73">
        <v>0</v>
      </c>
      <c r="L928" s="73">
        <v>574</v>
      </c>
      <c r="M928" s="73">
        <v>0</v>
      </c>
      <c r="N928" s="73">
        <v>0</v>
      </c>
      <c r="O928" s="74">
        <v>574</v>
      </c>
    </row>
    <row r="929" spans="1:15" ht="13.5" thickBot="1">
      <c r="A929" s="329"/>
      <c r="B929" s="296" t="s">
        <v>146</v>
      </c>
      <c r="C929" s="75">
        <v>0</v>
      </c>
      <c r="D929" s="75">
        <v>0</v>
      </c>
      <c r="E929" s="75">
        <v>0</v>
      </c>
      <c r="F929" s="75">
        <v>278</v>
      </c>
      <c r="G929" s="75">
        <v>0</v>
      </c>
      <c r="H929" s="75">
        <v>0</v>
      </c>
      <c r="I929" s="75">
        <v>0</v>
      </c>
      <c r="J929" s="75">
        <v>0</v>
      </c>
      <c r="K929" s="75">
        <v>0</v>
      </c>
      <c r="L929" s="75">
        <v>0</v>
      </c>
      <c r="M929" s="75">
        <v>0</v>
      </c>
      <c r="N929" s="75">
        <v>0</v>
      </c>
      <c r="O929" s="76">
        <v>278</v>
      </c>
    </row>
    <row r="930" spans="1:15" ht="13.5" thickBot="1">
      <c r="A930" s="329"/>
      <c r="B930" s="32" t="s">
        <v>336</v>
      </c>
      <c r="C930" s="72">
        <v>0</v>
      </c>
      <c r="D930" s="72">
        <v>0</v>
      </c>
      <c r="E930" s="72">
        <v>0</v>
      </c>
      <c r="F930" s="72">
        <v>0</v>
      </c>
      <c r="G930" s="72">
        <v>0</v>
      </c>
      <c r="H930" s="72">
        <v>0</v>
      </c>
      <c r="I930" s="72">
        <v>0</v>
      </c>
      <c r="J930" s="72">
        <v>0</v>
      </c>
      <c r="K930" s="72">
        <v>0</v>
      </c>
      <c r="L930" s="72">
        <v>422</v>
      </c>
      <c r="M930" s="72">
        <v>0</v>
      </c>
      <c r="N930" s="72">
        <v>0</v>
      </c>
      <c r="O930" s="72">
        <v>422</v>
      </c>
    </row>
    <row r="931" spans="1:15" ht="13.5" thickBot="1">
      <c r="A931" s="330"/>
      <c r="B931" s="300" t="s">
        <v>118</v>
      </c>
      <c r="C931" s="81">
        <v>0</v>
      </c>
      <c r="D931" s="81">
        <v>0</v>
      </c>
      <c r="E931" s="81">
        <v>0</v>
      </c>
      <c r="F931" s="81">
        <v>0</v>
      </c>
      <c r="G931" s="81">
        <v>0</v>
      </c>
      <c r="H931" s="81">
        <v>0</v>
      </c>
      <c r="I931" s="81">
        <v>0</v>
      </c>
      <c r="J931" s="81">
        <v>0</v>
      </c>
      <c r="K931" s="81">
        <v>0</v>
      </c>
      <c r="L931" s="81">
        <v>422</v>
      </c>
      <c r="M931" s="81">
        <v>0</v>
      </c>
      <c r="N931" s="81">
        <v>0</v>
      </c>
      <c r="O931" s="82">
        <v>422</v>
      </c>
    </row>
    <row r="932" spans="1:15" ht="14.25" thickBot="1">
      <c r="A932" s="331" t="s">
        <v>365</v>
      </c>
      <c r="B932" s="331"/>
      <c r="C932" s="331"/>
      <c r="D932" s="331"/>
      <c r="E932" s="331"/>
      <c r="F932" s="331"/>
      <c r="G932" s="331"/>
      <c r="H932" s="331"/>
      <c r="I932" s="331"/>
      <c r="J932" s="331"/>
      <c r="K932" s="331"/>
      <c r="L932" s="331"/>
      <c r="M932" s="332"/>
      <c r="N932" s="333"/>
      <c r="O932" s="332"/>
    </row>
    <row r="933" spans="1:15" ht="14.25" customHeight="1" thickBot="1">
      <c r="A933" s="328" t="s">
        <v>339</v>
      </c>
      <c r="B933" s="258" t="s">
        <v>77</v>
      </c>
      <c r="C933" s="29">
        <v>0</v>
      </c>
      <c r="D933" s="29">
        <v>0</v>
      </c>
      <c r="E933" s="29">
        <v>83</v>
      </c>
      <c r="F933" s="29">
        <v>11</v>
      </c>
      <c r="G933" s="29">
        <v>29</v>
      </c>
      <c r="H933" s="29">
        <v>0</v>
      </c>
      <c r="I933" s="29">
        <v>4</v>
      </c>
      <c r="J933" s="29">
        <v>3</v>
      </c>
      <c r="K933" s="29">
        <v>11</v>
      </c>
      <c r="L933" s="29">
        <v>56</v>
      </c>
      <c r="M933" s="29">
        <v>65</v>
      </c>
      <c r="N933" s="29">
        <v>200</v>
      </c>
      <c r="O933" s="29">
        <v>462</v>
      </c>
    </row>
    <row r="934" spans="1:15" ht="13.5" customHeight="1" thickBot="1">
      <c r="A934" s="329"/>
      <c r="B934" s="32" t="s">
        <v>327</v>
      </c>
      <c r="C934" s="72">
        <v>0</v>
      </c>
      <c r="D934" s="72">
        <v>0</v>
      </c>
      <c r="E934" s="72">
        <v>3</v>
      </c>
      <c r="F934" s="72">
        <v>11</v>
      </c>
      <c r="G934" s="72">
        <v>29</v>
      </c>
      <c r="H934" s="72">
        <v>0</v>
      </c>
      <c r="I934" s="72">
        <v>4</v>
      </c>
      <c r="J934" s="72">
        <v>3</v>
      </c>
      <c r="K934" s="72">
        <v>11</v>
      </c>
      <c r="L934" s="72">
        <v>56</v>
      </c>
      <c r="M934" s="72">
        <v>65</v>
      </c>
      <c r="N934" s="72">
        <v>200</v>
      </c>
      <c r="O934" s="72">
        <v>382</v>
      </c>
    </row>
    <row r="935" spans="1:15" ht="12.75">
      <c r="A935" s="329"/>
      <c r="B935" s="290" t="s">
        <v>155</v>
      </c>
      <c r="C935" s="73">
        <v>0</v>
      </c>
      <c r="D935" s="73">
        <v>0</v>
      </c>
      <c r="E935" s="73">
        <v>0</v>
      </c>
      <c r="F935" s="73">
        <v>0</v>
      </c>
      <c r="G935" s="73">
        <v>0</v>
      </c>
      <c r="H935" s="73">
        <v>0</v>
      </c>
      <c r="I935" s="73">
        <v>0</v>
      </c>
      <c r="J935" s="73">
        <v>0</v>
      </c>
      <c r="K935" s="73">
        <v>0</v>
      </c>
      <c r="L935" s="73">
        <v>0</v>
      </c>
      <c r="M935" s="73">
        <v>0</v>
      </c>
      <c r="N935" s="73">
        <v>192</v>
      </c>
      <c r="O935" s="74">
        <f>SUM(C935:N935)</f>
        <v>192</v>
      </c>
    </row>
    <row r="936" spans="1:15" ht="12.75">
      <c r="A936" s="329"/>
      <c r="B936" s="291" t="s">
        <v>152</v>
      </c>
      <c r="C936" s="75">
        <v>0</v>
      </c>
      <c r="D936" s="75">
        <v>0</v>
      </c>
      <c r="E936" s="75">
        <v>3</v>
      </c>
      <c r="F936" s="75">
        <v>4</v>
      </c>
      <c r="G936" s="75">
        <v>22</v>
      </c>
      <c r="H936" s="75">
        <v>0</v>
      </c>
      <c r="I936" s="75">
        <v>0</v>
      </c>
      <c r="J936" s="75">
        <v>0</v>
      </c>
      <c r="K936" s="75">
        <v>11</v>
      </c>
      <c r="L936" s="75">
        <v>29</v>
      </c>
      <c r="M936" s="75">
        <v>32</v>
      </c>
      <c r="N936" s="75">
        <v>0</v>
      </c>
      <c r="O936" s="78">
        <f>SUM(C936:N936)</f>
        <v>101</v>
      </c>
    </row>
    <row r="937" spans="1:15" ht="12.75">
      <c r="A937" s="329"/>
      <c r="B937" s="291" t="s">
        <v>115</v>
      </c>
      <c r="C937" s="75">
        <v>0</v>
      </c>
      <c r="D937" s="75">
        <v>0</v>
      </c>
      <c r="E937" s="75">
        <v>0</v>
      </c>
      <c r="F937" s="75">
        <v>7</v>
      </c>
      <c r="G937" s="75">
        <v>7</v>
      </c>
      <c r="H937" s="75">
        <v>0</v>
      </c>
      <c r="I937" s="75">
        <v>4</v>
      </c>
      <c r="J937" s="75">
        <v>0</v>
      </c>
      <c r="K937" s="75">
        <v>0</v>
      </c>
      <c r="L937" s="75">
        <v>5</v>
      </c>
      <c r="M937" s="75">
        <v>33</v>
      </c>
      <c r="N937" s="75">
        <v>7</v>
      </c>
      <c r="O937" s="78">
        <f>SUM(C937:N937)</f>
        <v>63</v>
      </c>
    </row>
    <row r="938" spans="1:15" ht="12.75">
      <c r="A938" s="329"/>
      <c r="B938" s="291" t="s">
        <v>141</v>
      </c>
      <c r="C938" s="75">
        <v>0</v>
      </c>
      <c r="D938" s="75">
        <v>0</v>
      </c>
      <c r="E938" s="75">
        <v>0</v>
      </c>
      <c r="F938" s="75">
        <v>0</v>
      </c>
      <c r="G938" s="75">
        <v>0</v>
      </c>
      <c r="H938" s="75">
        <v>0</v>
      </c>
      <c r="I938" s="75">
        <v>0</v>
      </c>
      <c r="J938" s="75">
        <v>3</v>
      </c>
      <c r="K938" s="75">
        <v>0</v>
      </c>
      <c r="L938" s="75">
        <v>22</v>
      </c>
      <c r="M938" s="75">
        <v>0</v>
      </c>
      <c r="N938" s="75">
        <v>0</v>
      </c>
      <c r="O938" s="78">
        <f>SUM(C938:N938)</f>
        <v>25</v>
      </c>
    </row>
    <row r="939" spans="1:15" ht="13.5" thickBot="1">
      <c r="A939" s="329"/>
      <c r="B939" s="292" t="s">
        <v>328</v>
      </c>
      <c r="C939" s="75">
        <v>0</v>
      </c>
      <c r="D939" s="75">
        <v>0</v>
      </c>
      <c r="E939" s="75">
        <v>0</v>
      </c>
      <c r="F939" s="75">
        <v>0</v>
      </c>
      <c r="G939" s="75">
        <v>0</v>
      </c>
      <c r="H939" s="75">
        <v>0</v>
      </c>
      <c r="I939" s="75">
        <v>0</v>
      </c>
      <c r="J939" s="75">
        <v>0</v>
      </c>
      <c r="K939" s="75">
        <v>0</v>
      </c>
      <c r="L939" s="75">
        <v>0</v>
      </c>
      <c r="M939" s="75">
        <v>0</v>
      </c>
      <c r="N939" s="75">
        <v>1</v>
      </c>
      <c r="O939" s="78">
        <f>SUM(C939:N939)</f>
        <v>1</v>
      </c>
    </row>
    <row r="940" spans="1:15" ht="13.5" thickBot="1">
      <c r="A940" s="329"/>
      <c r="B940" s="32" t="s">
        <v>331</v>
      </c>
      <c r="C940" s="72">
        <v>0</v>
      </c>
      <c r="D940" s="72">
        <v>0</v>
      </c>
      <c r="E940" s="72">
        <v>7</v>
      </c>
      <c r="F940" s="72">
        <v>0</v>
      </c>
      <c r="G940" s="72">
        <v>0</v>
      </c>
      <c r="H940" s="72">
        <v>0</v>
      </c>
      <c r="I940" s="72">
        <v>0</v>
      </c>
      <c r="J940" s="72">
        <v>0</v>
      </c>
      <c r="K940" s="72">
        <v>0</v>
      </c>
      <c r="L940" s="72">
        <v>0</v>
      </c>
      <c r="M940" s="72">
        <v>0</v>
      </c>
      <c r="N940" s="72">
        <v>0</v>
      </c>
      <c r="O940" s="72">
        <v>7</v>
      </c>
    </row>
    <row r="941" spans="1:15" ht="13.5" thickBot="1">
      <c r="A941" s="329"/>
      <c r="B941" s="290" t="s">
        <v>358</v>
      </c>
      <c r="C941" s="73">
        <v>0</v>
      </c>
      <c r="D941" s="73">
        <v>0</v>
      </c>
      <c r="E941" s="73">
        <v>7</v>
      </c>
      <c r="F941" s="73">
        <v>0</v>
      </c>
      <c r="G941" s="73">
        <v>0</v>
      </c>
      <c r="H941" s="73">
        <v>0</v>
      </c>
      <c r="I941" s="73">
        <v>0</v>
      </c>
      <c r="J941" s="73">
        <v>0</v>
      </c>
      <c r="K941" s="73">
        <v>0</v>
      </c>
      <c r="L941" s="73">
        <v>0</v>
      </c>
      <c r="M941" s="73">
        <v>0</v>
      </c>
      <c r="N941" s="73">
        <v>0</v>
      </c>
      <c r="O941" s="74">
        <v>7</v>
      </c>
    </row>
    <row r="942" spans="1:15" ht="13.5" thickBot="1">
      <c r="A942" s="329"/>
      <c r="B942" s="297" t="s">
        <v>334</v>
      </c>
      <c r="C942" s="72">
        <v>0</v>
      </c>
      <c r="D942" s="72">
        <v>0</v>
      </c>
      <c r="E942" s="72">
        <v>0</v>
      </c>
      <c r="F942" s="72">
        <v>0</v>
      </c>
      <c r="G942" s="72">
        <v>0</v>
      </c>
      <c r="H942" s="72">
        <v>247</v>
      </c>
      <c r="I942" s="72">
        <v>0</v>
      </c>
      <c r="J942" s="72">
        <v>0</v>
      </c>
      <c r="K942" s="72">
        <v>0</v>
      </c>
      <c r="L942" s="72">
        <v>0</v>
      </c>
      <c r="M942" s="72">
        <v>0</v>
      </c>
      <c r="N942" s="72">
        <v>0</v>
      </c>
      <c r="O942" s="72">
        <v>247</v>
      </c>
    </row>
    <row r="943" spans="1:15" ht="13.5" thickBot="1">
      <c r="A943" s="329"/>
      <c r="B943" s="296" t="s">
        <v>136</v>
      </c>
      <c r="C943" s="75">
        <v>0</v>
      </c>
      <c r="D943" s="75">
        <v>0</v>
      </c>
      <c r="E943" s="75">
        <v>0</v>
      </c>
      <c r="F943" s="75">
        <v>0</v>
      </c>
      <c r="G943" s="75">
        <v>0</v>
      </c>
      <c r="H943" s="75">
        <v>247</v>
      </c>
      <c r="I943" s="75">
        <v>0</v>
      </c>
      <c r="J943" s="75">
        <v>0</v>
      </c>
      <c r="K943" s="75">
        <v>0</v>
      </c>
      <c r="L943" s="75">
        <v>0</v>
      </c>
      <c r="M943" s="75">
        <v>0</v>
      </c>
      <c r="N943" s="75">
        <v>0</v>
      </c>
      <c r="O943" s="76">
        <v>247</v>
      </c>
    </row>
    <row r="944" spans="1:15" ht="13.5" thickBot="1">
      <c r="A944" s="329"/>
      <c r="B944" s="298" t="s">
        <v>335</v>
      </c>
      <c r="C944" s="72">
        <v>0</v>
      </c>
      <c r="D944" s="72">
        <v>0</v>
      </c>
      <c r="E944" s="72">
        <v>73</v>
      </c>
      <c r="F944" s="72">
        <v>0</v>
      </c>
      <c r="G944" s="72">
        <v>0</v>
      </c>
      <c r="H944" s="72">
        <v>0</v>
      </c>
      <c r="I944" s="72">
        <v>0</v>
      </c>
      <c r="J944" s="72">
        <v>0</v>
      </c>
      <c r="K944" s="72">
        <v>0</v>
      </c>
      <c r="L944" s="72">
        <v>0</v>
      </c>
      <c r="M944" s="72">
        <v>0</v>
      </c>
      <c r="N944" s="72">
        <v>0</v>
      </c>
      <c r="O944" s="72">
        <v>73</v>
      </c>
    </row>
    <row r="945" spans="1:15" ht="13.5" thickBot="1">
      <c r="A945" s="330"/>
      <c r="B945" s="308" t="s">
        <v>113</v>
      </c>
      <c r="C945" s="259">
        <v>0</v>
      </c>
      <c r="D945" s="259">
        <v>0</v>
      </c>
      <c r="E945" s="259">
        <v>73</v>
      </c>
      <c r="F945" s="259">
        <v>0</v>
      </c>
      <c r="G945" s="259">
        <v>0</v>
      </c>
      <c r="H945" s="259">
        <v>0</v>
      </c>
      <c r="I945" s="259">
        <v>0</v>
      </c>
      <c r="J945" s="259">
        <v>0</v>
      </c>
      <c r="K945" s="259">
        <v>0</v>
      </c>
      <c r="L945" s="259">
        <v>0</v>
      </c>
      <c r="M945" s="259">
        <v>0</v>
      </c>
      <c r="N945" s="259">
        <v>0</v>
      </c>
      <c r="O945" s="72">
        <v>73</v>
      </c>
    </row>
    <row r="946" spans="1:15" s="2" customFormat="1" ht="12.75">
      <c r="A946" s="2" t="s">
        <v>98</v>
      </c>
      <c r="B946" s="17"/>
      <c r="C946" s="17"/>
      <c r="D946" s="9"/>
      <c r="J946" s="2" t="s">
        <v>287</v>
      </c>
      <c r="O946" s="12"/>
    </row>
  </sheetData>
  <sheetProtection/>
  <mergeCells count="37">
    <mergeCell ref="C3:O3"/>
    <mergeCell ref="A5:A27"/>
    <mergeCell ref="B6:O6"/>
    <mergeCell ref="A815:O815"/>
    <mergeCell ref="A310:O310"/>
    <mergeCell ref="A390:O390"/>
    <mergeCell ref="A391:A469"/>
    <mergeCell ref="A311:A389"/>
    <mergeCell ref="A842:O842"/>
    <mergeCell ref="A548:O548"/>
    <mergeCell ref="A627:O627"/>
    <mergeCell ref="A710:O710"/>
    <mergeCell ref="A789:O789"/>
    <mergeCell ref="A28:O28"/>
    <mergeCell ref="A49:O49"/>
    <mergeCell ref="A29:A48"/>
    <mergeCell ref="A50:A79"/>
    <mergeCell ref="A932:O932"/>
    <mergeCell ref="A875:O875"/>
    <mergeCell ref="A904:O904"/>
    <mergeCell ref="A470:O470"/>
    <mergeCell ref="A80:O80"/>
    <mergeCell ref="A156:O156"/>
    <mergeCell ref="A233:O233"/>
    <mergeCell ref="A81:A155"/>
    <mergeCell ref="A157:A232"/>
    <mergeCell ref="A234:A309"/>
    <mergeCell ref="A843:A874"/>
    <mergeCell ref="A876:A903"/>
    <mergeCell ref="A905:A931"/>
    <mergeCell ref="A933:A945"/>
    <mergeCell ref="A471:A547"/>
    <mergeCell ref="A549:A626"/>
    <mergeCell ref="A628:A709"/>
    <mergeCell ref="A711:A788"/>
    <mergeCell ref="A790:A814"/>
    <mergeCell ref="A816:A8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49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25.57421875" style="12" customWidth="1"/>
    <col min="3" max="12" width="7.7109375" style="37" customWidth="1"/>
    <col min="13" max="14" width="7.7109375" style="2" customWidth="1"/>
    <col min="15" max="15" width="9.00390625" style="2" bestFit="1" customWidth="1"/>
    <col min="16" max="16384" width="9.140625" style="2" customWidth="1"/>
  </cols>
  <sheetData>
    <row r="1" ht="19.5" customHeight="1">
      <c r="A1" s="3" t="s">
        <v>467</v>
      </c>
    </row>
    <row r="2" ht="6.75" customHeight="1" thickBot="1"/>
    <row r="3" spans="2:15" ht="13.5" thickBot="1">
      <c r="B3" s="169"/>
      <c r="C3" s="312">
        <v>2011</v>
      </c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15" ht="13.5" thickBot="1">
      <c r="A4" s="5"/>
      <c r="B4" s="170"/>
      <c r="C4" s="236" t="s">
        <v>261</v>
      </c>
      <c r="D4" s="236" t="s">
        <v>262</v>
      </c>
      <c r="E4" s="236" t="s">
        <v>101</v>
      </c>
      <c r="F4" s="236" t="s">
        <v>102</v>
      </c>
      <c r="G4" s="236" t="s">
        <v>103</v>
      </c>
      <c r="H4" s="236" t="s">
        <v>104</v>
      </c>
      <c r="I4" s="236" t="s">
        <v>105</v>
      </c>
      <c r="J4" s="236" t="s">
        <v>263</v>
      </c>
      <c r="K4" s="236" t="s">
        <v>264</v>
      </c>
      <c r="L4" s="236" t="s">
        <v>265</v>
      </c>
      <c r="M4" s="236" t="s">
        <v>266</v>
      </c>
      <c r="N4" s="236" t="s">
        <v>267</v>
      </c>
      <c r="O4" s="95" t="s">
        <v>97</v>
      </c>
    </row>
    <row r="5" spans="1:15" s="33" customFormat="1" ht="13.5" thickBot="1">
      <c r="A5" s="328" t="s">
        <v>339</v>
      </c>
      <c r="B5" s="171" t="s">
        <v>77</v>
      </c>
      <c r="C5" s="29">
        <f>C6+C18+C26+C28+C35</f>
        <v>187313</v>
      </c>
      <c r="D5" s="29">
        <f aca="true" t="shared" si="0" ref="D5:O5">D6+D18+D26+D28+D35</f>
        <v>219812</v>
      </c>
      <c r="E5" s="29">
        <f t="shared" si="0"/>
        <v>233486</v>
      </c>
      <c r="F5" s="29">
        <f t="shared" si="0"/>
        <v>249913</v>
      </c>
      <c r="G5" s="29">
        <f t="shared" si="0"/>
        <v>254512</v>
      </c>
      <c r="H5" s="29">
        <f t="shared" si="0"/>
        <v>256056</v>
      </c>
      <c r="I5" s="29">
        <f t="shared" si="0"/>
        <v>282005</v>
      </c>
      <c r="J5" s="29">
        <f t="shared" si="0"/>
        <v>267179</v>
      </c>
      <c r="K5" s="29">
        <f t="shared" si="0"/>
        <v>230370</v>
      </c>
      <c r="L5" s="29">
        <f t="shared" si="0"/>
        <v>260790</v>
      </c>
      <c r="M5" s="29">
        <f t="shared" si="0"/>
        <v>253713</v>
      </c>
      <c r="N5" s="29">
        <f t="shared" si="0"/>
        <v>251333</v>
      </c>
      <c r="O5" s="29">
        <f t="shared" si="0"/>
        <v>2946482</v>
      </c>
    </row>
    <row r="6" spans="1:15" s="33" customFormat="1" ht="13.5" customHeight="1" thickBot="1">
      <c r="A6" s="329"/>
      <c r="B6" s="172" t="s">
        <v>327</v>
      </c>
      <c r="C6" s="29">
        <f aca="true" t="shared" si="1" ref="C6:N6">SUM(C7:C17)</f>
        <v>113600</v>
      </c>
      <c r="D6" s="29">
        <f t="shared" si="1"/>
        <v>95439</v>
      </c>
      <c r="E6" s="29">
        <f t="shared" si="1"/>
        <v>112049</v>
      </c>
      <c r="F6" s="29">
        <f t="shared" si="1"/>
        <v>111071</v>
      </c>
      <c r="G6" s="29">
        <f t="shared" si="1"/>
        <v>107628</v>
      </c>
      <c r="H6" s="29">
        <f t="shared" si="1"/>
        <v>102555</v>
      </c>
      <c r="I6" s="29">
        <f t="shared" si="1"/>
        <v>112139</v>
      </c>
      <c r="J6" s="29">
        <f t="shared" si="1"/>
        <v>95342</v>
      </c>
      <c r="K6" s="29">
        <f t="shared" si="1"/>
        <v>92267</v>
      </c>
      <c r="L6" s="29">
        <f t="shared" si="1"/>
        <v>120795</v>
      </c>
      <c r="M6" s="29">
        <f t="shared" si="1"/>
        <v>84070</v>
      </c>
      <c r="N6" s="29">
        <f t="shared" si="1"/>
        <v>115778</v>
      </c>
      <c r="O6" s="29">
        <f aca="true" t="shared" si="2" ref="O6:O48">SUM(C6:N6)</f>
        <v>1262733</v>
      </c>
    </row>
    <row r="7" spans="1:15" s="33" customFormat="1" ht="12.75">
      <c r="A7" s="329"/>
      <c r="B7" s="256" t="s">
        <v>121</v>
      </c>
      <c r="C7" s="69">
        <v>32798</v>
      </c>
      <c r="D7" s="69">
        <v>25224</v>
      </c>
      <c r="E7" s="69">
        <v>32030</v>
      </c>
      <c r="F7" s="69">
        <v>30409</v>
      </c>
      <c r="G7" s="69">
        <v>20458</v>
      </c>
      <c r="H7" s="69">
        <v>18001</v>
      </c>
      <c r="I7" s="69">
        <v>25108</v>
      </c>
      <c r="J7" s="69">
        <v>20328</v>
      </c>
      <c r="K7" s="69">
        <v>24315</v>
      </c>
      <c r="L7" s="69">
        <v>39045</v>
      </c>
      <c r="M7" s="69">
        <v>13018</v>
      </c>
      <c r="N7" s="69">
        <v>27157</v>
      </c>
      <c r="O7" s="70">
        <f t="shared" si="2"/>
        <v>307891</v>
      </c>
    </row>
    <row r="8" spans="1:15" s="33" customFormat="1" ht="12.75">
      <c r="A8" s="329"/>
      <c r="B8" s="174" t="s">
        <v>138</v>
      </c>
      <c r="C8" s="25">
        <v>19581</v>
      </c>
      <c r="D8" s="25">
        <v>25500</v>
      </c>
      <c r="E8" s="25">
        <v>23005</v>
      </c>
      <c r="F8" s="25">
        <v>25324</v>
      </c>
      <c r="G8" s="25">
        <v>25835</v>
      </c>
      <c r="H8" s="25">
        <v>31103</v>
      </c>
      <c r="I8" s="25">
        <v>27440</v>
      </c>
      <c r="J8" s="25">
        <v>18831</v>
      </c>
      <c r="K8" s="25">
        <v>19339</v>
      </c>
      <c r="L8" s="25">
        <v>21986</v>
      </c>
      <c r="M8" s="25">
        <v>22148</v>
      </c>
      <c r="N8" s="25">
        <v>25737</v>
      </c>
      <c r="O8" s="26">
        <f t="shared" si="2"/>
        <v>285829</v>
      </c>
    </row>
    <row r="9" spans="1:15" s="33" customFormat="1" ht="12.75">
      <c r="A9" s="329"/>
      <c r="B9" s="175" t="s">
        <v>328</v>
      </c>
      <c r="C9" s="25">
        <v>15934</v>
      </c>
      <c r="D9" s="25">
        <v>17435</v>
      </c>
      <c r="E9" s="25">
        <v>19630</v>
      </c>
      <c r="F9" s="25">
        <v>21720</v>
      </c>
      <c r="G9" s="25">
        <v>23249</v>
      </c>
      <c r="H9" s="25">
        <v>18620</v>
      </c>
      <c r="I9" s="25">
        <v>12597</v>
      </c>
      <c r="J9" s="25">
        <v>14514</v>
      </c>
      <c r="K9" s="25">
        <v>13269</v>
      </c>
      <c r="L9" s="25">
        <v>10132</v>
      </c>
      <c r="M9" s="25">
        <v>9169</v>
      </c>
      <c r="N9" s="25">
        <v>11939</v>
      </c>
      <c r="O9" s="26">
        <f t="shared" si="2"/>
        <v>188208</v>
      </c>
    </row>
    <row r="10" spans="1:15" s="33" customFormat="1" ht="12.75">
      <c r="A10" s="329"/>
      <c r="B10" s="174" t="s">
        <v>330</v>
      </c>
      <c r="C10" s="25">
        <v>10409</v>
      </c>
      <c r="D10" s="25">
        <v>11025</v>
      </c>
      <c r="E10" s="25">
        <v>18833</v>
      </c>
      <c r="F10" s="25">
        <v>11715</v>
      </c>
      <c r="G10" s="25">
        <v>11049</v>
      </c>
      <c r="H10" s="25">
        <v>16069</v>
      </c>
      <c r="I10" s="25">
        <v>18960</v>
      </c>
      <c r="J10" s="25">
        <v>14915</v>
      </c>
      <c r="K10" s="25">
        <v>11872</v>
      </c>
      <c r="L10" s="25">
        <v>18082</v>
      </c>
      <c r="M10" s="25">
        <v>16410</v>
      </c>
      <c r="N10" s="25">
        <v>22134</v>
      </c>
      <c r="O10" s="26">
        <f t="shared" si="2"/>
        <v>181473</v>
      </c>
    </row>
    <row r="11" spans="1:15" s="33" customFormat="1" ht="12.75">
      <c r="A11" s="329"/>
      <c r="B11" s="174" t="s">
        <v>115</v>
      </c>
      <c r="C11" s="25">
        <v>7912</v>
      </c>
      <c r="D11" s="25">
        <v>7705</v>
      </c>
      <c r="E11" s="25">
        <v>8698</v>
      </c>
      <c r="F11" s="25">
        <v>8669</v>
      </c>
      <c r="G11" s="25">
        <v>8961</v>
      </c>
      <c r="H11" s="25">
        <v>7731</v>
      </c>
      <c r="I11" s="25">
        <v>10747</v>
      </c>
      <c r="J11" s="25">
        <v>7778</v>
      </c>
      <c r="K11" s="25">
        <v>9341</v>
      </c>
      <c r="L11" s="25">
        <v>11122</v>
      </c>
      <c r="M11" s="25">
        <v>8828</v>
      </c>
      <c r="N11" s="25">
        <v>11586</v>
      </c>
      <c r="O11" s="26">
        <f t="shared" si="2"/>
        <v>109078</v>
      </c>
    </row>
    <row r="12" spans="1:15" s="33" customFormat="1" ht="12.75">
      <c r="A12" s="329"/>
      <c r="B12" s="174" t="s">
        <v>329</v>
      </c>
      <c r="C12" s="25">
        <v>6069</v>
      </c>
      <c r="D12" s="25">
        <v>4135</v>
      </c>
      <c r="E12" s="25">
        <v>5145</v>
      </c>
      <c r="F12" s="25">
        <v>4847</v>
      </c>
      <c r="G12" s="25">
        <v>4265</v>
      </c>
      <c r="H12" s="25">
        <v>5506</v>
      </c>
      <c r="I12" s="25">
        <v>6234</v>
      </c>
      <c r="J12" s="25">
        <v>5867</v>
      </c>
      <c r="K12" s="25">
        <v>5230</v>
      </c>
      <c r="L12" s="25">
        <v>6140</v>
      </c>
      <c r="M12" s="25">
        <v>4202</v>
      </c>
      <c r="N12" s="25">
        <v>6135</v>
      </c>
      <c r="O12" s="26">
        <f t="shared" si="2"/>
        <v>63775</v>
      </c>
    </row>
    <row r="13" spans="1:15" s="33" customFormat="1" ht="12.75">
      <c r="A13" s="329"/>
      <c r="B13" s="176" t="s">
        <v>152</v>
      </c>
      <c r="C13" s="27">
        <v>4498</v>
      </c>
      <c r="D13" s="27">
        <v>4415</v>
      </c>
      <c r="E13" s="27">
        <v>4708</v>
      </c>
      <c r="F13" s="27">
        <v>5271</v>
      </c>
      <c r="G13" s="27">
        <v>6647</v>
      </c>
      <c r="H13" s="27">
        <v>0</v>
      </c>
      <c r="I13" s="27">
        <v>6630</v>
      </c>
      <c r="J13" s="27">
        <v>4479</v>
      </c>
      <c r="K13" s="27">
        <v>5536</v>
      </c>
      <c r="L13" s="27">
        <v>6122</v>
      </c>
      <c r="M13" s="27">
        <v>3407</v>
      </c>
      <c r="N13" s="27">
        <v>6061</v>
      </c>
      <c r="O13" s="28">
        <f t="shared" si="2"/>
        <v>57774</v>
      </c>
    </row>
    <row r="14" spans="1:15" s="33" customFormat="1" ht="12.75">
      <c r="A14" s="329"/>
      <c r="B14" s="176" t="s">
        <v>155</v>
      </c>
      <c r="C14" s="27">
        <v>12245</v>
      </c>
      <c r="D14" s="27">
        <v>0</v>
      </c>
      <c r="E14" s="27">
        <v>0</v>
      </c>
      <c r="F14" s="27">
        <v>3116</v>
      </c>
      <c r="G14" s="27">
        <v>4156</v>
      </c>
      <c r="H14" s="27">
        <v>5525</v>
      </c>
      <c r="I14" s="27">
        <v>4423</v>
      </c>
      <c r="J14" s="27">
        <v>3167</v>
      </c>
      <c r="K14" s="27">
        <v>3365</v>
      </c>
      <c r="L14" s="27">
        <v>5820</v>
      </c>
      <c r="M14" s="27">
        <v>4049</v>
      </c>
      <c r="N14" s="27">
        <v>5029</v>
      </c>
      <c r="O14" s="28">
        <f t="shared" si="2"/>
        <v>50895</v>
      </c>
    </row>
    <row r="15" spans="1:15" s="33" customFormat="1" ht="12.75">
      <c r="A15" s="329"/>
      <c r="B15" s="176" t="s">
        <v>141</v>
      </c>
      <c r="C15" s="27">
        <v>0</v>
      </c>
      <c r="D15" s="27">
        <v>0</v>
      </c>
      <c r="E15" s="27">
        <v>0</v>
      </c>
      <c r="F15" s="27">
        <v>0</v>
      </c>
      <c r="G15" s="27">
        <v>3008</v>
      </c>
      <c r="H15" s="27">
        <v>0</v>
      </c>
      <c r="I15" s="27">
        <v>0</v>
      </c>
      <c r="J15" s="27">
        <v>5463</v>
      </c>
      <c r="K15" s="27">
        <v>0</v>
      </c>
      <c r="L15" s="27">
        <v>0</v>
      </c>
      <c r="M15" s="27">
        <v>2839</v>
      </c>
      <c r="N15" s="27">
        <v>0</v>
      </c>
      <c r="O15" s="28">
        <f t="shared" si="2"/>
        <v>11310</v>
      </c>
    </row>
    <row r="16" spans="1:15" s="33" customFormat="1" ht="12.75">
      <c r="A16" s="329"/>
      <c r="B16" s="176" t="s">
        <v>169</v>
      </c>
      <c r="C16" s="27">
        <v>4154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8">
        <f t="shared" si="2"/>
        <v>4154</v>
      </c>
    </row>
    <row r="17" spans="1:15" s="33" customFormat="1" ht="13.5" thickBot="1">
      <c r="A17" s="329"/>
      <c r="B17" s="176" t="s">
        <v>353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2346</v>
      </c>
      <c r="M17" s="27">
        <v>0</v>
      </c>
      <c r="N17" s="27">
        <v>0</v>
      </c>
      <c r="O17" s="28">
        <f t="shared" si="2"/>
        <v>2346</v>
      </c>
    </row>
    <row r="18" spans="1:15" s="33" customFormat="1" ht="13.5" thickBot="1">
      <c r="A18" s="329"/>
      <c r="B18" s="172" t="s">
        <v>331</v>
      </c>
      <c r="C18" s="29">
        <f aca="true" t="shared" si="3" ref="C18:N18">SUM(C19:C25)</f>
        <v>19080</v>
      </c>
      <c r="D18" s="29">
        <f t="shared" si="3"/>
        <v>28229</v>
      </c>
      <c r="E18" s="29">
        <f t="shared" si="3"/>
        <v>37616</v>
      </c>
      <c r="F18" s="29">
        <f t="shared" si="3"/>
        <v>53496</v>
      </c>
      <c r="G18" s="29">
        <f t="shared" si="3"/>
        <v>44136</v>
      </c>
      <c r="H18" s="29">
        <f t="shared" si="3"/>
        <v>48335</v>
      </c>
      <c r="I18" s="29">
        <f t="shared" si="3"/>
        <v>57100</v>
      </c>
      <c r="J18" s="29">
        <f t="shared" si="3"/>
        <v>71114</v>
      </c>
      <c r="K18" s="29">
        <f t="shared" si="3"/>
        <v>24612</v>
      </c>
      <c r="L18" s="29">
        <f t="shared" si="3"/>
        <v>65581</v>
      </c>
      <c r="M18" s="29">
        <f t="shared" si="3"/>
        <v>68704</v>
      </c>
      <c r="N18" s="29">
        <f t="shared" si="3"/>
        <v>52751</v>
      </c>
      <c r="O18" s="29">
        <f t="shared" si="2"/>
        <v>570754</v>
      </c>
    </row>
    <row r="19" spans="1:15" s="33" customFormat="1" ht="12.75">
      <c r="A19" s="329"/>
      <c r="B19" s="173" t="s">
        <v>119</v>
      </c>
      <c r="C19" s="69">
        <v>8220</v>
      </c>
      <c r="D19" s="69">
        <v>14418</v>
      </c>
      <c r="E19" s="69">
        <v>23126</v>
      </c>
      <c r="F19" s="69">
        <v>37600</v>
      </c>
      <c r="G19" s="69">
        <v>28684</v>
      </c>
      <c r="H19" s="69">
        <v>31594</v>
      </c>
      <c r="I19" s="69">
        <v>47284</v>
      </c>
      <c r="J19" s="69">
        <v>53349</v>
      </c>
      <c r="K19" s="69">
        <v>11449</v>
      </c>
      <c r="L19" s="69">
        <v>43671</v>
      </c>
      <c r="M19" s="69">
        <v>53478</v>
      </c>
      <c r="N19" s="69">
        <v>30094</v>
      </c>
      <c r="O19" s="70">
        <f t="shared" si="2"/>
        <v>382967</v>
      </c>
    </row>
    <row r="20" spans="1:15" s="33" customFormat="1" ht="12.75">
      <c r="A20" s="329"/>
      <c r="B20" s="177" t="s">
        <v>351</v>
      </c>
      <c r="C20" s="22">
        <v>4160</v>
      </c>
      <c r="D20" s="22">
        <v>3489</v>
      </c>
      <c r="E20" s="22">
        <v>4645</v>
      </c>
      <c r="F20" s="22">
        <v>2981</v>
      </c>
      <c r="G20" s="22">
        <v>3616</v>
      </c>
      <c r="H20" s="22">
        <v>4720</v>
      </c>
      <c r="I20" s="22">
        <v>3024</v>
      </c>
      <c r="J20" s="22">
        <v>4135</v>
      </c>
      <c r="K20" s="22">
        <v>4235</v>
      </c>
      <c r="L20" s="22">
        <v>3962</v>
      </c>
      <c r="M20" s="22">
        <v>3609</v>
      </c>
      <c r="N20" s="22">
        <v>5915</v>
      </c>
      <c r="O20" s="85">
        <f t="shared" si="2"/>
        <v>48491</v>
      </c>
    </row>
    <row r="21" spans="1:15" s="33" customFormat="1" ht="12.75">
      <c r="A21" s="329"/>
      <c r="B21" s="177" t="s">
        <v>337</v>
      </c>
      <c r="C21" s="22">
        <v>0</v>
      </c>
      <c r="D21" s="22">
        <v>3024</v>
      </c>
      <c r="E21" s="22">
        <v>3465</v>
      </c>
      <c r="F21" s="22">
        <v>3982</v>
      </c>
      <c r="G21" s="22">
        <v>4469</v>
      </c>
      <c r="H21" s="22">
        <v>3589</v>
      </c>
      <c r="I21" s="22">
        <v>3177</v>
      </c>
      <c r="J21" s="22">
        <v>3589</v>
      </c>
      <c r="K21" s="22">
        <v>0</v>
      </c>
      <c r="L21" s="22">
        <v>5293</v>
      </c>
      <c r="M21" s="22">
        <v>6268</v>
      </c>
      <c r="N21" s="22">
        <v>7366</v>
      </c>
      <c r="O21" s="85">
        <f t="shared" si="2"/>
        <v>44222</v>
      </c>
    </row>
    <row r="22" spans="1:15" s="33" customFormat="1" ht="12.75">
      <c r="A22" s="329"/>
      <c r="B22" s="177" t="s">
        <v>345</v>
      </c>
      <c r="C22" s="22">
        <v>3305</v>
      </c>
      <c r="D22" s="22">
        <v>2591</v>
      </c>
      <c r="E22" s="22">
        <v>2849</v>
      </c>
      <c r="F22" s="22">
        <v>5021</v>
      </c>
      <c r="G22" s="22">
        <v>4363</v>
      </c>
      <c r="H22" s="22">
        <v>4665</v>
      </c>
      <c r="I22" s="22">
        <v>0</v>
      </c>
      <c r="J22" s="22">
        <v>5510</v>
      </c>
      <c r="K22" s="22">
        <v>2330</v>
      </c>
      <c r="L22" s="22">
        <v>3073</v>
      </c>
      <c r="M22" s="22">
        <v>2957</v>
      </c>
      <c r="N22" s="22">
        <v>3463</v>
      </c>
      <c r="O22" s="85">
        <f t="shared" si="2"/>
        <v>40127</v>
      </c>
    </row>
    <row r="23" spans="1:15" s="33" customFormat="1" ht="12.75">
      <c r="A23" s="329"/>
      <c r="B23" s="177" t="s">
        <v>342</v>
      </c>
      <c r="C23" s="22">
        <v>3395</v>
      </c>
      <c r="D23" s="22">
        <v>2537</v>
      </c>
      <c r="E23" s="22">
        <v>3531</v>
      </c>
      <c r="F23" s="22">
        <v>3912</v>
      </c>
      <c r="G23" s="22">
        <v>0</v>
      </c>
      <c r="H23" s="22">
        <v>3767</v>
      </c>
      <c r="I23" s="22">
        <v>3615</v>
      </c>
      <c r="J23" s="22">
        <v>4531</v>
      </c>
      <c r="K23" s="22">
        <v>3064</v>
      </c>
      <c r="L23" s="22">
        <v>3924</v>
      </c>
      <c r="M23" s="22">
        <v>2392</v>
      </c>
      <c r="N23" s="22">
        <v>3064</v>
      </c>
      <c r="O23" s="85">
        <f t="shared" si="2"/>
        <v>37732</v>
      </c>
    </row>
    <row r="24" spans="1:15" s="33" customFormat="1" ht="12.75">
      <c r="A24" s="329"/>
      <c r="B24" s="177" t="s">
        <v>96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3534</v>
      </c>
      <c r="L24" s="22">
        <v>3152</v>
      </c>
      <c r="M24" s="22">
        <v>0</v>
      </c>
      <c r="N24" s="22">
        <v>2849</v>
      </c>
      <c r="O24" s="85">
        <f t="shared" si="2"/>
        <v>9535</v>
      </c>
    </row>
    <row r="25" spans="1:15" s="33" customFormat="1" ht="13.5" thickBot="1">
      <c r="A25" s="329"/>
      <c r="B25" s="177" t="s">
        <v>366</v>
      </c>
      <c r="C25" s="22">
        <v>0</v>
      </c>
      <c r="D25" s="22">
        <v>2170</v>
      </c>
      <c r="E25" s="22">
        <v>0</v>
      </c>
      <c r="F25" s="22">
        <v>0</v>
      </c>
      <c r="G25" s="22">
        <v>3004</v>
      </c>
      <c r="H25" s="22">
        <v>0</v>
      </c>
      <c r="I25" s="22">
        <v>0</v>
      </c>
      <c r="J25" s="22">
        <v>0</v>
      </c>
      <c r="K25" s="22">
        <v>0</v>
      </c>
      <c r="L25" s="22">
        <v>2506</v>
      </c>
      <c r="M25" s="22">
        <v>0</v>
      </c>
      <c r="N25" s="22">
        <v>0</v>
      </c>
      <c r="O25" s="85">
        <f t="shared" si="2"/>
        <v>7680</v>
      </c>
    </row>
    <row r="26" spans="1:15" s="33" customFormat="1" ht="13.5" thickBot="1">
      <c r="A26" s="329"/>
      <c r="B26" s="178" t="s">
        <v>332</v>
      </c>
      <c r="C26" s="29">
        <f aca="true" t="shared" si="4" ref="C26:N26">SUM(C27:C27)</f>
        <v>4287</v>
      </c>
      <c r="D26" s="29">
        <f t="shared" si="4"/>
        <v>3975</v>
      </c>
      <c r="E26" s="29">
        <f t="shared" si="4"/>
        <v>5047</v>
      </c>
      <c r="F26" s="29">
        <f t="shared" si="4"/>
        <v>4650</v>
      </c>
      <c r="G26" s="29">
        <f t="shared" si="4"/>
        <v>6391</v>
      </c>
      <c r="H26" s="29">
        <f t="shared" si="4"/>
        <v>5133</v>
      </c>
      <c r="I26" s="29">
        <f t="shared" si="4"/>
        <v>4725</v>
      </c>
      <c r="J26" s="29">
        <f t="shared" si="4"/>
        <v>6388</v>
      </c>
      <c r="K26" s="29">
        <f t="shared" si="4"/>
        <v>5520</v>
      </c>
      <c r="L26" s="29">
        <f t="shared" si="4"/>
        <v>5061</v>
      </c>
      <c r="M26" s="29">
        <f t="shared" si="4"/>
        <v>4889</v>
      </c>
      <c r="N26" s="29">
        <f t="shared" si="4"/>
        <v>5292</v>
      </c>
      <c r="O26" s="29">
        <f t="shared" si="2"/>
        <v>61358</v>
      </c>
    </row>
    <row r="27" spans="1:15" s="33" customFormat="1" ht="13.5" thickBot="1">
      <c r="A27" s="329"/>
      <c r="B27" s="179" t="s">
        <v>164</v>
      </c>
      <c r="C27" s="25">
        <v>4287</v>
      </c>
      <c r="D27" s="25">
        <v>3975</v>
      </c>
      <c r="E27" s="25">
        <v>5047</v>
      </c>
      <c r="F27" s="25">
        <v>4650</v>
      </c>
      <c r="G27" s="25">
        <v>6391</v>
      </c>
      <c r="H27" s="25">
        <v>5133</v>
      </c>
      <c r="I27" s="25">
        <v>4725</v>
      </c>
      <c r="J27" s="25">
        <v>6388</v>
      </c>
      <c r="K27" s="25">
        <v>5520</v>
      </c>
      <c r="L27" s="25">
        <v>5061</v>
      </c>
      <c r="M27" s="25">
        <v>4889</v>
      </c>
      <c r="N27" s="25">
        <v>5292</v>
      </c>
      <c r="O27" s="26">
        <f t="shared" si="2"/>
        <v>61358</v>
      </c>
    </row>
    <row r="28" spans="1:15" s="33" customFormat="1" ht="13.5" thickBot="1">
      <c r="A28" s="329"/>
      <c r="B28" s="180" t="s">
        <v>334</v>
      </c>
      <c r="C28" s="29">
        <f aca="true" t="shared" si="5" ref="C28:N28">SUM(C29:C34)</f>
        <v>9504</v>
      </c>
      <c r="D28" s="29">
        <f t="shared" si="5"/>
        <v>17852</v>
      </c>
      <c r="E28" s="29">
        <f t="shared" si="5"/>
        <v>7969</v>
      </c>
      <c r="F28" s="29">
        <f t="shared" si="5"/>
        <v>25849</v>
      </c>
      <c r="G28" s="29">
        <f t="shared" si="5"/>
        <v>4047</v>
      </c>
      <c r="H28" s="29">
        <f t="shared" si="5"/>
        <v>23034</v>
      </c>
      <c r="I28" s="29">
        <f t="shared" si="5"/>
        <v>11286</v>
      </c>
      <c r="J28" s="29">
        <f t="shared" si="5"/>
        <v>21082</v>
      </c>
      <c r="K28" s="29">
        <f t="shared" si="5"/>
        <v>8843</v>
      </c>
      <c r="L28" s="29">
        <f t="shared" si="5"/>
        <v>16061</v>
      </c>
      <c r="M28" s="29">
        <f t="shared" si="5"/>
        <v>18229</v>
      </c>
      <c r="N28" s="29">
        <f t="shared" si="5"/>
        <v>2983</v>
      </c>
      <c r="O28" s="29">
        <f t="shared" si="2"/>
        <v>166739</v>
      </c>
    </row>
    <row r="29" spans="1:15" s="33" customFormat="1" ht="12.75">
      <c r="A29" s="329"/>
      <c r="B29" s="183" t="s">
        <v>367</v>
      </c>
      <c r="C29" s="69">
        <v>0</v>
      </c>
      <c r="D29" s="69">
        <v>15202</v>
      </c>
      <c r="E29" s="69">
        <v>0</v>
      </c>
      <c r="F29" s="69">
        <v>15570</v>
      </c>
      <c r="G29" s="69">
        <v>0</v>
      </c>
      <c r="H29" s="69">
        <v>14629</v>
      </c>
      <c r="I29" s="69">
        <v>0</v>
      </c>
      <c r="J29" s="69">
        <v>15905</v>
      </c>
      <c r="K29" s="69">
        <v>0</v>
      </c>
      <c r="L29" s="69">
        <v>16061</v>
      </c>
      <c r="M29" s="69">
        <v>15410</v>
      </c>
      <c r="N29" s="69">
        <v>0</v>
      </c>
      <c r="O29" s="70">
        <f t="shared" si="2"/>
        <v>92777</v>
      </c>
    </row>
    <row r="30" spans="1:15" s="33" customFormat="1" ht="12.75">
      <c r="A30" s="329"/>
      <c r="B30" s="181" t="s">
        <v>145</v>
      </c>
      <c r="C30" s="69">
        <v>3267</v>
      </c>
      <c r="D30" s="69">
        <v>0</v>
      </c>
      <c r="E30" s="69">
        <v>0</v>
      </c>
      <c r="F30" s="69">
        <v>3880</v>
      </c>
      <c r="G30" s="69">
        <v>4047</v>
      </c>
      <c r="H30" s="69">
        <v>5467</v>
      </c>
      <c r="I30" s="69">
        <v>6957</v>
      </c>
      <c r="J30" s="69">
        <v>5177</v>
      </c>
      <c r="K30" s="69">
        <v>3139</v>
      </c>
      <c r="L30" s="69">
        <v>0</v>
      </c>
      <c r="M30" s="69">
        <v>2819</v>
      </c>
      <c r="N30" s="69">
        <v>2983</v>
      </c>
      <c r="O30" s="70">
        <f t="shared" si="2"/>
        <v>37736</v>
      </c>
    </row>
    <row r="31" spans="1:15" s="33" customFormat="1" ht="12.75">
      <c r="A31" s="329"/>
      <c r="B31" s="179" t="s">
        <v>165</v>
      </c>
      <c r="C31" s="25">
        <v>3410</v>
      </c>
      <c r="D31" s="25">
        <v>2650</v>
      </c>
      <c r="E31" s="25">
        <v>4146</v>
      </c>
      <c r="F31" s="25">
        <v>3395</v>
      </c>
      <c r="G31" s="25">
        <v>0</v>
      </c>
      <c r="H31" s="25">
        <v>2938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6">
        <f t="shared" si="2"/>
        <v>16539</v>
      </c>
    </row>
    <row r="32" spans="1:15" s="33" customFormat="1" ht="12.75">
      <c r="A32" s="329"/>
      <c r="B32" s="179" t="s">
        <v>136</v>
      </c>
      <c r="C32" s="25">
        <v>2827</v>
      </c>
      <c r="D32" s="25">
        <v>0</v>
      </c>
      <c r="E32" s="25">
        <v>3823</v>
      </c>
      <c r="F32" s="25">
        <v>0</v>
      </c>
      <c r="G32" s="25">
        <v>0</v>
      </c>
      <c r="H32" s="25">
        <v>0</v>
      </c>
      <c r="I32" s="25">
        <v>4329</v>
      </c>
      <c r="J32" s="25">
        <v>0</v>
      </c>
      <c r="K32" s="25">
        <v>2852</v>
      </c>
      <c r="L32" s="25">
        <v>0</v>
      </c>
      <c r="M32" s="25">
        <v>0</v>
      </c>
      <c r="N32" s="25">
        <v>0</v>
      </c>
      <c r="O32" s="26">
        <f t="shared" si="2"/>
        <v>13831</v>
      </c>
    </row>
    <row r="33" spans="1:15" s="33" customFormat="1" ht="12.75">
      <c r="A33" s="329"/>
      <c r="B33" s="179" t="s">
        <v>160</v>
      </c>
      <c r="C33" s="25">
        <v>0</v>
      </c>
      <c r="D33" s="25">
        <v>0</v>
      </c>
      <c r="E33" s="25">
        <v>0</v>
      </c>
      <c r="F33" s="25">
        <v>3004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6">
        <f t="shared" si="2"/>
        <v>3004</v>
      </c>
    </row>
    <row r="34" spans="1:15" s="33" customFormat="1" ht="13.5" thickBot="1">
      <c r="A34" s="329"/>
      <c r="B34" s="179" t="s">
        <v>163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2852</v>
      </c>
      <c r="L34" s="25">
        <v>0</v>
      </c>
      <c r="M34" s="25">
        <v>0</v>
      </c>
      <c r="N34" s="25">
        <v>0</v>
      </c>
      <c r="O34" s="26">
        <f t="shared" si="2"/>
        <v>2852</v>
      </c>
    </row>
    <row r="35" spans="1:15" s="33" customFormat="1" ht="13.5" thickBot="1">
      <c r="A35" s="329"/>
      <c r="B35" s="182" t="s">
        <v>335</v>
      </c>
      <c r="C35" s="29">
        <f aca="true" t="shared" si="6" ref="C35:N35">SUM(C36:C48)</f>
        <v>40842</v>
      </c>
      <c r="D35" s="29">
        <f t="shared" si="6"/>
        <v>74317</v>
      </c>
      <c r="E35" s="29">
        <f t="shared" si="6"/>
        <v>70805</v>
      </c>
      <c r="F35" s="29">
        <f t="shared" si="6"/>
        <v>54847</v>
      </c>
      <c r="G35" s="29">
        <f t="shared" si="6"/>
        <v>92310</v>
      </c>
      <c r="H35" s="29">
        <f t="shared" si="6"/>
        <v>76999</v>
      </c>
      <c r="I35" s="29">
        <f t="shared" si="6"/>
        <v>96755</v>
      </c>
      <c r="J35" s="29">
        <f t="shared" si="6"/>
        <v>73253</v>
      </c>
      <c r="K35" s="29">
        <f t="shared" si="6"/>
        <v>99128</v>
      </c>
      <c r="L35" s="29">
        <f t="shared" si="6"/>
        <v>53292</v>
      </c>
      <c r="M35" s="29">
        <f t="shared" si="6"/>
        <v>77821</v>
      </c>
      <c r="N35" s="29">
        <f t="shared" si="6"/>
        <v>74529</v>
      </c>
      <c r="O35" s="29">
        <f t="shared" si="2"/>
        <v>884898</v>
      </c>
    </row>
    <row r="36" spans="1:15" s="33" customFormat="1" ht="12.75">
      <c r="A36" s="329"/>
      <c r="B36" s="261" t="s">
        <v>133</v>
      </c>
      <c r="C36" s="262">
        <v>23100</v>
      </c>
      <c r="D36" s="262">
        <v>29898</v>
      </c>
      <c r="E36" s="262">
        <v>16127</v>
      </c>
      <c r="F36" s="262">
        <v>18177</v>
      </c>
      <c r="G36" s="262">
        <v>29855</v>
      </c>
      <c r="H36" s="262">
        <v>30295</v>
      </c>
      <c r="I36" s="262">
        <v>29245</v>
      </c>
      <c r="J36" s="262">
        <v>21836</v>
      </c>
      <c r="K36" s="262">
        <v>25437</v>
      </c>
      <c r="L36" s="262">
        <v>18669</v>
      </c>
      <c r="M36" s="262">
        <v>12181</v>
      </c>
      <c r="N36" s="262">
        <v>18633</v>
      </c>
      <c r="O36" s="263">
        <f t="shared" si="2"/>
        <v>273453</v>
      </c>
    </row>
    <row r="37" spans="1:15" s="33" customFormat="1" ht="12.75">
      <c r="A37" s="329"/>
      <c r="B37" s="264" t="s">
        <v>143</v>
      </c>
      <c r="C37" s="25">
        <v>3389</v>
      </c>
      <c r="D37" s="25">
        <v>11337</v>
      </c>
      <c r="E37" s="25">
        <v>13251</v>
      </c>
      <c r="F37" s="25">
        <v>18017</v>
      </c>
      <c r="G37" s="25">
        <v>15799</v>
      </c>
      <c r="H37" s="25">
        <v>16800</v>
      </c>
      <c r="I37" s="25">
        <v>20708</v>
      </c>
      <c r="J37" s="25">
        <v>18992</v>
      </c>
      <c r="K37" s="25">
        <v>53143</v>
      </c>
      <c r="L37" s="25">
        <v>11928</v>
      </c>
      <c r="M37" s="25">
        <v>28986</v>
      </c>
      <c r="N37" s="25">
        <v>30084</v>
      </c>
      <c r="O37" s="26">
        <f t="shared" si="2"/>
        <v>242434</v>
      </c>
    </row>
    <row r="38" spans="1:15" s="33" customFormat="1" ht="12.75">
      <c r="A38" s="329"/>
      <c r="B38" s="264" t="s">
        <v>129</v>
      </c>
      <c r="C38" s="25">
        <v>1044</v>
      </c>
      <c r="D38" s="25">
        <v>12201</v>
      </c>
      <c r="E38" s="25">
        <v>14195</v>
      </c>
      <c r="F38" s="25">
        <v>3714</v>
      </c>
      <c r="G38" s="25">
        <v>15996</v>
      </c>
      <c r="H38" s="25">
        <v>10149</v>
      </c>
      <c r="I38" s="25">
        <v>14980</v>
      </c>
      <c r="J38" s="25">
        <v>13812</v>
      </c>
      <c r="K38" s="25">
        <v>7478</v>
      </c>
      <c r="L38" s="25">
        <v>10490</v>
      </c>
      <c r="M38" s="25">
        <v>13253</v>
      </c>
      <c r="N38" s="25">
        <v>3571</v>
      </c>
      <c r="O38" s="26">
        <f t="shared" si="2"/>
        <v>120883</v>
      </c>
    </row>
    <row r="39" spans="1:15" s="33" customFormat="1" ht="12.75">
      <c r="A39" s="329"/>
      <c r="B39" s="264" t="s">
        <v>157</v>
      </c>
      <c r="C39" s="25">
        <v>3423</v>
      </c>
      <c r="D39" s="25">
        <v>4876</v>
      </c>
      <c r="E39" s="25">
        <v>5032</v>
      </c>
      <c r="F39" s="25">
        <v>4479</v>
      </c>
      <c r="G39" s="25">
        <v>9674</v>
      </c>
      <c r="H39" s="25">
        <v>4434</v>
      </c>
      <c r="I39" s="25">
        <v>3927</v>
      </c>
      <c r="J39" s="25">
        <v>4181</v>
      </c>
      <c r="K39" s="25">
        <v>3448</v>
      </c>
      <c r="L39" s="25">
        <v>4154</v>
      </c>
      <c r="M39" s="25">
        <v>9095</v>
      </c>
      <c r="N39" s="25">
        <v>2870</v>
      </c>
      <c r="O39" s="26">
        <f t="shared" si="2"/>
        <v>59593</v>
      </c>
    </row>
    <row r="40" spans="1:15" s="33" customFormat="1" ht="12.75">
      <c r="A40" s="329"/>
      <c r="B40" s="264" t="s">
        <v>146</v>
      </c>
      <c r="C40" s="25">
        <v>3337</v>
      </c>
      <c r="D40" s="25">
        <v>3169</v>
      </c>
      <c r="E40" s="25">
        <v>4131</v>
      </c>
      <c r="F40" s="25">
        <v>7347</v>
      </c>
      <c r="G40" s="25">
        <v>4645</v>
      </c>
      <c r="H40" s="25">
        <v>5051</v>
      </c>
      <c r="I40" s="25">
        <v>3612</v>
      </c>
      <c r="J40" s="25">
        <v>4111</v>
      </c>
      <c r="K40" s="25">
        <v>4701</v>
      </c>
      <c r="L40" s="25">
        <v>3926</v>
      </c>
      <c r="M40" s="25">
        <v>7634</v>
      </c>
      <c r="N40" s="25">
        <v>4904</v>
      </c>
      <c r="O40" s="26">
        <f t="shared" si="2"/>
        <v>56568</v>
      </c>
    </row>
    <row r="41" spans="1:15" s="33" customFormat="1" ht="12.75">
      <c r="A41" s="329"/>
      <c r="B41" s="264" t="s">
        <v>117</v>
      </c>
      <c r="C41" s="25">
        <v>0</v>
      </c>
      <c r="D41" s="25">
        <v>0</v>
      </c>
      <c r="E41" s="25">
        <v>6419</v>
      </c>
      <c r="F41" s="25">
        <v>0</v>
      </c>
      <c r="G41" s="25">
        <v>5858</v>
      </c>
      <c r="H41" s="25">
        <v>6478</v>
      </c>
      <c r="I41" s="25">
        <v>0</v>
      </c>
      <c r="J41" s="25">
        <v>5205</v>
      </c>
      <c r="K41" s="25">
        <v>0</v>
      </c>
      <c r="L41" s="25">
        <v>4125</v>
      </c>
      <c r="M41" s="25">
        <v>4287</v>
      </c>
      <c r="N41" s="25">
        <v>6225</v>
      </c>
      <c r="O41" s="26">
        <f t="shared" si="2"/>
        <v>38597</v>
      </c>
    </row>
    <row r="42" spans="1:15" s="33" customFormat="1" ht="12.75">
      <c r="A42" s="329"/>
      <c r="B42" s="264" t="s">
        <v>120</v>
      </c>
      <c r="C42" s="25">
        <v>3627</v>
      </c>
      <c r="D42" s="25">
        <v>4690</v>
      </c>
      <c r="E42" s="25">
        <v>4027</v>
      </c>
      <c r="F42" s="25">
        <v>0</v>
      </c>
      <c r="G42" s="25">
        <v>5404</v>
      </c>
      <c r="H42" s="25">
        <v>3792</v>
      </c>
      <c r="I42" s="25">
        <v>6847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6">
        <f t="shared" si="2"/>
        <v>28387</v>
      </c>
    </row>
    <row r="43" spans="1:15" s="33" customFormat="1" ht="12.75">
      <c r="A43" s="329"/>
      <c r="B43" s="264" t="s">
        <v>126</v>
      </c>
      <c r="C43" s="25">
        <v>0</v>
      </c>
      <c r="D43" s="25">
        <v>4773</v>
      </c>
      <c r="E43" s="25">
        <v>4733</v>
      </c>
      <c r="F43" s="25">
        <v>0</v>
      </c>
      <c r="G43" s="25">
        <v>0</v>
      </c>
      <c r="H43" s="25">
        <v>0</v>
      </c>
      <c r="I43" s="25">
        <v>7592</v>
      </c>
      <c r="J43" s="25">
        <v>0</v>
      </c>
      <c r="K43" s="25">
        <v>2359</v>
      </c>
      <c r="L43" s="25">
        <v>0</v>
      </c>
      <c r="M43" s="25">
        <v>0</v>
      </c>
      <c r="N43" s="25">
        <v>5142</v>
      </c>
      <c r="O43" s="26">
        <f t="shared" si="2"/>
        <v>24599</v>
      </c>
    </row>
    <row r="44" spans="1:15" s="33" customFormat="1" ht="12.75">
      <c r="A44" s="329"/>
      <c r="B44" s="264" t="s">
        <v>162</v>
      </c>
      <c r="C44" s="25">
        <v>2922</v>
      </c>
      <c r="D44" s="25">
        <v>3373</v>
      </c>
      <c r="E44" s="25">
        <v>2890</v>
      </c>
      <c r="F44" s="25">
        <v>3113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3100</v>
      </c>
      <c r="O44" s="26">
        <f t="shared" si="2"/>
        <v>15398</v>
      </c>
    </row>
    <row r="45" spans="1:15" s="33" customFormat="1" ht="12.75">
      <c r="A45" s="329"/>
      <c r="B45" s="264" t="s">
        <v>166</v>
      </c>
      <c r="C45" s="25">
        <v>0</v>
      </c>
      <c r="D45" s="25">
        <v>0</v>
      </c>
      <c r="E45" s="25">
        <v>0</v>
      </c>
      <c r="F45" s="25">
        <v>0</v>
      </c>
      <c r="G45" s="25">
        <v>5079</v>
      </c>
      <c r="H45" s="25">
        <v>0</v>
      </c>
      <c r="I45" s="25">
        <v>5303</v>
      </c>
      <c r="J45" s="25">
        <v>0</v>
      </c>
      <c r="K45" s="25">
        <v>2562</v>
      </c>
      <c r="L45" s="25">
        <v>0</v>
      </c>
      <c r="M45" s="25">
        <v>0</v>
      </c>
      <c r="N45" s="25">
        <v>0</v>
      </c>
      <c r="O45" s="26">
        <f t="shared" si="2"/>
        <v>12944</v>
      </c>
    </row>
    <row r="46" spans="1:15" s="33" customFormat="1" ht="12.75">
      <c r="A46" s="329"/>
      <c r="B46" s="264" t="s">
        <v>130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5116</v>
      </c>
      <c r="K46" s="25">
        <v>0</v>
      </c>
      <c r="L46" s="25">
        <v>0</v>
      </c>
      <c r="M46" s="25">
        <v>0</v>
      </c>
      <c r="N46" s="25">
        <v>0</v>
      </c>
      <c r="O46" s="26">
        <f t="shared" si="2"/>
        <v>5116</v>
      </c>
    </row>
    <row r="47" spans="1:15" s="33" customFormat="1" ht="12.75">
      <c r="A47" s="329"/>
      <c r="B47" s="264" t="s">
        <v>149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4541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6">
        <f t="shared" si="2"/>
        <v>4541</v>
      </c>
    </row>
    <row r="48" spans="1:15" s="33" customFormat="1" ht="13.5" thickBot="1">
      <c r="A48" s="330"/>
      <c r="B48" s="265" t="s">
        <v>113</v>
      </c>
      <c r="C48" s="266">
        <v>0</v>
      </c>
      <c r="D48" s="266">
        <v>0</v>
      </c>
      <c r="E48" s="266">
        <v>0</v>
      </c>
      <c r="F48" s="266">
        <v>0</v>
      </c>
      <c r="G48" s="266">
        <v>0</v>
      </c>
      <c r="H48" s="266">
        <v>0</v>
      </c>
      <c r="I48" s="266">
        <v>0</v>
      </c>
      <c r="J48" s="266">
        <v>0</v>
      </c>
      <c r="K48" s="266">
        <v>0</v>
      </c>
      <c r="L48" s="266">
        <v>0</v>
      </c>
      <c r="M48" s="266">
        <v>2385</v>
      </c>
      <c r="N48" s="266">
        <v>0</v>
      </c>
      <c r="O48" s="267">
        <f t="shared" si="2"/>
        <v>2385</v>
      </c>
    </row>
    <row r="49" spans="1:15" ht="12.75">
      <c r="A49" s="2" t="s">
        <v>98</v>
      </c>
      <c r="B49" s="168"/>
      <c r="C49" s="17"/>
      <c r="D49" s="9"/>
      <c r="E49" s="2"/>
      <c r="F49" s="2"/>
      <c r="G49" s="2"/>
      <c r="H49" s="2"/>
      <c r="I49" s="2"/>
      <c r="J49" s="2" t="s">
        <v>287</v>
      </c>
      <c r="K49" s="2"/>
      <c r="L49" s="2"/>
      <c r="O49" s="12"/>
    </row>
  </sheetData>
  <sheetProtection/>
  <mergeCells count="2">
    <mergeCell ref="A5:A48"/>
    <mergeCell ref="C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277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31.7109375" style="33" customWidth="1"/>
    <col min="2" max="4" width="12.421875" style="93" customWidth="1"/>
    <col min="5" max="5" width="17.00390625" style="93" customWidth="1"/>
    <col min="6" max="7" width="12.421875" style="93" customWidth="1"/>
    <col min="8" max="8" width="12.421875" style="33" customWidth="1"/>
    <col min="9" max="9" width="18.8515625" style="116" customWidth="1"/>
    <col min="10" max="16384" width="9.140625" style="94" customWidth="1"/>
  </cols>
  <sheetData>
    <row r="1" spans="1:9" s="8" customFormat="1" ht="19.5" customHeight="1">
      <c r="A1" s="3" t="s">
        <v>468</v>
      </c>
      <c r="B1" s="90"/>
      <c r="C1" s="90"/>
      <c r="D1" s="99"/>
      <c r="E1" s="99"/>
      <c r="F1" s="99"/>
      <c r="G1" s="99"/>
      <c r="H1" s="2"/>
      <c r="I1" s="90"/>
    </row>
    <row r="2" spans="1:9" s="8" customFormat="1" ht="6.75" customHeight="1" thickBot="1">
      <c r="A2" s="9"/>
      <c r="B2" s="90"/>
      <c r="C2" s="90"/>
      <c r="D2" s="99"/>
      <c r="E2" s="99"/>
      <c r="F2" s="99"/>
      <c r="G2" s="99"/>
      <c r="H2" s="2"/>
      <c r="I2" s="90"/>
    </row>
    <row r="3" spans="1:9" s="8" customFormat="1" ht="13.5" thickBot="1">
      <c r="A3" s="312">
        <v>2011</v>
      </c>
      <c r="B3" s="312"/>
      <c r="C3" s="312"/>
      <c r="D3" s="312"/>
      <c r="E3" s="312"/>
      <c r="F3" s="312"/>
      <c r="G3" s="312"/>
      <c r="H3" s="312"/>
      <c r="I3" s="312"/>
    </row>
    <row r="4" spans="1:9" s="8" customFormat="1" ht="13.5" thickBot="1">
      <c r="A4" s="339" t="s">
        <v>211</v>
      </c>
      <c r="B4" s="339"/>
      <c r="C4" s="339"/>
      <c r="D4" s="339"/>
      <c r="E4" s="339"/>
      <c r="F4" s="339"/>
      <c r="G4" s="339"/>
      <c r="H4" s="339"/>
      <c r="I4" s="339"/>
    </row>
    <row r="5" spans="1:9" ht="23.25" thickBot="1">
      <c r="A5" s="98" t="s">
        <v>368</v>
      </c>
      <c r="B5" s="95" t="s">
        <v>327</v>
      </c>
      <c r="C5" s="100" t="s">
        <v>335</v>
      </c>
      <c r="D5" s="95" t="s">
        <v>336</v>
      </c>
      <c r="E5" s="100" t="s">
        <v>334</v>
      </c>
      <c r="F5" s="101" t="s">
        <v>332</v>
      </c>
      <c r="G5" s="95" t="s">
        <v>331</v>
      </c>
      <c r="H5" s="97" t="s">
        <v>187</v>
      </c>
      <c r="I5" s="102" t="s">
        <v>370</v>
      </c>
    </row>
    <row r="6" spans="1:9" ht="12.75">
      <c r="A6" s="113" t="s">
        <v>318</v>
      </c>
      <c r="B6" s="103">
        <v>1260</v>
      </c>
      <c r="C6" s="103">
        <v>101</v>
      </c>
      <c r="D6" s="103">
        <v>105</v>
      </c>
      <c r="E6" s="103">
        <v>15</v>
      </c>
      <c r="F6" s="103">
        <v>284</v>
      </c>
      <c r="G6" s="103">
        <v>73</v>
      </c>
      <c r="H6" s="103">
        <v>0</v>
      </c>
      <c r="I6" s="104">
        <f>SUM(B6:H6)</f>
        <v>1838</v>
      </c>
    </row>
    <row r="7" spans="1:9" ht="12.75">
      <c r="A7" s="114" t="s">
        <v>312</v>
      </c>
      <c r="B7" s="105">
        <v>15251</v>
      </c>
      <c r="C7" s="105">
        <v>4530</v>
      </c>
      <c r="D7" s="105">
        <v>565</v>
      </c>
      <c r="E7" s="105">
        <v>295</v>
      </c>
      <c r="F7" s="105">
        <v>1482</v>
      </c>
      <c r="G7" s="105">
        <v>2505</v>
      </c>
      <c r="H7" s="106">
        <v>632</v>
      </c>
      <c r="I7" s="107">
        <f aca="true" t="shared" si="0" ref="I7:I23">SUM(B7:H7)</f>
        <v>25260</v>
      </c>
    </row>
    <row r="8" spans="1:9" ht="12.75">
      <c r="A8" s="114" t="s">
        <v>321</v>
      </c>
      <c r="B8" s="105">
        <v>3635</v>
      </c>
      <c r="C8" s="105">
        <v>1517</v>
      </c>
      <c r="D8" s="105">
        <v>0</v>
      </c>
      <c r="E8" s="105">
        <v>67</v>
      </c>
      <c r="F8" s="105">
        <v>1</v>
      </c>
      <c r="G8" s="105">
        <v>40</v>
      </c>
      <c r="H8" s="106">
        <v>242</v>
      </c>
      <c r="I8" s="107">
        <f t="shared" si="0"/>
        <v>5502</v>
      </c>
    </row>
    <row r="9" spans="1:9" ht="12.75">
      <c r="A9" s="114" t="s">
        <v>372</v>
      </c>
      <c r="B9" s="105">
        <v>7761</v>
      </c>
      <c r="C9" s="105">
        <v>874</v>
      </c>
      <c r="D9" s="105">
        <v>81</v>
      </c>
      <c r="E9" s="105">
        <v>95</v>
      </c>
      <c r="F9" s="105">
        <v>413</v>
      </c>
      <c r="G9" s="105">
        <v>1394</v>
      </c>
      <c r="H9" s="106">
        <v>36</v>
      </c>
      <c r="I9" s="107">
        <f t="shared" si="0"/>
        <v>10654</v>
      </c>
    </row>
    <row r="10" spans="1:9" ht="12.75">
      <c r="A10" s="114" t="s">
        <v>373</v>
      </c>
      <c r="B10" s="105">
        <v>4061</v>
      </c>
      <c r="C10" s="105">
        <v>1547</v>
      </c>
      <c r="D10" s="105">
        <v>1</v>
      </c>
      <c r="E10" s="105">
        <v>362</v>
      </c>
      <c r="F10" s="105">
        <v>566</v>
      </c>
      <c r="G10" s="105">
        <v>2373</v>
      </c>
      <c r="H10" s="106">
        <v>124</v>
      </c>
      <c r="I10" s="107">
        <f t="shared" si="0"/>
        <v>9034</v>
      </c>
    </row>
    <row r="11" spans="1:9" ht="12.75">
      <c r="A11" s="114" t="s">
        <v>316</v>
      </c>
      <c r="B11" s="105">
        <v>307</v>
      </c>
      <c r="C11" s="105">
        <v>20</v>
      </c>
      <c r="D11" s="105">
        <v>0</v>
      </c>
      <c r="E11" s="105">
        <v>310</v>
      </c>
      <c r="F11" s="105">
        <v>4</v>
      </c>
      <c r="G11" s="105">
        <v>12</v>
      </c>
      <c r="H11" s="106">
        <v>0</v>
      </c>
      <c r="I11" s="107">
        <f t="shared" si="0"/>
        <v>653</v>
      </c>
    </row>
    <row r="12" spans="1:9" ht="12.75">
      <c r="A12" s="114" t="s">
        <v>317</v>
      </c>
      <c r="B12" s="105">
        <v>657</v>
      </c>
      <c r="C12" s="105">
        <v>30</v>
      </c>
      <c r="D12" s="105">
        <v>3</v>
      </c>
      <c r="E12" s="105">
        <v>11</v>
      </c>
      <c r="F12" s="105">
        <v>13</v>
      </c>
      <c r="G12" s="105">
        <v>234</v>
      </c>
      <c r="H12" s="106">
        <v>0</v>
      </c>
      <c r="I12" s="107">
        <f t="shared" si="0"/>
        <v>948</v>
      </c>
    </row>
    <row r="13" spans="1:9" ht="25.5">
      <c r="A13" s="114" t="s">
        <v>374</v>
      </c>
      <c r="B13" s="105">
        <v>10623</v>
      </c>
      <c r="C13" s="105">
        <v>3682</v>
      </c>
      <c r="D13" s="105">
        <v>90</v>
      </c>
      <c r="E13" s="105">
        <v>335</v>
      </c>
      <c r="F13" s="105">
        <v>63</v>
      </c>
      <c r="G13" s="105">
        <v>1374</v>
      </c>
      <c r="H13" s="106">
        <v>12</v>
      </c>
      <c r="I13" s="107">
        <f t="shared" si="0"/>
        <v>16179</v>
      </c>
    </row>
    <row r="14" spans="1:9" ht="12.75">
      <c r="A14" s="114" t="s">
        <v>322</v>
      </c>
      <c r="B14" s="105">
        <v>5280</v>
      </c>
      <c r="C14" s="105">
        <v>1649</v>
      </c>
      <c r="D14" s="105">
        <v>100</v>
      </c>
      <c r="E14" s="105">
        <v>275</v>
      </c>
      <c r="F14" s="105">
        <v>588</v>
      </c>
      <c r="G14" s="105">
        <v>1524</v>
      </c>
      <c r="H14" s="106">
        <v>75</v>
      </c>
      <c r="I14" s="107">
        <f t="shared" si="0"/>
        <v>9491</v>
      </c>
    </row>
    <row r="15" spans="1:9" ht="12.75">
      <c r="A15" s="114" t="s">
        <v>320</v>
      </c>
      <c r="B15" s="105">
        <v>1542</v>
      </c>
      <c r="C15" s="105">
        <v>83</v>
      </c>
      <c r="D15" s="105">
        <v>0</v>
      </c>
      <c r="E15" s="105">
        <v>0</v>
      </c>
      <c r="F15" s="105">
        <v>35</v>
      </c>
      <c r="G15" s="105">
        <v>47</v>
      </c>
      <c r="H15" s="106">
        <v>0</v>
      </c>
      <c r="I15" s="107">
        <f t="shared" si="0"/>
        <v>1707</v>
      </c>
    </row>
    <row r="16" spans="1:9" ht="25.5">
      <c r="A16" s="114" t="s">
        <v>375</v>
      </c>
      <c r="B16" s="105">
        <v>2029</v>
      </c>
      <c r="C16" s="105">
        <v>370</v>
      </c>
      <c r="D16" s="105">
        <v>1</v>
      </c>
      <c r="E16" s="105">
        <v>4</v>
      </c>
      <c r="F16" s="105">
        <v>98</v>
      </c>
      <c r="G16" s="105">
        <v>394</v>
      </c>
      <c r="H16" s="106">
        <v>0</v>
      </c>
      <c r="I16" s="107">
        <f t="shared" si="0"/>
        <v>2896</v>
      </c>
    </row>
    <row r="17" spans="1:9" ht="25.5">
      <c r="A17" s="114" t="s">
        <v>308</v>
      </c>
      <c r="B17" s="108">
        <v>20188</v>
      </c>
      <c r="C17" s="108">
        <v>9182</v>
      </c>
      <c r="D17" s="108">
        <v>0</v>
      </c>
      <c r="E17" s="108">
        <v>396</v>
      </c>
      <c r="F17" s="108">
        <v>1312</v>
      </c>
      <c r="G17" s="108">
        <v>8092</v>
      </c>
      <c r="H17" s="109">
        <v>50</v>
      </c>
      <c r="I17" s="107">
        <f t="shared" si="0"/>
        <v>39220</v>
      </c>
    </row>
    <row r="18" spans="1:9" ht="12.75">
      <c r="A18" s="44" t="s">
        <v>309</v>
      </c>
      <c r="B18" s="105">
        <v>4214</v>
      </c>
      <c r="C18" s="105">
        <v>10208</v>
      </c>
      <c r="D18" s="105">
        <v>32</v>
      </c>
      <c r="E18" s="105">
        <v>32877</v>
      </c>
      <c r="F18" s="105">
        <v>96</v>
      </c>
      <c r="G18" s="105">
        <v>3034</v>
      </c>
      <c r="H18" s="105">
        <v>355</v>
      </c>
      <c r="I18" s="107">
        <f t="shared" si="0"/>
        <v>50816</v>
      </c>
    </row>
    <row r="19" spans="1:9" ht="12.75">
      <c r="A19" s="114" t="s">
        <v>352</v>
      </c>
      <c r="B19" s="108">
        <v>29509</v>
      </c>
      <c r="C19" s="108">
        <v>3857</v>
      </c>
      <c r="D19" s="108">
        <v>155</v>
      </c>
      <c r="E19" s="108">
        <v>2423</v>
      </c>
      <c r="F19" s="108">
        <v>934</v>
      </c>
      <c r="G19" s="108">
        <v>9232</v>
      </c>
      <c r="H19" s="109">
        <v>93</v>
      </c>
      <c r="I19" s="107">
        <f t="shared" si="0"/>
        <v>46203</v>
      </c>
    </row>
    <row r="20" spans="1:9" ht="12.75">
      <c r="A20" s="114" t="s">
        <v>325</v>
      </c>
      <c r="B20" s="105">
        <v>4562</v>
      </c>
      <c r="C20" s="105">
        <v>242</v>
      </c>
      <c r="D20" s="105">
        <v>61</v>
      </c>
      <c r="E20" s="105">
        <v>40</v>
      </c>
      <c r="F20" s="105">
        <v>7</v>
      </c>
      <c r="G20" s="105">
        <v>184</v>
      </c>
      <c r="H20" s="106">
        <v>111</v>
      </c>
      <c r="I20" s="107">
        <f t="shared" si="0"/>
        <v>5207</v>
      </c>
    </row>
    <row r="21" spans="1:9" ht="12.75">
      <c r="A21" s="114" t="s">
        <v>319</v>
      </c>
      <c r="B21" s="108">
        <v>1683</v>
      </c>
      <c r="C21" s="108">
        <v>643</v>
      </c>
      <c r="D21" s="108">
        <v>0</v>
      </c>
      <c r="E21" s="108">
        <v>27</v>
      </c>
      <c r="F21" s="108">
        <v>113</v>
      </c>
      <c r="G21" s="108">
        <v>120</v>
      </c>
      <c r="H21" s="109">
        <v>53</v>
      </c>
      <c r="I21" s="107">
        <f t="shared" si="0"/>
        <v>2639</v>
      </c>
    </row>
    <row r="22" spans="1:9" ht="12.75">
      <c r="A22" s="44" t="s">
        <v>315</v>
      </c>
      <c r="B22" s="108">
        <v>0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</row>
    <row r="23" spans="1:9" ht="13.5" thickBot="1">
      <c r="A23" s="115" t="s">
        <v>323</v>
      </c>
      <c r="B23" s="110">
        <v>5963</v>
      </c>
      <c r="C23" s="110">
        <v>367</v>
      </c>
      <c r="D23" s="110">
        <v>11</v>
      </c>
      <c r="E23" s="110">
        <v>488</v>
      </c>
      <c r="F23" s="110">
        <v>445</v>
      </c>
      <c r="G23" s="110">
        <v>2532</v>
      </c>
      <c r="H23" s="111">
        <v>16</v>
      </c>
      <c r="I23" s="107">
        <f t="shared" si="0"/>
        <v>9822</v>
      </c>
    </row>
    <row r="24" spans="1:9" ht="13.5" thickBot="1">
      <c r="A24" s="45" t="s">
        <v>370</v>
      </c>
      <c r="B24" s="112">
        <f>SUM(B6:B23)</f>
        <v>118525</v>
      </c>
      <c r="C24" s="112">
        <f aca="true" t="shared" si="1" ref="C24:I24">SUM(C6:C23)</f>
        <v>38902</v>
      </c>
      <c r="D24" s="112">
        <f t="shared" si="1"/>
        <v>1205</v>
      </c>
      <c r="E24" s="112">
        <f t="shared" si="1"/>
        <v>38020</v>
      </c>
      <c r="F24" s="112">
        <f t="shared" si="1"/>
        <v>6454</v>
      </c>
      <c r="G24" s="112">
        <f t="shared" si="1"/>
        <v>33164</v>
      </c>
      <c r="H24" s="112">
        <f t="shared" si="1"/>
        <v>1799</v>
      </c>
      <c r="I24" s="112">
        <f t="shared" si="1"/>
        <v>238069</v>
      </c>
    </row>
    <row r="25" spans="1:9" s="8" customFormat="1" ht="13.5" thickBot="1">
      <c r="A25" s="339" t="s">
        <v>212</v>
      </c>
      <c r="B25" s="339"/>
      <c r="C25" s="339"/>
      <c r="D25" s="339"/>
      <c r="E25" s="339"/>
      <c r="F25" s="339"/>
      <c r="G25" s="339"/>
      <c r="H25" s="339"/>
      <c r="I25" s="339"/>
    </row>
    <row r="26" spans="1:9" ht="23.25" thickBot="1">
      <c r="A26" s="98" t="s">
        <v>368</v>
      </c>
      <c r="B26" s="95" t="s">
        <v>327</v>
      </c>
      <c r="C26" s="100" t="s">
        <v>335</v>
      </c>
      <c r="D26" s="95" t="s">
        <v>336</v>
      </c>
      <c r="E26" s="100" t="s">
        <v>334</v>
      </c>
      <c r="F26" s="101" t="s">
        <v>332</v>
      </c>
      <c r="G26" s="95" t="s">
        <v>331</v>
      </c>
      <c r="H26" s="97" t="s">
        <v>187</v>
      </c>
      <c r="I26" s="102" t="s">
        <v>371</v>
      </c>
    </row>
    <row r="27" spans="1:9" ht="12.75">
      <c r="A27" s="113" t="s">
        <v>318</v>
      </c>
      <c r="B27" s="103">
        <v>1206</v>
      </c>
      <c r="C27" s="103">
        <v>54</v>
      </c>
      <c r="D27" s="103">
        <v>55</v>
      </c>
      <c r="E27" s="103">
        <v>9</v>
      </c>
      <c r="F27" s="103">
        <v>302</v>
      </c>
      <c r="G27" s="103">
        <v>82</v>
      </c>
      <c r="H27" s="103">
        <v>0</v>
      </c>
      <c r="I27" s="104">
        <f>SUM(B27:H27)</f>
        <v>1708</v>
      </c>
    </row>
    <row r="28" spans="1:9" ht="12.75">
      <c r="A28" s="114" t="s">
        <v>312</v>
      </c>
      <c r="B28" s="105">
        <v>16548</v>
      </c>
      <c r="C28" s="105">
        <v>4619</v>
      </c>
      <c r="D28" s="105">
        <v>622</v>
      </c>
      <c r="E28" s="105">
        <v>453</v>
      </c>
      <c r="F28" s="105">
        <v>2336</v>
      </c>
      <c r="G28" s="105">
        <v>2524</v>
      </c>
      <c r="H28" s="106">
        <v>20</v>
      </c>
      <c r="I28" s="107">
        <f aca="true" t="shared" si="2" ref="I28:I43">SUM(B28:H28)</f>
        <v>27122</v>
      </c>
    </row>
    <row r="29" spans="1:9" ht="12.75">
      <c r="A29" s="114" t="s">
        <v>321</v>
      </c>
      <c r="B29" s="105">
        <v>1901</v>
      </c>
      <c r="C29" s="105">
        <v>1297</v>
      </c>
      <c r="D29" s="105">
        <v>0</v>
      </c>
      <c r="E29" s="105">
        <v>422</v>
      </c>
      <c r="F29" s="105">
        <v>0</v>
      </c>
      <c r="G29" s="105">
        <v>36</v>
      </c>
      <c r="H29" s="106">
        <v>226</v>
      </c>
      <c r="I29" s="107">
        <f t="shared" si="2"/>
        <v>3882</v>
      </c>
    </row>
    <row r="30" spans="1:9" ht="12.75">
      <c r="A30" s="114" t="s">
        <v>372</v>
      </c>
      <c r="B30" s="105">
        <v>8820</v>
      </c>
      <c r="C30" s="105">
        <v>3208</v>
      </c>
      <c r="D30" s="105">
        <v>42</v>
      </c>
      <c r="E30" s="105">
        <v>21409</v>
      </c>
      <c r="F30" s="105">
        <v>478</v>
      </c>
      <c r="G30" s="105">
        <v>1258</v>
      </c>
      <c r="H30" s="106">
        <v>589</v>
      </c>
      <c r="I30" s="107">
        <f t="shared" si="2"/>
        <v>35804</v>
      </c>
    </row>
    <row r="31" spans="1:9" ht="12.75">
      <c r="A31" s="114" t="s">
        <v>314</v>
      </c>
      <c r="B31" s="105">
        <v>5229</v>
      </c>
      <c r="C31" s="105">
        <v>1264</v>
      </c>
      <c r="D31" s="105">
        <v>16</v>
      </c>
      <c r="E31" s="105">
        <v>201</v>
      </c>
      <c r="F31" s="105">
        <v>681</v>
      </c>
      <c r="G31" s="105">
        <v>2822</v>
      </c>
      <c r="H31" s="106">
        <v>97</v>
      </c>
      <c r="I31" s="107">
        <f t="shared" si="2"/>
        <v>10310</v>
      </c>
    </row>
    <row r="32" spans="1:9" ht="12.75">
      <c r="A32" s="114" t="s">
        <v>316</v>
      </c>
      <c r="B32" s="105">
        <v>359</v>
      </c>
      <c r="C32" s="105">
        <v>71</v>
      </c>
      <c r="D32" s="105">
        <v>0</v>
      </c>
      <c r="E32" s="105">
        <v>268</v>
      </c>
      <c r="F32" s="105">
        <v>44</v>
      </c>
      <c r="G32" s="105">
        <v>29</v>
      </c>
      <c r="H32" s="106">
        <v>0</v>
      </c>
      <c r="I32" s="107">
        <f t="shared" si="2"/>
        <v>771</v>
      </c>
    </row>
    <row r="33" spans="1:9" ht="12.75">
      <c r="A33" s="114" t="s">
        <v>317</v>
      </c>
      <c r="B33" s="105">
        <v>1793</v>
      </c>
      <c r="C33" s="105">
        <v>12</v>
      </c>
      <c r="D33" s="105">
        <v>5</v>
      </c>
      <c r="E33" s="105">
        <v>15</v>
      </c>
      <c r="F33" s="105">
        <v>10</v>
      </c>
      <c r="G33" s="105">
        <v>103</v>
      </c>
      <c r="H33" s="106">
        <v>0</v>
      </c>
      <c r="I33" s="107">
        <f t="shared" si="2"/>
        <v>1938</v>
      </c>
    </row>
    <row r="34" spans="1:9" ht="25.5">
      <c r="A34" s="114" t="s">
        <v>374</v>
      </c>
      <c r="B34" s="105">
        <v>10357</v>
      </c>
      <c r="C34" s="105">
        <v>2263</v>
      </c>
      <c r="D34" s="105">
        <v>69</v>
      </c>
      <c r="E34" s="105">
        <v>100</v>
      </c>
      <c r="F34" s="105">
        <v>77</v>
      </c>
      <c r="G34" s="105">
        <v>1184</v>
      </c>
      <c r="H34" s="106">
        <v>30</v>
      </c>
      <c r="I34" s="107">
        <f t="shared" si="2"/>
        <v>14080</v>
      </c>
    </row>
    <row r="35" spans="1:9" ht="12.75">
      <c r="A35" s="114" t="s">
        <v>322</v>
      </c>
      <c r="B35" s="105">
        <v>4752</v>
      </c>
      <c r="C35" s="105">
        <v>2054</v>
      </c>
      <c r="D35" s="105">
        <v>96</v>
      </c>
      <c r="E35" s="105">
        <v>366</v>
      </c>
      <c r="F35" s="105">
        <v>311</v>
      </c>
      <c r="G35" s="105">
        <v>857</v>
      </c>
      <c r="H35" s="106">
        <v>44</v>
      </c>
      <c r="I35" s="107">
        <f t="shared" si="2"/>
        <v>8480</v>
      </c>
    </row>
    <row r="36" spans="1:9" ht="12.75">
      <c r="A36" s="114" t="s">
        <v>320</v>
      </c>
      <c r="B36" s="105">
        <v>1205</v>
      </c>
      <c r="C36" s="105">
        <v>60</v>
      </c>
      <c r="D36" s="105">
        <v>0</v>
      </c>
      <c r="E36" s="105">
        <v>4</v>
      </c>
      <c r="F36" s="105">
        <v>1</v>
      </c>
      <c r="G36" s="105">
        <v>18</v>
      </c>
      <c r="H36" s="106">
        <v>21</v>
      </c>
      <c r="I36" s="107">
        <f t="shared" si="2"/>
        <v>1309</v>
      </c>
    </row>
    <row r="37" spans="1:9" ht="25.5">
      <c r="A37" s="114" t="s">
        <v>375</v>
      </c>
      <c r="B37" s="105">
        <v>1244</v>
      </c>
      <c r="C37" s="105">
        <v>336</v>
      </c>
      <c r="D37" s="105">
        <v>0</v>
      </c>
      <c r="E37" s="105">
        <v>231</v>
      </c>
      <c r="F37" s="105">
        <v>62</v>
      </c>
      <c r="G37" s="105">
        <v>432</v>
      </c>
      <c r="H37" s="106">
        <v>0</v>
      </c>
      <c r="I37" s="107">
        <f t="shared" si="2"/>
        <v>2305</v>
      </c>
    </row>
    <row r="38" spans="1:9" ht="25.5">
      <c r="A38" s="114" t="s">
        <v>308</v>
      </c>
      <c r="B38" s="108">
        <v>18794</v>
      </c>
      <c r="C38" s="108">
        <v>20261</v>
      </c>
      <c r="D38" s="108">
        <v>0</v>
      </c>
      <c r="E38" s="108">
        <v>59</v>
      </c>
      <c r="F38" s="108">
        <v>502</v>
      </c>
      <c r="G38" s="108">
        <v>14492</v>
      </c>
      <c r="H38" s="109">
        <v>0</v>
      </c>
      <c r="I38" s="107">
        <f t="shared" si="2"/>
        <v>54108</v>
      </c>
    </row>
    <row r="39" spans="1:9" ht="12.75">
      <c r="A39" s="44" t="s">
        <v>309</v>
      </c>
      <c r="B39" s="105">
        <v>4237</v>
      </c>
      <c r="C39" s="105">
        <v>10301</v>
      </c>
      <c r="D39" s="105">
        <v>157</v>
      </c>
      <c r="E39" s="105">
        <v>31072</v>
      </c>
      <c r="F39" s="105">
        <v>94</v>
      </c>
      <c r="G39" s="105">
        <v>3412</v>
      </c>
      <c r="H39" s="105">
        <v>121</v>
      </c>
      <c r="I39" s="107">
        <f t="shared" si="2"/>
        <v>49394</v>
      </c>
    </row>
    <row r="40" spans="1:9" ht="12.75">
      <c r="A40" s="114" t="s">
        <v>352</v>
      </c>
      <c r="B40" s="108">
        <v>20515</v>
      </c>
      <c r="C40" s="108">
        <v>6638</v>
      </c>
      <c r="D40" s="108">
        <v>176</v>
      </c>
      <c r="E40" s="108">
        <v>2500</v>
      </c>
      <c r="F40" s="108">
        <v>298</v>
      </c>
      <c r="G40" s="108">
        <v>10223</v>
      </c>
      <c r="H40" s="109">
        <v>32</v>
      </c>
      <c r="I40" s="107">
        <f t="shared" si="2"/>
        <v>40382</v>
      </c>
    </row>
    <row r="41" spans="1:9" ht="12.75">
      <c r="A41" s="114" t="s">
        <v>325</v>
      </c>
      <c r="B41" s="105">
        <v>1919</v>
      </c>
      <c r="C41" s="105">
        <v>77</v>
      </c>
      <c r="D41" s="105">
        <v>0</v>
      </c>
      <c r="E41" s="105">
        <v>32</v>
      </c>
      <c r="F41" s="105">
        <v>2</v>
      </c>
      <c r="G41" s="105">
        <v>153</v>
      </c>
      <c r="H41" s="106">
        <v>0</v>
      </c>
      <c r="I41" s="107">
        <f t="shared" si="2"/>
        <v>2183</v>
      </c>
    </row>
    <row r="42" spans="1:9" ht="12.75">
      <c r="A42" s="114" t="s">
        <v>319</v>
      </c>
      <c r="B42" s="108">
        <v>420</v>
      </c>
      <c r="C42" s="108">
        <v>911</v>
      </c>
      <c r="D42" s="108">
        <v>0</v>
      </c>
      <c r="E42" s="108">
        <v>54</v>
      </c>
      <c r="F42" s="108">
        <v>73</v>
      </c>
      <c r="G42" s="108">
        <v>231</v>
      </c>
      <c r="H42" s="109">
        <v>1</v>
      </c>
      <c r="I42" s="107">
        <f t="shared" si="2"/>
        <v>1690</v>
      </c>
    </row>
    <row r="43" spans="1:9" ht="12.75">
      <c r="A43" s="44" t="s">
        <v>315</v>
      </c>
      <c r="B43" s="108">
        <v>15</v>
      </c>
      <c r="C43" s="108">
        <v>0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7">
        <f t="shared" si="2"/>
        <v>15</v>
      </c>
    </row>
    <row r="44" spans="1:9" ht="13.5" thickBot="1">
      <c r="A44" s="115" t="s">
        <v>323</v>
      </c>
      <c r="B44" s="110">
        <v>5023</v>
      </c>
      <c r="C44" s="110">
        <v>432</v>
      </c>
      <c r="D44" s="110">
        <v>15</v>
      </c>
      <c r="E44" s="110">
        <v>1152</v>
      </c>
      <c r="F44" s="110">
        <v>366</v>
      </c>
      <c r="G44" s="110">
        <v>855</v>
      </c>
      <c r="H44" s="111">
        <v>0</v>
      </c>
      <c r="I44" s="107">
        <f>SUM(B44:H44)</f>
        <v>7843</v>
      </c>
    </row>
    <row r="45" spans="1:9" ht="13.5" thickBot="1">
      <c r="A45" s="45" t="s">
        <v>371</v>
      </c>
      <c r="B45" s="112">
        <f aca="true" t="shared" si="3" ref="B45:I45">SUM(B27:B44)</f>
        <v>104337</v>
      </c>
      <c r="C45" s="112">
        <f t="shared" si="3"/>
        <v>53858</v>
      </c>
      <c r="D45" s="112">
        <f t="shared" si="3"/>
        <v>1253</v>
      </c>
      <c r="E45" s="112">
        <f t="shared" si="3"/>
        <v>58347</v>
      </c>
      <c r="F45" s="112">
        <f t="shared" si="3"/>
        <v>5637</v>
      </c>
      <c r="G45" s="112">
        <f t="shared" si="3"/>
        <v>38711</v>
      </c>
      <c r="H45" s="112">
        <f t="shared" si="3"/>
        <v>1181</v>
      </c>
      <c r="I45" s="112">
        <f t="shared" si="3"/>
        <v>263324</v>
      </c>
    </row>
    <row r="46" spans="1:9" s="8" customFormat="1" ht="13.5" thickBot="1">
      <c r="A46" s="339" t="s">
        <v>213</v>
      </c>
      <c r="B46" s="339"/>
      <c r="C46" s="339"/>
      <c r="D46" s="339"/>
      <c r="E46" s="339"/>
      <c r="F46" s="339"/>
      <c r="G46" s="339"/>
      <c r="H46" s="339"/>
      <c r="I46" s="339"/>
    </row>
    <row r="47" spans="1:9" ht="23.25" thickBot="1">
      <c r="A47" s="98" t="s">
        <v>368</v>
      </c>
      <c r="B47" s="95" t="s">
        <v>327</v>
      </c>
      <c r="C47" s="100" t="s">
        <v>335</v>
      </c>
      <c r="D47" s="95" t="s">
        <v>336</v>
      </c>
      <c r="E47" s="100" t="s">
        <v>334</v>
      </c>
      <c r="F47" s="101" t="s">
        <v>332</v>
      </c>
      <c r="G47" s="95" t="s">
        <v>331</v>
      </c>
      <c r="H47" s="97" t="s">
        <v>187</v>
      </c>
      <c r="I47" s="102" t="s">
        <v>376</v>
      </c>
    </row>
    <row r="48" spans="1:9" ht="12.75">
      <c r="A48" s="113" t="s">
        <v>318</v>
      </c>
      <c r="B48" s="103">
        <v>839</v>
      </c>
      <c r="C48" s="103">
        <v>92</v>
      </c>
      <c r="D48" s="103">
        <v>53</v>
      </c>
      <c r="E48" s="103">
        <v>6</v>
      </c>
      <c r="F48" s="103">
        <v>350</v>
      </c>
      <c r="G48" s="103">
        <v>119</v>
      </c>
      <c r="H48" s="103">
        <v>8</v>
      </c>
      <c r="I48" s="104">
        <f>SUM(B48:H48)</f>
        <v>1467</v>
      </c>
    </row>
    <row r="49" spans="1:9" ht="12.75">
      <c r="A49" s="114" t="s">
        <v>312</v>
      </c>
      <c r="B49" s="105">
        <v>20501</v>
      </c>
      <c r="C49" s="105">
        <v>6294</v>
      </c>
      <c r="D49" s="105">
        <v>509</v>
      </c>
      <c r="E49" s="105">
        <v>454</v>
      </c>
      <c r="F49" s="105">
        <v>3573</v>
      </c>
      <c r="G49" s="105">
        <v>3853</v>
      </c>
      <c r="H49" s="106">
        <v>482</v>
      </c>
      <c r="I49" s="107">
        <f aca="true" t="shared" si="4" ref="I49:I65">SUM(B49:H49)</f>
        <v>35666</v>
      </c>
    </row>
    <row r="50" spans="1:9" ht="12.75">
      <c r="A50" s="114" t="s">
        <v>321</v>
      </c>
      <c r="B50" s="105">
        <v>3867</v>
      </c>
      <c r="C50" s="105">
        <v>991</v>
      </c>
      <c r="D50" s="105">
        <v>0</v>
      </c>
      <c r="E50" s="105">
        <v>540</v>
      </c>
      <c r="F50" s="105">
        <v>1</v>
      </c>
      <c r="G50" s="105">
        <v>60</v>
      </c>
      <c r="H50" s="106">
        <v>208</v>
      </c>
      <c r="I50" s="107">
        <f t="shared" si="4"/>
        <v>5667</v>
      </c>
    </row>
    <row r="51" spans="1:9" ht="12.75">
      <c r="A51" s="114" t="s">
        <v>372</v>
      </c>
      <c r="B51" s="105">
        <v>11485</v>
      </c>
      <c r="C51" s="105">
        <v>5628</v>
      </c>
      <c r="D51" s="105">
        <v>42</v>
      </c>
      <c r="E51" s="105">
        <v>3006</v>
      </c>
      <c r="F51" s="105">
        <v>690</v>
      </c>
      <c r="G51" s="105">
        <v>1546</v>
      </c>
      <c r="H51" s="106">
        <v>44</v>
      </c>
      <c r="I51" s="107">
        <f t="shared" si="4"/>
        <v>22441</v>
      </c>
    </row>
    <row r="52" spans="1:9" ht="12.75">
      <c r="A52" s="114" t="s">
        <v>314</v>
      </c>
      <c r="B52" s="105">
        <v>4773</v>
      </c>
      <c r="C52" s="105">
        <v>1893</v>
      </c>
      <c r="D52" s="105">
        <v>53</v>
      </c>
      <c r="E52" s="105">
        <v>236</v>
      </c>
      <c r="F52" s="105">
        <v>647</v>
      </c>
      <c r="G52" s="105">
        <v>2686</v>
      </c>
      <c r="H52" s="106">
        <v>256</v>
      </c>
      <c r="I52" s="107">
        <f t="shared" si="4"/>
        <v>10544</v>
      </c>
    </row>
    <row r="53" spans="1:9" ht="12.75">
      <c r="A53" s="114" t="s">
        <v>316</v>
      </c>
      <c r="B53" s="105">
        <v>423</v>
      </c>
      <c r="C53" s="105">
        <v>151</v>
      </c>
      <c r="D53" s="105">
        <v>0</v>
      </c>
      <c r="E53" s="105">
        <v>327</v>
      </c>
      <c r="F53" s="105">
        <v>3</v>
      </c>
      <c r="G53" s="105">
        <v>36</v>
      </c>
      <c r="H53" s="106">
        <v>5</v>
      </c>
      <c r="I53" s="107">
        <f t="shared" si="4"/>
        <v>945</v>
      </c>
    </row>
    <row r="54" spans="1:9" ht="12.75">
      <c r="A54" s="114" t="s">
        <v>317</v>
      </c>
      <c r="B54" s="105">
        <v>1230</v>
      </c>
      <c r="C54" s="105">
        <v>19</v>
      </c>
      <c r="D54" s="105">
        <v>0</v>
      </c>
      <c r="E54" s="105">
        <v>3</v>
      </c>
      <c r="F54" s="105">
        <v>3</v>
      </c>
      <c r="G54" s="105">
        <v>256</v>
      </c>
      <c r="H54" s="106">
        <v>4</v>
      </c>
      <c r="I54" s="107">
        <f t="shared" si="4"/>
        <v>1515</v>
      </c>
    </row>
    <row r="55" spans="1:9" ht="25.5">
      <c r="A55" s="114" t="s">
        <v>374</v>
      </c>
      <c r="B55" s="105">
        <v>15198</v>
      </c>
      <c r="C55" s="105">
        <v>2767</v>
      </c>
      <c r="D55" s="105">
        <v>1</v>
      </c>
      <c r="E55" s="105">
        <v>341</v>
      </c>
      <c r="F55" s="105">
        <v>57</v>
      </c>
      <c r="G55" s="105">
        <v>965</v>
      </c>
      <c r="H55" s="106">
        <v>26</v>
      </c>
      <c r="I55" s="107">
        <f t="shared" si="4"/>
        <v>19355</v>
      </c>
    </row>
    <row r="56" spans="1:9" ht="12.75">
      <c r="A56" s="114" t="s">
        <v>322</v>
      </c>
      <c r="B56" s="105">
        <v>6715</v>
      </c>
      <c r="C56" s="105">
        <v>2050</v>
      </c>
      <c r="D56" s="105">
        <v>176</v>
      </c>
      <c r="E56" s="105">
        <v>311</v>
      </c>
      <c r="F56" s="105">
        <v>349</v>
      </c>
      <c r="G56" s="105">
        <v>1432</v>
      </c>
      <c r="H56" s="106">
        <v>63</v>
      </c>
      <c r="I56" s="107">
        <f t="shared" si="4"/>
        <v>11096</v>
      </c>
    </row>
    <row r="57" spans="1:9" ht="12.75">
      <c r="A57" s="114" t="s">
        <v>320</v>
      </c>
      <c r="B57" s="105">
        <v>1643</v>
      </c>
      <c r="C57" s="105">
        <v>100</v>
      </c>
      <c r="D57" s="105">
        <v>0</v>
      </c>
      <c r="E57" s="105">
        <v>2</v>
      </c>
      <c r="F57" s="105">
        <v>201</v>
      </c>
      <c r="G57" s="105">
        <v>31</v>
      </c>
      <c r="H57" s="106">
        <v>0</v>
      </c>
      <c r="I57" s="107">
        <f t="shared" si="4"/>
        <v>1977</v>
      </c>
    </row>
    <row r="58" spans="1:9" ht="25.5">
      <c r="A58" s="114" t="s">
        <v>375</v>
      </c>
      <c r="B58" s="105">
        <v>2528</v>
      </c>
      <c r="C58" s="105">
        <v>520</v>
      </c>
      <c r="D58" s="105">
        <v>24</v>
      </c>
      <c r="E58" s="105">
        <v>12</v>
      </c>
      <c r="F58" s="105">
        <v>1</v>
      </c>
      <c r="G58" s="105">
        <v>350</v>
      </c>
      <c r="H58" s="106">
        <v>9</v>
      </c>
      <c r="I58" s="107">
        <f t="shared" si="4"/>
        <v>3444</v>
      </c>
    </row>
    <row r="59" spans="1:9" ht="25.5">
      <c r="A59" s="114" t="s">
        <v>308</v>
      </c>
      <c r="B59" s="108">
        <v>23112</v>
      </c>
      <c r="C59" s="108">
        <v>25866</v>
      </c>
      <c r="D59" s="108">
        <v>0</v>
      </c>
      <c r="E59" s="108">
        <v>398</v>
      </c>
      <c r="F59" s="108">
        <v>100</v>
      </c>
      <c r="G59" s="108">
        <v>23037</v>
      </c>
      <c r="H59" s="109">
        <v>18</v>
      </c>
      <c r="I59" s="107">
        <f t="shared" si="4"/>
        <v>72531</v>
      </c>
    </row>
    <row r="60" spans="1:9" ht="12.75">
      <c r="A60" s="44" t="s">
        <v>309</v>
      </c>
      <c r="B60" s="105">
        <v>4515</v>
      </c>
      <c r="C60" s="105">
        <v>12300</v>
      </c>
      <c r="D60" s="105">
        <v>31</v>
      </c>
      <c r="E60" s="105">
        <v>26066</v>
      </c>
      <c r="F60" s="105">
        <v>58</v>
      </c>
      <c r="G60" s="105">
        <v>3503</v>
      </c>
      <c r="H60" s="105">
        <v>186</v>
      </c>
      <c r="I60" s="107">
        <f t="shared" si="4"/>
        <v>46659</v>
      </c>
    </row>
    <row r="61" spans="1:9" ht="12.75">
      <c r="A61" s="114" t="s">
        <v>352</v>
      </c>
      <c r="B61" s="108">
        <v>18186</v>
      </c>
      <c r="C61" s="108">
        <v>3085</v>
      </c>
      <c r="D61" s="108">
        <v>172</v>
      </c>
      <c r="E61" s="108">
        <v>5301</v>
      </c>
      <c r="F61" s="108">
        <v>1215</v>
      </c>
      <c r="G61" s="108">
        <v>13181</v>
      </c>
      <c r="H61" s="109">
        <v>157</v>
      </c>
      <c r="I61" s="107">
        <f t="shared" si="4"/>
        <v>41297</v>
      </c>
    </row>
    <row r="62" spans="1:9" ht="12.75">
      <c r="A62" s="114" t="s">
        <v>325</v>
      </c>
      <c r="B62" s="105">
        <v>1766</v>
      </c>
      <c r="C62" s="105">
        <v>196</v>
      </c>
      <c r="D62" s="105">
        <v>2</v>
      </c>
      <c r="E62" s="105">
        <v>0</v>
      </c>
      <c r="F62" s="105">
        <v>22</v>
      </c>
      <c r="G62" s="105">
        <v>394</v>
      </c>
      <c r="H62" s="106">
        <v>0</v>
      </c>
      <c r="I62" s="107">
        <f t="shared" si="4"/>
        <v>2380</v>
      </c>
    </row>
    <row r="63" spans="1:9" ht="12.75">
      <c r="A63" s="114" t="s">
        <v>319</v>
      </c>
      <c r="B63" s="108">
        <v>962</v>
      </c>
      <c r="C63" s="108">
        <v>640</v>
      </c>
      <c r="D63" s="108">
        <v>0</v>
      </c>
      <c r="E63" s="108">
        <v>37</v>
      </c>
      <c r="F63" s="108">
        <v>24</v>
      </c>
      <c r="G63" s="108">
        <v>102</v>
      </c>
      <c r="H63" s="109">
        <v>0</v>
      </c>
      <c r="I63" s="107">
        <f t="shared" si="4"/>
        <v>1765</v>
      </c>
    </row>
    <row r="64" spans="1:9" ht="12.75">
      <c r="A64" s="44" t="s">
        <v>315</v>
      </c>
      <c r="B64" s="108">
        <v>7</v>
      </c>
      <c r="C64" s="108">
        <v>0</v>
      </c>
      <c r="D64" s="108">
        <v>0</v>
      </c>
      <c r="E64" s="108">
        <v>73</v>
      </c>
      <c r="F64" s="108">
        <v>0</v>
      </c>
      <c r="G64" s="108">
        <v>3</v>
      </c>
      <c r="H64" s="108">
        <v>0</v>
      </c>
      <c r="I64" s="107">
        <f t="shared" si="4"/>
        <v>83</v>
      </c>
    </row>
    <row r="65" spans="1:9" ht="13.5" thickBot="1">
      <c r="A65" s="115" t="s">
        <v>323</v>
      </c>
      <c r="B65" s="110">
        <v>5262</v>
      </c>
      <c r="C65" s="110">
        <v>541</v>
      </c>
      <c r="D65" s="110">
        <v>82</v>
      </c>
      <c r="E65" s="110">
        <v>940</v>
      </c>
      <c r="F65" s="110">
        <v>761</v>
      </c>
      <c r="G65" s="110">
        <v>2321</v>
      </c>
      <c r="H65" s="111">
        <v>0</v>
      </c>
      <c r="I65" s="107">
        <f t="shared" si="4"/>
        <v>9907</v>
      </c>
    </row>
    <row r="66" spans="1:9" ht="13.5" thickBot="1">
      <c r="A66" s="45" t="s">
        <v>376</v>
      </c>
      <c r="B66" s="112">
        <f aca="true" t="shared" si="5" ref="B66:I66">SUM(B48:B65)</f>
        <v>123012</v>
      </c>
      <c r="C66" s="112">
        <f t="shared" si="5"/>
        <v>63133</v>
      </c>
      <c r="D66" s="112">
        <f t="shared" si="5"/>
        <v>1145</v>
      </c>
      <c r="E66" s="112">
        <f t="shared" si="5"/>
        <v>38053</v>
      </c>
      <c r="F66" s="112">
        <f t="shared" si="5"/>
        <v>8055</v>
      </c>
      <c r="G66" s="112">
        <f t="shared" si="5"/>
        <v>53875</v>
      </c>
      <c r="H66" s="112">
        <f t="shared" si="5"/>
        <v>1466</v>
      </c>
      <c r="I66" s="112">
        <f t="shared" si="5"/>
        <v>288739</v>
      </c>
    </row>
    <row r="67" spans="1:9" ht="13.5" thickBot="1">
      <c r="A67" s="339" t="s">
        <v>214</v>
      </c>
      <c r="B67" s="339"/>
      <c r="C67" s="339"/>
      <c r="D67" s="339"/>
      <c r="E67" s="339"/>
      <c r="F67" s="339"/>
      <c r="G67" s="339"/>
      <c r="H67" s="339"/>
      <c r="I67" s="339"/>
    </row>
    <row r="68" spans="1:9" ht="23.25" thickBot="1">
      <c r="A68" s="98" t="s">
        <v>368</v>
      </c>
      <c r="B68" s="95" t="s">
        <v>327</v>
      </c>
      <c r="C68" s="100" t="s">
        <v>335</v>
      </c>
      <c r="D68" s="95" t="s">
        <v>336</v>
      </c>
      <c r="E68" s="100" t="s">
        <v>334</v>
      </c>
      <c r="F68" s="101" t="s">
        <v>332</v>
      </c>
      <c r="G68" s="95" t="s">
        <v>331</v>
      </c>
      <c r="H68" s="97" t="s">
        <v>187</v>
      </c>
      <c r="I68" s="102" t="s">
        <v>383</v>
      </c>
    </row>
    <row r="69" spans="1:9" ht="12.75">
      <c r="A69" s="113" t="s">
        <v>318</v>
      </c>
      <c r="B69" s="103">
        <v>1028</v>
      </c>
      <c r="C69" s="103">
        <v>53</v>
      </c>
      <c r="D69" s="103">
        <v>58</v>
      </c>
      <c r="E69" s="103">
        <v>5</v>
      </c>
      <c r="F69" s="103">
        <v>379</v>
      </c>
      <c r="G69" s="103">
        <v>119</v>
      </c>
      <c r="H69" s="103">
        <v>0</v>
      </c>
      <c r="I69" s="104">
        <f>SUM(B69:H69)</f>
        <v>1642</v>
      </c>
    </row>
    <row r="70" spans="1:9" ht="12.75">
      <c r="A70" s="114" t="s">
        <v>312</v>
      </c>
      <c r="B70" s="105">
        <v>18166</v>
      </c>
      <c r="C70" s="105">
        <v>4742</v>
      </c>
      <c r="D70" s="105">
        <v>624</v>
      </c>
      <c r="E70" s="105">
        <v>105</v>
      </c>
      <c r="F70" s="105">
        <v>2715</v>
      </c>
      <c r="G70" s="105">
        <v>2669</v>
      </c>
      <c r="H70" s="106">
        <v>564</v>
      </c>
      <c r="I70" s="107">
        <f aca="true" t="shared" si="6" ref="I70:I86">SUM(B70:H70)</f>
        <v>29585</v>
      </c>
    </row>
    <row r="71" spans="1:9" ht="12.75">
      <c r="A71" s="114" t="s">
        <v>321</v>
      </c>
      <c r="B71" s="105">
        <v>2821</v>
      </c>
      <c r="C71" s="105">
        <v>613</v>
      </c>
      <c r="D71" s="105">
        <v>0</v>
      </c>
      <c r="E71" s="105">
        <v>241</v>
      </c>
      <c r="F71" s="105">
        <v>0</v>
      </c>
      <c r="G71" s="105">
        <v>33</v>
      </c>
      <c r="H71" s="106">
        <v>180</v>
      </c>
      <c r="I71" s="107">
        <f t="shared" si="6"/>
        <v>3888</v>
      </c>
    </row>
    <row r="72" spans="1:9" ht="12.75">
      <c r="A72" s="114" t="s">
        <v>372</v>
      </c>
      <c r="B72" s="105">
        <v>12563</v>
      </c>
      <c r="C72" s="105">
        <v>5821</v>
      </c>
      <c r="D72" s="105">
        <v>26</v>
      </c>
      <c r="E72" s="105">
        <v>20484</v>
      </c>
      <c r="F72" s="105">
        <v>284</v>
      </c>
      <c r="G72" s="105">
        <v>1422</v>
      </c>
      <c r="H72" s="106">
        <v>38</v>
      </c>
      <c r="I72" s="107">
        <f t="shared" si="6"/>
        <v>40638</v>
      </c>
    </row>
    <row r="73" spans="1:9" ht="12.75">
      <c r="A73" s="114" t="s">
        <v>314</v>
      </c>
      <c r="B73" s="105">
        <v>5598</v>
      </c>
      <c r="C73" s="105">
        <v>1933</v>
      </c>
      <c r="D73" s="105">
        <v>0</v>
      </c>
      <c r="E73" s="105">
        <v>300</v>
      </c>
      <c r="F73" s="105">
        <v>560</v>
      </c>
      <c r="G73" s="105">
        <v>2229</v>
      </c>
      <c r="H73" s="106">
        <v>159</v>
      </c>
      <c r="I73" s="107">
        <f t="shared" si="6"/>
        <v>10779</v>
      </c>
    </row>
    <row r="74" spans="1:9" ht="12.75">
      <c r="A74" s="114" t="s">
        <v>316</v>
      </c>
      <c r="B74" s="105">
        <v>369</v>
      </c>
      <c r="C74" s="105">
        <v>207</v>
      </c>
      <c r="D74" s="105">
        <v>0</v>
      </c>
      <c r="E74" s="105">
        <v>275</v>
      </c>
      <c r="F74" s="105">
        <v>30</v>
      </c>
      <c r="G74" s="105">
        <v>83</v>
      </c>
      <c r="H74" s="106">
        <v>0</v>
      </c>
      <c r="I74" s="107">
        <f t="shared" si="6"/>
        <v>964</v>
      </c>
    </row>
    <row r="75" spans="1:9" ht="12.75">
      <c r="A75" s="114" t="s">
        <v>317</v>
      </c>
      <c r="B75" s="105">
        <v>720</v>
      </c>
      <c r="C75" s="105">
        <v>4</v>
      </c>
      <c r="D75" s="105">
        <v>7</v>
      </c>
      <c r="E75" s="105">
        <v>1</v>
      </c>
      <c r="F75" s="105">
        <v>3</v>
      </c>
      <c r="G75" s="105">
        <v>165</v>
      </c>
      <c r="H75" s="106">
        <v>0</v>
      </c>
      <c r="I75" s="107">
        <f t="shared" si="6"/>
        <v>900</v>
      </c>
    </row>
    <row r="76" spans="1:9" ht="25.5">
      <c r="A76" s="114" t="s">
        <v>374</v>
      </c>
      <c r="B76" s="105">
        <v>10953</v>
      </c>
      <c r="C76" s="105">
        <v>1785</v>
      </c>
      <c r="D76" s="105">
        <v>43</v>
      </c>
      <c r="E76" s="105">
        <v>679</v>
      </c>
      <c r="F76" s="105">
        <v>89</v>
      </c>
      <c r="G76" s="105">
        <v>1252</v>
      </c>
      <c r="H76" s="106">
        <v>41</v>
      </c>
      <c r="I76" s="107">
        <f t="shared" si="6"/>
        <v>14842</v>
      </c>
    </row>
    <row r="77" spans="1:9" ht="12.75">
      <c r="A77" s="114" t="s">
        <v>322</v>
      </c>
      <c r="B77" s="105">
        <v>6666</v>
      </c>
      <c r="C77" s="105">
        <v>2429</v>
      </c>
      <c r="D77" s="105">
        <v>69</v>
      </c>
      <c r="E77" s="105">
        <v>985</v>
      </c>
      <c r="F77" s="105">
        <v>672</v>
      </c>
      <c r="G77" s="105">
        <v>2797</v>
      </c>
      <c r="H77" s="106">
        <v>100</v>
      </c>
      <c r="I77" s="107">
        <f t="shared" si="6"/>
        <v>13718</v>
      </c>
    </row>
    <row r="78" spans="1:9" ht="12.75">
      <c r="A78" s="114" t="s">
        <v>320</v>
      </c>
      <c r="B78" s="105">
        <v>1950</v>
      </c>
      <c r="C78" s="105">
        <v>301</v>
      </c>
      <c r="D78" s="105">
        <v>0</v>
      </c>
      <c r="E78" s="105">
        <v>5</v>
      </c>
      <c r="F78" s="105">
        <v>11</v>
      </c>
      <c r="G78" s="105">
        <v>42</v>
      </c>
      <c r="H78" s="106">
        <v>0</v>
      </c>
      <c r="I78" s="107">
        <f t="shared" si="6"/>
        <v>2309</v>
      </c>
    </row>
    <row r="79" spans="1:9" ht="25.5">
      <c r="A79" s="114" t="s">
        <v>375</v>
      </c>
      <c r="B79" s="105">
        <v>2016</v>
      </c>
      <c r="C79" s="105">
        <v>457</v>
      </c>
      <c r="D79" s="105">
        <v>10</v>
      </c>
      <c r="E79" s="105">
        <v>16</v>
      </c>
      <c r="F79" s="105">
        <v>23</v>
      </c>
      <c r="G79" s="105">
        <v>885</v>
      </c>
      <c r="H79" s="106">
        <v>4</v>
      </c>
      <c r="I79" s="107">
        <f t="shared" si="6"/>
        <v>3411</v>
      </c>
    </row>
    <row r="80" spans="1:9" ht="25.5">
      <c r="A80" s="114" t="s">
        <v>308</v>
      </c>
      <c r="B80" s="108">
        <v>21525</v>
      </c>
      <c r="C80" s="108">
        <v>20792</v>
      </c>
      <c r="D80" s="108">
        <v>0</v>
      </c>
      <c r="E80" s="108">
        <v>734</v>
      </c>
      <c r="F80" s="108">
        <v>586</v>
      </c>
      <c r="G80" s="108">
        <v>37507</v>
      </c>
      <c r="H80" s="109">
        <v>132</v>
      </c>
      <c r="I80" s="107">
        <f t="shared" si="6"/>
        <v>81276</v>
      </c>
    </row>
    <row r="81" spans="1:9" ht="12.75">
      <c r="A81" s="44" t="s">
        <v>309</v>
      </c>
      <c r="B81" s="105">
        <v>5912</v>
      </c>
      <c r="C81" s="105">
        <v>9408</v>
      </c>
      <c r="D81" s="105">
        <v>83</v>
      </c>
      <c r="E81" s="105">
        <v>25967</v>
      </c>
      <c r="F81" s="105">
        <v>181</v>
      </c>
      <c r="G81" s="105">
        <v>3723</v>
      </c>
      <c r="H81" s="105">
        <v>24</v>
      </c>
      <c r="I81" s="107">
        <f t="shared" si="6"/>
        <v>45298</v>
      </c>
    </row>
    <row r="82" spans="1:9" ht="12.75">
      <c r="A82" s="114" t="s">
        <v>352</v>
      </c>
      <c r="B82" s="108">
        <v>22487</v>
      </c>
      <c r="C82" s="108">
        <v>2383</v>
      </c>
      <c r="D82" s="108">
        <v>26</v>
      </c>
      <c r="E82" s="108">
        <v>4485</v>
      </c>
      <c r="F82" s="108">
        <v>637</v>
      </c>
      <c r="G82" s="108">
        <v>11315</v>
      </c>
      <c r="H82" s="109">
        <v>232</v>
      </c>
      <c r="I82" s="107">
        <f t="shared" si="6"/>
        <v>41565</v>
      </c>
    </row>
    <row r="83" spans="1:9" ht="12.75">
      <c r="A83" s="114" t="s">
        <v>325</v>
      </c>
      <c r="B83" s="105">
        <v>2755</v>
      </c>
      <c r="C83" s="105">
        <v>607</v>
      </c>
      <c r="D83" s="105">
        <v>92</v>
      </c>
      <c r="E83" s="105">
        <v>3</v>
      </c>
      <c r="F83" s="105">
        <v>3</v>
      </c>
      <c r="G83" s="105">
        <v>168</v>
      </c>
      <c r="H83" s="106">
        <v>144</v>
      </c>
      <c r="I83" s="107">
        <f t="shared" si="6"/>
        <v>3772</v>
      </c>
    </row>
    <row r="84" spans="1:9" ht="12.75">
      <c r="A84" s="114" t="s">
        <v>319</v>
      </c>
      <c r="B84" s="108">
        <v>805</v>
      </c>
      <c r="C84" s="108">
        <v>546</v>
      </c>
      <c r="D84" s="108">
        <v>0</v>
      </c>
      <c r="E84" s="108">
        <v>76</v>
      </c>
      <c r="F84" s="108">
        <v>2</v>
      </c>
      <c r="G84" s="108">
        <v>116</v>
      </c>
      <c r="H84" s="109">
        <v>0</v>
      </c>
      <c r="I84" s="107">
        <f t="shared" si="6"/>
        <v>1545</v>
      </c>
    </row>
    <row r="85" spans="1:9" ht="12.75">
      <c r="A85" s="44" t="s">
        <v>315</v>
      </c>
      <c r="B85" s="108">
        <v>11</v>
      </c>
      <c r="C85" s="108">
        <v>0</v>
      </c>
      <c r="D85" s="108">
        <v>0</v>
      </c>
      <c r="E85" s="108">
        <v>0</v>
      </c>
      <c r="F85" s="108">
        <v>0</v>
      </c>
      <c r="G85" s="108">
        <v>0</v>
      </c>
      <c r="H85" s="108">
        <v>0</v>
      </c>
      <c r="I85" s="107">
        <f t="shared" si="6"/>
        <v>11</v>
      </c>
    </row>
    <row r="86" spans="1:9" ht="13.5" thickBot="1">
      <c r="A86" s="115" t="s">
        <v>323</v>
      </c>
      <c r="B86" s="110">
        <v>3180</v>
      </c>
      <c r="C86" s="110">
        <v>540</v>
      </c>
      <c r="D86" s="110">
        <v>2</v>
      </c>
      <c r="E86" s="110">
        <v>251</v>
      </c>
      <c r="F86" s="110">
        <v>810</v>
      </c>
      <c r="G86" s="110">
        <v>1495</v>
      </c>
      <c r="H86" s="111">
        <v>0</v>
      </c>
      <c r="I86" s="107">
        <f t="shared" si="6"/>
        <v>6278</v>
      </c>
    </row>
    <row r="87" spans="1:9" ht="26.25" thickBot="1">
      <c r="A87" s="45" t="s">
        <v>94</v>
      </c>
      <c r="B87" s="112">
        <f aca="true" t="shared" si="7" ref="B87:I87">SUM(B69:B86)</f>
        <v>119525</v>
      </c>
      <c r="C87" s="112">
        <f t="shared" si="7"/>
        <v>52621</v>
      </c>
      <c r="D87" s="112">
        <f t="shared" si="7"/>
        <v>1040</v>
      </c>
      <c r="E87" s="112">
        <f t="shared" si="7"/>
        <v>54612</v>
      </c>
      <c r="F87" s="112">
        <f t="shared" si="7"/>
        <v>6985</v>
      </c>
      <c r="G87" s="112">
        <f t="shared" si="7"/>
        <v>66020</v>
      </c>
      <c r="H87" s="112">
        <f t="shared" si="7"/>
        <v>1618</v>
      </c>
      <c r="I87" s="112">
        <f t="shared" si="7"/>
        <v>302421</v>
      </c>
    </row>
    <row r="88" spans="1:9" ht="13.5" thickBot="1">
      <c r="A88" s="339" t="s">
        <v>215</v>
      </c>
      <c r="B88" s="339"/>
      <c r="C88" s="339"/>
      <c r="D88" s="339"/>
      <c r="E88" s="339"/>
      <c r="F88" s="339"/>
      <c r="G88" s="339"/>
      <c r="H88" s="339"/>
      <c r="I88" s="339"/>
    </row>
    <row r="89" spans="1:9" ht="23.25" thickBot="1">
      <c r="A89" s="98" t="s">
        <v>368</v>
      </c>
      <c r="B89" s="95" t="s">
        <v>327</v>
      </c>
      <c r="C89" s="100" t="s">
        <v>335</v>
      </c>
      <c r="D89" s="95" t="s">
        <v>336</v>
      </c>
      <c r="E89" s="100" t="s">
        <v>334</v>
      </c>
      <c r="F89" s="101" t="s">
        <v>332</v>
      </c>
      <c r="G89" s="95" t="s">
        <v>331</v>
      </c>
      <c r="H89" s="97" t="s">
        <v>187</v>
      </c>
      <c r="I89" s="102" t="s">
        <v>384</v>
      </c>
    </row>
    <row r="90" spans="1:9" ht="12.75">
      <c r="A90" s="113" t="s">
        <v>318</v>
      </c>
      <c r="B90" s="103">
        <v>1280</v>
      </c>
      <c r="C90" s="103">
        <v>57</v>
      </c>
      <c r="D90" s="103">
        <v>109</v>
      </c>
      <c r="E90" s="103">
        <v>28</v>
      </c>
      <c r="F90" s="103">
        <v>375</v>
      </c>
      <c r="G90" s="103">
        <v>102</v>
      </c>
      <c r="H90" s="103">
        <v>0</v>
      </c>
      <c r="I90" s="104">
        <f>SUM(B90:H90)</f>
        <v>1951</v>
      </c>
    </row>
    <row r="91" spans="1:9" ht="12.75">
      <c r="A91" s="114" t="s">
        <v>312</v>
      </c>
      <c r="B91" s="105">
        <v>20306</v>
      </c>
      <c r="C91" s="105">
        <v>3651</v>
      </c>
      <c r="D91" s="105">
        <v>740</v>
      </c>
      <c r="E91" s="105">
        <v>138</v>
      </c>
      <c r="F91" s="105">
        <v>3268</v>
      </c>
      <c r="G91" s="105">
        <v>3385</v>
      </c>
      <c r="H91" s="106">
        <v>658</v>
      </c>
      <c r="I91" s="107">
        <f aca="true" t="shared" si="8" ref="I91:I107">SUM(B91:H91)</f>
        <v>32146</v>
      </c>
    </row>
    <row r="92" spans="1:9" ht="12.75">
      <c r="A92" s="114" t="s">
        <v>321</v>
      </c>
      <c r="B92" s="105">
        <v>1544</v>
      </c>
      <c r="C92" s="105">
        <v>191</v>
      </c>
      <c r="D92" s="105">
        <v>0</v>
      </c>
      <c r="E92" s="105">
        <v>78</v>
      </c>
      <c r="F92" s="105">
        <v>15</v>
      </c>
      <c r="G92" s="105">
        <v>26</v>
      </c>
      <c r="H92" s="106">
        <v>69</v>
      </c>
      <c r="I92" s="107">
        <f t="shared" si="8"/>
        <v>1923</v>
      </c>
    </row>
    <row r="93" spans="1:9" ht="12.75">
      <c r="A93" s="114" t="s">
        <v>372</v>
      </c>
      <c r="B93" s="105">
        <v>10522</v>
      </c>
      <c r="C93" s="105">
        <v>7404</v>
      </c>
      <c r="D93" s="105">
        <v>38</v>
      </c>
      <c r="E93" s="105">
        <v>3541</v>
      </c>
      <c r="F93" s="105">
        <v>88</v>
      </c>
      <c r="G93" s="105">
        <v>2174</v>
      </c>
      <c r="H93" s="106">
        <v>412</v>
      </c>
      <c r="I93" s="107">
        <f t="shared" si="8"/>
        <v>24179</v>
      </c>
    </row>
    <row r="94" spans="1:9" ht="12.75">
      <c r="A94" s="114" t="s">
        <v>314</v>
      </c>
      <c r="B94" s="105">
        <v>6124</v>
      </c>
      <c r="C94" s="105">
        <v>1782</v>
      </c>
      <c r="D94" s="105">
        <v>46</v>
      </c>
      <c r="E94" s="105">
        <v>373</v>
      </c>
      <c r="F94" s="105">
        <v>912</v>
      </c>
      <c r="G94" s="105">
        <v>3166</v>
      </c>
      <c r="H94" s="106">
        <v>176</v>
      </c>
      <c r="I94" s="107">
        <f t="shared" si="8"/>
        <v>12579</v>
      </c>
    </row>
    <row r="95" spans="1:9" ht="12.75">
      <c r="A95" s="114" t="s">
        <v>316</v>
      </c>
      <c r="B95" s="105">
        <v>451</v>
      </c>
      <c r="C95" s="105">
        <v>437</v>
      </c>
      <c r="D95" s="105">
        <v>1</v>
      </c>
      <c r="E95" s="105">
        <v>248</v>
      </c>
      <c r="F95" s="105">
        <v>151</v>
      </c>
      <c r="G95" s="105">
        <v>19</v>
      </c>
      <c r="H95" s="106">
        <v>1</v>
      </c>
      <c r="I95" s="107">
        <f t="shared" si="8"/>
        <v>1308</v>
      </c>
    </row>
    <row r="96" spans="1:9" ht="12.75">
      <c r="A96" s="114" t="s">
        <v>317</v>
      </c>
      <c r="B96" s="105">
        <v>923</v>
      </c>
      <c r="C96" s="105">
        <v>52</v>
      </c>
      <c r="D96" s="105">
        <v>0</v>
      </c>
      <c r="E96" s="105">
        <v>2</v>
      </c>
      <c r="F96" s="105">
        <v>50</v>
      </c>
      <c r="G96" s="105">
        <v>51</v>
      </c>
      <c r="H96" s="106">
        <v>0</v>
      </c>
      <c r="I96" s="107">
        <f t="shared" si="8"/>
        <v>1078</v>
      </c>
    </row>
    <row r="97" spans="1:9" ht="25.5">
      <c r="A97" s="114" t="s">
        <v>374</v>
      </c>
      <c r="B97" s="105">
        <v>18974</v>
      </c>
      <c r="C97" s="105">
        <v>1969</v>
      </c>
      <c r="D97" s="105">
        <v>9</v>
      </c>
      <c r="E97" s="105">
        <v>423</v>
      </c>
      <c r="F97" s="105">
        <v>78</v>
      </c>
      <c r="G97" s="105">
        <v>1035</v>
      </c>
      <c r="H97" s="106">
        <v>25</v>
      </c>
      <c r="I97" s="107">
        <f t="shared" si="8"/>
        <v>22513</v>
      </c>
    </row>
    <row r="98" spans="1:9" ht="12.75">
      <c r="A98" s="114" t="s">
        <v>322</v>
      </c>
      <c r="B98" s="105">
        <v>7867</v>
      </c>
      <c r="C98" s="105">
        <v>1820</v>
      </c>
      <c r="D98" s="105">
        <v>5</v>
      </c>
      <c r="E98" s="105">
        <v>689</v>
      </c>
      <c r="F98" s="105">
        <v>1185</v>
      </c>
      <c r="G98" s="105">
        <v>2124</v>
      </c>
      <c r="H98" s="106">
        <v>124</v>
      </c>
      <c r="I98" s="107">
        <f t="shared" si="8"/>
        <v>13814</v>
      </c>
    </row>
    <row r="99" spans="1:9" ht="12.75">
      <c r="A99" s="114" t="s">
        <v>320</v>
      </c>
      <c r="B99" s="105">
        <v>1566</v>
      </c>
      <c r="C99" s="105">
        <v>278</v>
      </c>
      <c r="D99" s="105">
        <v>0</v>
      </c>
      <c r="E99" s="105">
        <v>3</v>
      </c>
      <c r="F99" s="105">
        <v>96</v>
      </c>
      <c r="G99" s="105">
        <v>50</v>
      </c>
      <c r="H99" s="106">
        <v>2</v>
      </c>
      <c r="I99" s="107">
        <f t="shared" si="8"/>
        <v>1995</v>
      </c>
    </row>
    <row r="100" spans="1:9" ht="25.5">
      <c r="A100" s="114" t="s">
        <v>375</v>
      </c>
      <c r="B100" s="105">
        <v>1325</v>
      </c>
      <c r="C100" s="105">
        <v>420</v>
      </c>
      <c r="D100" s="105">
        <v>8</v>
      </c>
      <c r="E100" s="105">
        <v>13</v>
      </c>
      <c r="F100" s="105">
        <v>258</v>
      </c>
      <c r="G100" s="105">
        <v>599</v>
      </c>
      <c r="H100" s="106">
        <v>0</v>
      </c>
      <c r="I100" s="107">
        <f t="shared" si="8"/>
        <v>2623</v>
      </c>
    </row>
    <row r="101" spans="1:9" ht="25.5">
      <c r="A101" s="114" t="s">
        <v>308</v>
      </c>
      <c r="B101" s="108">
        <v>4101</v>
      </c>
      <c r="C101" s="108">
        <v>30411</v>
      </c>
      <c r="D101" s="108">
        <v>0</v>
      </c>
      <c r="E101" s="108">
        <v>414</v>
      </c>
      <c r="F101" s="108">
        <v>264</v>
      </c>
      <c r="G101" s="108">
        <v>28584</v>
      </c>
      <c r="H101" s="109">
        <v>54</v>
      </c>
      <c r="I101" s="107">
        <f t="shared" si="8"/>
        <v>63828</v>
      </c>
    </row>
    <row r="102" spans="1:9" ht="12.75">
      <c r="A102" s="44" t="s">
        <v>309</v>
      </c>
      <c r="B102" s="105">
        <v>5451</v>
      </c>
      <c r="C102" s="105">
        <v>11589</v>
      </c>
      <c r="D102" s="105">
        <v>90</v>
      </c>
      <c r="E102" s="105">
        <v>36397</v>
      </c>
      <c r="F102" s="105">
        <v>230</v>
      </c>
      <c r="G102" s="105">
        <v>4337</v>
      </c>
      <c r="H102" s="105">
        <v>121</v>
      </c>
      <c r="I102" s="107">
        <f t="shared" si="8"/>
        <v>58215</v>
      </c>
    </row>
    <row r="103" spans="1:9" ht="12.75">
      <c r="A103" s="114" t="s">
        <v>352</v>
      </c>
      <c r="B103" s="108">
        <v>26353</v>
      </c>
      <c r="C103" s="108">
        <v>8796</v>
      </c>
      <c r="D103" s="108">
        <v>306</v>
      </c>
      <c r="E103" s="108">
        <v>2641</v>
      </c>
      <c r="F103" s="108">
        <v>1266</v>
      </c>
      <c r="G103" s="108">
        <v>10467</v>
      </c>
      <c r="H103" s="109">
        <v>315</v>
      </c>
      <c r="I103" s="107">
        <f t="shared" si="8"/>
        <v>50144</v>
      </c>
    </row>
    <row r="104" spans="1:9" ht="12.75">
      <c r="A104" s="114" t="s">
        <v>325</v>
      </c>
      <c r="B104" s="105">
        <v>3759</v>
      </c>
      <c r="C104" s="105">
        <v>289</v>
      </c>
      <c r="D104" s="105">
        <v>34</v>
      </c>
      <c r="E104" s="105">
        <v>22</v>
      </c>
      <c r="F104" s="105">
        <v>202</v>
      </c>
      <c r="G104" s="105">
        <v>361</v>
      </c>
      <c r="H104" s="106">
        <v>0</v>
      </c>
      <c r="I104" s="107">
        <f t="shared" si="8"/>
        <v>4667</v>
      </c>
    </row>
    <row r="105" spans="1:9" ht="12.75">
      <c r="A105" s="114" t="s">
        <v>319</v>
      </c>
      <c r="B105" s="108">
        <v>735</v>
      </c>
      <c r="C105" s="108">
        <v>553</v>
      </c>
      <c r="D105" s="108">
        <v>1</v>
      </c>
      <c r="E105" s="108">
        <v>48</v>
      </c>
      <c r="F105" s="108">
        <v>128</v>
      </c>
      <c r="G105" s="108">
        <v>135</v>
      </c>
      <c r="H105" s="109">
        <v>6</v>
      </c>
      <c r="I105" s="107">
        <f t="shared" si="8"/>
        <v>1606</v>
      </c>
    </row>
    <row r="106" spans="1:9" ht="12.75">
      <c r="A106" s="44" t="s">
        <v>315</v>
      </c>
      <c r="B106" s="108">
        <v>29</v>
      </c>
      <c r="C106" s="108">
        <v>0</v>
      </c>
      <c r="D106" s="108">
        <v>0</v>
      </c>
      <c r="E106" s="108">
        <v>0</v>
      </c>
      <c r="F106" s="108">
        <v>0</v>
      </c>
      <c r="G106" s="108">
        <v>0</v>
      </c>
      <c r="H106" s="108">
        <v>0</v>
      </c>
      <c r="I106" s="107">
        <f t="shared" si="8"/>
        <v>29</v>
      </c>
    </row>
    <row r="107" spans="1:9" ht="13.5" thickBot="1">
      <c r="A107" s="115" t="s">
        <v>323</v>
      </c>
      <c r="B107" s="110">
        <v>5004</v>
      </c>
      <c r="C107" s="110">
        <v>532</v>
      </c>
      <c r="D107" s="110">
        <v>56</v>
      </c>
      <c r="E107" s="110">
        <v>258</v>
      </c>
      <c r="F107" s="110">
        <v>851</v>
      </c>
      <c r="G107" s="110">
        <v>1214</v>
      </c>
      <c r="H107" s="111">
        <v>34</v>
      </c>
      <c r="I107" s="107">
        <f t="shared" si="8"/>
        <v>7949</v>
      </c>
    </row>
    <row r="108" spans="1:9" ht="13.5" thickBot="1">
      <c r="A108" s="45" t="s">
        <v>384</v>
      </c>
      <c r="B108" s="112">
        <f aca="true" t="shared" si="9" ref="B108:I108">SUM(B90:B107)</f>
        <v>116314</v>
      </c>
      <c r="C108" s="112">
        <f t="shared" si="9"/>
        <v>70231</v>
      </c>
      <c r="D108" s="112">
        <f t="shared" si="9"/>
        <v>1443</v>
      </c>
      <c r="E108" s="112">
        <f t="shared" si="9"/>
        <v>45316</v>
      </c>
      <c r="F108" s="112">
        <f t="shared" si="9"/>
        <v>9417</v>
      </c>
      <c r="G108" s="112">
        <f t="shared" si="9"/>
        <v>57829</v>
      </c>
      <c r="H108" s="112">
        <f t="shared" si="9"/>
        <v>1997</v>
      </c>
      <c r="I108" s="112">
        <f t="shared" si="9"/>
        <v>302547</v>
      </c>
    </row>
    <row r="109" spans="1:9" ht="13.5" thickBot="1">
      <c r="A109" s="339" t="s">
        <v>216</v>
      </c>
      <c r="B109" s="339"/>
      <c r="C109" s="339"/>
      <c r="D109" s="339"/>
      <c r="E109" s="339"/>
      <c r="F109" s="339"/>
      <c r="G109" s="339"/>
      <c r="H109" s="339"/>
      <c r="I109" s="339"/>
    </row>
    <row r="110" spans="1:9" ht="23.25" thickBot="1">
      <c r="A110" s="98" t="s">
        <v>368</v>
      </c>
      <c r="B110" s="95" t="s">
        <v>327</v>
      </c>
      <c r="C110" s="100" t="s">
        <v>335</v>
      </c>
      <c r="D110" s="95" t="s">
        <v>336</v>
      </c>
      <c r="E110" s="100" t="s">
        <v>334</v>
      </c>
      <c r="F110" s="101" t="s">
        <v>332</v>
      </c>
      <c r="G110" s="95" t="s">
        <v>331</v>
      </c>
      <c r="H110" s="97" t="s">
        <v>187</v>
      </c>
      <c r="I110" s="102" t="s">
        <v>385</v>
      </c>
    </row>
    <row r="111" spans="1:9" ht="12.75">
      <c r="A111" s="113" t="s">
        <v>318</v>
      </c>
      <c r="B111" s="103">
        <v>892</v>
      </c>
      <c r="C111" s="103">
        <v>172</v>
      </c>
      <c r="D111" s="103">
        <v>38</v>
      </c>
      <c r="E111" s="103">
        <v>16</v>
      </c>
      <c r="F111" s="103">
        <v>312</v>
      </c>
      <c r="G111" s="103">
        <v>129</v>
      </c>
      <c r="H111" s="103">
        <v>48</v>
      </c>
      <c r="I111" s="104">
        <f>SUM(B111:H111)</f>
        <v>1607</v>
      </c>
    </row>
    <row r="112" spans="1:9" ht="12.75">
      <c r="A112" s="114" t="s">
        <v>312</v>
      </c>
      <c r="B112" s="105">
        <v>19007</v>
      </c>
      <c r="C112" s="105">
        <v>3583</v>
      </c>
      <c r="D112" s="105">
        <v>636</v>
      </c>
      <c r="E112" s="105">
        <v>651</v>
      </c>
      <c r="F112" s="105">
        <v>3551</v>
      </c>
      <c r="G112" s="105">
        <v>3949</v>
      </c>
      <c r="H112" s="106">
        <v>351</v>
      </c>
      <c r="I112" s="107">
        <f aca="true" t="shared" si="10" ref="I112:I128">SUM(B112:H112)</f>
        <v>31728</v>
      </c>
    </row>
    <row r="113" spans="1:9" ht="12.75">
      <c r="A113" s="114" t="s">
        <v>321</v>
      </c>
      <c r="B113" s="105">
        <v>1625</v>
      </c>
      <c r="C113" s="105">
        <v>429</v>
      </c>
      <c r="D113" s="105">
        <v>0</v>
      </c>
      <c r="E113" s="105">
        <v>206</v>
      </c>
      <c r="F113" s="105">
        <v>4</v>
      </c>
      <c r="G113" s="105">
        <v>34</v>
      </c>
      <c r="H113" s="106">
        <v>309</v>
      </c>
      <c r="I113" s="107">
        <f t="shared" si="10"/>
        <v>2607</v>
      </c>
    </row>
    <row r="114" spans="1:9" ht="12.75">
      <c r="A114" s="114" t="s">
        <v>372</v>
      </c>
      <c r="B114" s="105">
        <v>11674</v>
      </c>
      <c r="C114" s="105">
        <v>7996</v>
      </c>
      <c r="D114" s="105">
        <v>105</v>
      </c>
      <c r="E114" s="105">
        <v>17708</v>
      </c>
      <c r="F114" s="105">
        <v>630</v>
      </c>
      <c r="G114" s="105">
        <v>1774</v>
      </c>
      <c r="H114" s="106">
        <v>293</v>
      </c>
      <c r="I114" s="107">
        <f t="shared" si="10"/>
        <v>40180</v>
      </c>
    </row>
    <row r="115" spans="1:9" ht="12.75">
      <c r="A115" s="114" t="s">
        <v>314</v>
      </c>
      <c r="B115" s="105">
        <v>6335</v>
      </c>
      <c r="C115" s="105">
        <v>2065</v>
      </c>
      <c r="D115" s="105">
        <v>107</v>
      </c>
      <c r="E115" s="105">
        <v>434</v>
      </c>
      <c r="F115" s="105">
        <v>840</v>
      </c>
      <c r="G115" s="105">
        <v>2338</v>
      </c>
      <c r="H115" s="106">
        <v>327</v>
      </c>
      <c r="I115" s="107">
        <f t="shared" si="10"/>
        <v>12446</v>
      </c>
    </row>
    <row r="116" spans="1:9" ht="12.75">
      <c r="A116" s="114" t="s">
        <v>316</v>
      </c>
      <c r="B116" s="105">
        <v>368</v>
      </c>
      <c r="C116" s="105">
        <v>113</v>
      </c>
      <c r="D116" s="105">
        <v>0</v>
      </c>
      <c r="E116" s="105">
        <v>431</v>
      </c>
      <c r="F116" s="105">
        <v>33</v>
      </c>
      <c r="G116" s="105">
        <v>96</v>
      </c>
      <c r="H116" s="106">
        <v>0</v>
      </c>
      <c r="I116" s="107">
        <f t="shared" si="10"/>
        <v>1041</v>
      </c>
    </row>
    <row r="117" spans="1:9" ht="12.75">
      <c r="A117" s="114" t="s">
        <v>317</v>
      </c>
      <c r="B117" s="105">
        <v>538</v>
      </c>
      <c r="C117" s="105">
        <v>9</v>
      </c>
      <c r="D117" s="105">
        <v>0</v>
      </c>
      <c r="E117" s="105">
        <v>0</v>
      </c>
      <c r="F117" s="105">
        <v>9</v>
      </c>
      <c r="G117" s="105">
        <v>246</v>
      </c>
      <c r="H117" s="106">
        <v>0</v>
      </c>
      <c r="I117" s="107">
        <f t="shared" si="10"/>
        <v>802</v>
      </c>
    </row>
    <row r="118" spans="1:9" ht="25.5">
      <c r="A118" s="114" t="s">
        <v>374</v>
      </c>
      <c r="B118" s="105">
        <v>11675</v>
      </c>
      <c r="C118" s="105">
        <v>2796</v>
      </c>
      <c r="D118" s="105">
        <v>10</v>
      </c>
      <c r="E118" s="105">
        <v>414</v>
      </c>
      <c r="F118" s="105">
        <v>306</v>
      </c>
      <c r="G118" s="105">
        <v>1461</v>
      </c>
      <c r="H118" s="106">
        <v>42</v>
      </c>
      <c r="I118" s="107">
        <f t="shared" si="10"/>
        <v>16704</v>
      </c>
    </row>
    <row r="119" spans="1:9" ht="12.75">
      <c r="A119" s="114" t="s">
        <v>322</v>
      </c>
      <c r="B119" s="105">
        <v>7546</v>
      </c>
      <c r="C119" s="105">
        <v>2916</v>
      </c>
      <c r="D119" s="105">
        <v>130</v>
      </c>
      <c r="E119" s="105">
        <v>87</v>
      </c>
      <c r="F119" s="105">
        <v>199</v>
      </c>
      <c r="G119" s="105">
        <v>1233</v>
      </c>
      <c r="H119" s="106">
        <v>62</v>
      </c>
      <c r="I119" s="107">
        <f t="shared" si="10"/>
        <v>12173</v>
      </c>
    </row>
    <row r="120" spans="1:9" ht="12.75">
      <c r="A120" s="114" t="s">
        <v>320</v>
      </c>
      <c r="B120" s="105">
        <v>1656</v>
      </c>
      <c r="C120" s="105">
        <v>83</v>
      </c>
      <c r="D120" s="105">
        <v>0</v>
      </c>
      <c r="E120" s="105">
        <v>5</v>
      </c>
      <c r="F120" s="105">
        <v>28</v>
      </c>
      <c r="G120" s="105">
        <v>266</v>
      </c>
      <c r="H120" s="106">
        <v>0</v>
      </c>
      <c r="I120" s="107">
        <f t="shared" si="10"/>
        <v>2038</v>
      </c>
    </row>
    <row r="121" spans="1:9" ht="25.5">
      <c r="A121" s="114" t="s">
        <v>375</v>
      </c>
      <c r="B121" s="105">
        <v>1515</v>
      </c>
      <c r="C121" s="105">
        <v>657</v>
      </c>
      <c r="D121" s="105">
        <v>19</v>
      </c>
      <c r="E121" s="105">
        <v>26</v>
      </c>
      <c r="F121" s="105">
        <v>35</v>
      </c>
      <c r="G121" s="105">
        <v>284</v>
      </c>
      <c r="H121" s="106">
        <v>2</v>
      </c>
      <c r="I121" s="107">
        <f t="shared" si="10"/>
        <v>2538</v>
      </c>
    </row>
    <row r="122" spans="1:9" ht="25.5">
      <c r="A122" s="114" t="s">
        <v>308</v>
      </c>
      <c r="B122" s="108">
        <v>8688</v>
      </c>
      <c r="C122" s="108">
        <v>25665</v>
      </c>
      <c r="D122" s="108">
        <v>0</v>
      </c>
      <c r="E122" s="108">
        <v>412</v>
      </c>
      <c r="F122" s="108">
        <v>246</v>
      </c>
      <c r="G122" s="108">
        <v>31633</v>
      </c>
      <c r="H122" s="109">
        <v>40</v>
      </c>
      <c r="I122" s="107">
        <f t="shared" si="10"/>
        <v>66684</v>
      </c>
    </row>
    <row r="123" spans="1:9" ht="12.75">
      <c r="A123" s="44" t="s">
        <v>309</v>
      </c>
      <c r="B123" s="105">
        <v>8048</v>
      </c>
      <c r="C123" s="105">
        <v>7312</v>
      </c>
      <c r="D123" s="105">
        <v>97</v>
      </c>
      <c r="E123" s="105">
        <v>39597</v>
      </c>
      <c r="F123" s="105">
        <v>152</v>
      </c>
      <c r="G123" s="105">
        <v>3070</v>
      </c>
      <c r="H123" s="105">
        <v>12</v>
      </c>
      <c r="I123" s="107">
        <f t="shared" si="10"/>
        <v>58288</v>
      </c>
    </row>
    <row r="124" spans="1:9" ht="12.75">
      <c r="A124" s="114" t="s">
        <v>352</v>
      </c>
      <c r="B124" s="108">
        <v>31811</v>
      </c>
      <c r="C124" s="108">
        <v>4531</v>
      </c>
      <c r="D124" s="108">
        <v>24</v>
      </c>
      <c r="E124" s="108">
        <v>4464</v>
      </c>
      <c r="F124" s="108">
        <v>738</v>
      </c>
      <c r="G124" s="108">
        <v>12174</v>
      </c>
      <c r="H124" s="109">
        <v>70</v>
      </c>
      <c r="I124" s="107">
        <f t="shared" si="10"/>
        <v>53812</v>
      </c>
    </row>
    <row r="125" spans="1:9" ht="12.75">
      <c r="A125" s="114" t="s">
        <v>325</v>
      </c>
      <c r="B125" s="105">
        <v>1576</v>
      </c>
      <c r="C125" s="105">
        <v>170</v>
      </c>
      <c r="D125" s="105">
        <v>8</v>
      </c>
      <c r="E125" s="105">
        <v>3</v>
      </c>
      <c r="F125" s="105">
        <v>79</v>
      </c>
      <c r="G125" s="105">
        <v>866</v>
      </c>
      <c r="H125" s="106">
        <v>127</v>
      </c>
      <c r="I125" s="107">
        <f t="shared" si="10"/>
        <v>2829</v>
      </c>
    </row>
    <row r="126" spans="1:9" ht="12.75">
      <c r="A126" s="114" t="s">
        <v>319</v>
      </c>
      <c r="B126" s="108">
        <v>1366</v>
      </c>
      <c r="C126" s="108">
        <v>490</v>
      </c>
      <c r="D126" s="108">
        <v>24</v>
      </c>
      <c r="E126" s="108">
        <v>300</v>
      </c>
      <c r="F126" s="108">
        <v>109</v>
      </c>
      <c r="G126" s="108">
        <v>183</v>
      </c>
      <c r="H126" s="109">
        <v>1</v>
      </c>
      <c r="I126" s="107">
        <f t="shared" si="10"/>
        <v>2473</v>
      </c>
    </row>
    <row r="127" spans="1:9" ht="12.75">
      <c r="A127" s="44" t="s">
        <v>315</v>
      </c>
      <c r="B127" s="108">
        <v>0</v>
      </c>
      <c r="C127" s="108">
        <v>0</v>
      </c>
      <c r="D127" s="108">
        <v>0</v>
      </c>
      <c r="E127" s="108">
        <v>247</v>
      </c>
      <c r="F127" s="108">
        <v>0</v>
      </c>
      <c r="G127" s="108">
        <v>0</v>
      </c>
      <c r="H127" s="108">
        <v>0</v>
      </c>
      <c r="I127" s="107">
        <f t="shared" si="10"/>
        <v>247</v>
      </c>
    </row>
    <row r="128" spans="1:9" ht="13.5" thickBot="1">
      <c r="A128" s="115" t="s">
        <v>323</v>
      </c>
      <c r="B128" s="110">
        <v>3014</v>
      </c>
      <c r="C128" s="110">
        <v>343</v>
      </c>
      <c r="D128" s="110">
        <v>59</v>
      </c>
      <c r="E128" s="110">
        <v>274</v>
      </c>
      <c r="F128" s="110">
        <v>445</v>
      </c>
      <c r="G128" s="110">
        <v>1928</v>
      </c>
      <c r="H128" s="111">
        <v>5</v>
      </c>
      <c r="I128" s="107">
        <f t="shared" si="10"/>
        <v>6068</v>
      </c>
    </row>
    <row r="129" spans="1:9" ht="13.5" thickBot="1">
      <c r="A129" s="45" t="s">
        <v>385</v>
      </c>
      <c r="B129" s="112">
        <f aca="true" t="shared" si="11" ref="B129:I129">SUM(B111:B128)</f>
        <v>117334</v>
      </c>
      <c r="C129" s="112">
        <f t="shared" si="11"/>
        <v>59330</v>
      </c>
      <c r="D129" s="112">
        <f t="shared" si="11"/>
        <v>1257</v>
      </c>
      <c r="E129" s="112">
        <f t="shared" si="11"/>
        <v>65275</v>
      </c>
      <c r="F129" s="112">
        <f t="shared" si="11"/>
        <v>7716</v>
      </c>
      <c r="G129" s="112">
        <f t="shared" si="11"/>
        <v>61664</v>
      </c>
      <c r="H129" s="112">
        <f t="shared" si="11"/>
        <v>1689</v>
      </c>
      <c r="I129" s="112">
        <f t="shared" si="11"/>
        <v>314265</v>
      </c>
    </row>
    <row r="130" spans="1:9" ht="13.5" thickBot="1">
      <c r="A130" s="339" t="s">
        <v>222</v>
      </c>
      <c r="B130" s="339"/>
      <c r="C130" s="339"/>
      <c r="D130" s="339"/>
      <c r="E130" s="339"/>
      <c r="F130" s="339"/>
      <c r="G130" s="339"/>
      <c r="H130" s="339"/>
      <c r="I130" s="339"/>
    </row>
    <row r="131" spans="1:9" ht="23.25" thickBot="1">
      <c r="A131" s="98" t="s">
        <v>368</v>
      </c>
      <c r="B131" s="95" t="s">
        <v>327</v>
      </c>
      <c r="C131" s="100" t="s">
        <v>335</v>
      </c>
      <c r="D131" s="95" t="s">
        <v>336</v>
      </c>
      <c r="E131" s="100" t="s">
        <v>334</v>
      </c>
      <c r="F131" s="101" t="s">
        <v>332</v>
      </c>
      <c r="G131" s="95" t="s">
        <v>331</v>
      </c>
      <c r="H131" s="97" t="s">
        <v>187</v>
      </c>
      <c r="I131" s="102" t="s">
        <v>386</v>
      </c>
    </row>
    <row r="132" spans="1:9" ht="12.75">
      <c r="A132" s="113" t="s">
        <v>318</v>
      </c>
      <c r="B132" s="103">
        <v>1355</v>
      </c>
      <c r="C132" s="103">
        <v>98</v>
      </c>
      <c r="D132" s="103">
        <v>64</v>
      </c>
      <c r="E132" s="103">
        <v>17</v>
      </c>
      <c r="F132" s="103">
        <v>392</v>
      </c>
      <c r="G132" s="103">
        <v>104</v>
      </c>
      <c r="H132" s="103">
        <v>9</v>
      </c>
      <c r="I132" s="104">
        <f>SUM(B132:H132)</f>
        <v>2039</v>
      </c>
    </row>
    <row r="133" spans="1:9" ht="12.75">
      <c r="A133" s="114" t="s">
        <v>312</v>
      </c>
      <c r="B133" s="105">
        <v>22566</v>
      </c>
      <c r="C133" s="105">
        <v>5462</v>
      </c>
      <c r="D133" s="105">
        <v>587</v>
      </c>
      <c r="E133" s="105">
        <v>290</v>
      </c>
      <c r="F133" s="105">
        <v>2293</v>
      </c>
      <c r="G133" s="105">
        <v>2755</v>
      </c>
      <c r="H133" s="106">
        <v>342</v>
      </c>
      <c r="I133" s="107">
        <f aca="true" t="shared" si="12" ref="I133:I149">SUM(B133:H133)</f>
        <v>34295</v>
      </c>
    </row>
    <row r="134" spans="1:9" ht="12.75">
      <c r="A134" s="114" t="s">
        <v>321</v>
      </c>
      <c r="B134" s="105">
        <v>595</v>
      </c>
      <c r="C134" s="105">
        <v>146</v>
      </c>
      <c r="D134" s="105">
        <v>2</v>
      </c>
      <c r="E134" s="105">
        <v>0</v>
      </c>
      <c r="F134" s="105">
        <v>0</v>
      </c>
      <c r="G134" s="105">
        <v>89</v>
      </c>
      <c r="H134" s="106">
        <v>558</v>
      </c>
      <c r="I134" s="107">
        <f t="shared" si="12"/>
        <v>1390</v>
      </c>
    </row>
    <row r="135" spans="1:9" ht="12.75">
      <c r="A135" s="114" t="s">
        <v>372</v>
      </c>
      <c r="B135" s="105">
        <v>11150</v>
      </c>
      <c r="C135" s="105">
        <v>9802</v>
      </c>
      <c r="D135" s="105">
        <v>12</v>
      </c>
      <c r="E135" s="105">
        <v>6049</v>
      </c>
      <c r="F135" s="105">
        <v>194</v>
      </c>
      <c r="G135" s="105">
        <v>1983</v>
      </c>
      <c r="H135" s="106">
        <v>156</v>
      </c>
      <c r="I135" s="107">
        <f t="shared" si="12"/>
        <v>29346</v>
      </c>
    </row>
    <row r="136" spans="1:9" ht="12.75">
      <c r="A136" s="114" t="s">
        <v>314</v>
      </c>
      <c r="B136" s="105">
        <v>5884</v>
      </c>
      <c r="C136" s="105">
        <v>1877</v>
      </c>
      <c r="D136" s="105">
        <v>41</v>
      </c>
      <c r="E136" s="105">
        <v>452</v>
      </c>
      <c r="F136" s="105">
        <v>731</v>
      </c>
      <c r="G136" s="105">
        <v>2447</v>
      </c>
      <c r="H136" s="106">
        <v>101</v>
      </c>
      <c r="I136" s="107">
        <f t="shared" si="12"/>
        <v>11533</v>
      </c>
    </row>
    <row r="137" spans="1:9" ht="12.75">
      <c r="A137" s="114" t="s">
        <v>316</v>
      </c>
      <c r="B137" s="105">
        <v>640</v>
      </c>
      <c r="C137" s="105">
        <v>237</v>
      </c>
      <c r="D137" s="105">
        <v>0</v>
      </c>
      <c r="E137" s="105">
        <v>483</v>
      </c>
      <c r="F137" s="105">
        <v>13</v>
      </c>
      <c r="G137" s="105">
        <v>18</v>
      </c>
      <c r="H137" s="106">
        <v>2</v>
      </c>
      <c r="I137" s="107">
        <f t="shared" si="12"/>
        <v>1393</v>
      </c>
    </row>
    <row r="138" spans="1:9" ht="12.75">
      <c r="A138" s="114" t="s">
        <v>317</v>
      </c>
      <c r="B138" s="105">
        <v>754</v>
      </c>
      <c r="C138" s="105">
        <v>16</v>
      </c>
      <c r="D138" s="105">
        <v>0</v>
      </c>
      <c r="E138" s="105">
        <v>12</v>
      </c>
      <c r="F138" s="105">
        <v>3</v>
      </c>
      <c r="G138" s="105">
        <v>195</v>
      </c>
      <c r="H138" s="106">
        <v>0</v>
      </c>
      <c r="I138" s="107">
        <f t="shared" si="12"/>
        <v>980</v>
      </c>
    </row>
    <row r="139" spans="1:9" ht="25.5">
      <c r="A139" s="114" t="s">
        <v>374</v>
      </c>
      <c r="B139" s="105">
        <v>15834</v>
      </c>
      <c r="C139" s="105">
        <v>3104</v>
      </c>
      <c r="D139" s="105">
        <v>3</v>
      </c>
      <c r="E139" s="105">
        <v>208</v>
      </c>
      <c r="F139" s="105">
        <v>99</v>
      </c>
      <c r="G139" s="105">
        <v>1355</v>
      </c>
      <c r="H139" s="106">
        <v>21</v>
      </c>
      <c r="I139" s="107">
        <f t="shared" si="12"/>
        <v>20624</v>
      </c>
    </row>
    <row r="140" spans="1:9" ht="12.75">
      <c r="A140" s="114" t="s">
        <v>322</v>
      </c>
      <c r="B140" s="105">
        <v>6564</v>
      </c>
      <c r="C140" s="105">
        <v>1530</v>
      </c>
      <c r="D140" s="105">
        <v>40</v>
      </c>
      <c r="E140" s="105">
        <v>195</v>
      </c>
      <c r="F140" s="105">
        <v>559</v>
      </c>
      <c r="G140" s="105">
        <v>733</v>
      </c>
      <c r="H140" s="106">
        <v>99</v>
      </c>
      <c r="I140" s="107">
        <f t="shared" si="12"/>
        <v>9720</v>
      </c>
    </row>
    <row r="141" spans="1:9" ht="12.75">
      <c r="A141" s="114" t="s">
        <v>320</v>
      </c>
      <c r="B141" s="105">
        <v>2543</v>
      </c>
      <c r="C141" s="105">
        <v>137</v>
      </c>
      <c r="D141" s="105">
        <v>0</v>
      </c>
      <c r="E141" s="105">
        <v>0</v>
      </c>
      <c r="F141" s="105">
        <v>27</v>
      </c>
      <c r="G141" s="105">
        <v>36</v>
      </c>
      <c r="H141" s="106">
        <v>0</v>
      </c>
      <c r="I141" s="107">
        <f t="shared" si="12"/>
        <v>2743</v>
      </c>
    </row>
    <row r="142" spans="1:9" ht="25.5">
      <c r="A142" s="114" t="s">
        <v>375</v>
      </c>
      <c r="B142" s="105">
        <v>1948</v>
      </c>
      <c r="C142" s="105">
        <v>319</v>
      </c>
      <c r="D142" s="105">
        <v>12</v>
      </c>
      <c r="E142" s="105">
        <v>81</v>
      </c>
      <c r="F142" s="105">
        <v>181</v>
      </c>
      <c r="G142" s="105">
        <v>374</v>
      </c>
      <c r="H142" s="106">
        <v>0</v>
      </c>
      <c r="I142" s="107">
        <f t="shared" si="12"/>
        <v>2915</v>
      </c>
    </row>
    <row r="143" spans="1:9" ht="25.5">
      <c r="A143" s="114" t="s">
        <v>308</v>
      </c>
      <c r="B143" s="108">
        <v>14094</v>
      </c>
      <c r="C143" s="108">
        <v>36387</v>
      </c>
      <c r="D143" s="108">
        <v>0</v>
      </c>
      <c r="E143" s="108">
        <v>363</v>
      </c>
      <c r="F143" s="108">
        <v>761</v>
      </c>
      <c r="G143" s="108">
        <v>47336</v>
      </c>
      <c r="H143" s="109">
        <v>7</v>
      </c>
      <c r="I143" s="107">
        <f t="shared" si="12"/>
        <v>98948</v>
      </c>
    </row>
    <row r="144" spans="1:9" ht="12.75">
      <c r="A144" s="44" t="s">
        <v>309</v>
      </c>
      <c r="B144" s="105">
        <v>7137</v>
      </c>
      <c r="C144" s="105">
        <v>11066</v>
      </c>
      <c r="D144" s="105">
        <v>94</v>
      </c>
      <c r="E144" s="105">
        <v>35619</v>
      </c>
      <c r="F144" s="105">
        <v>215</v>
      </c>
      <c r="G144" s="105">
        <v>3153</v>
      </c>
      <c r="H144" s="105">
        <v>133</v>
      </c>
      <c r="I144" s="107">
        <f t="shared" si="12"/>
        <v>57417</v>
      </c>
    </row>
    <row r="145" spans="1:9" ht="12.75">
      <c r="A145" s="114" t="s">
        <v>352</v>
      </c>
      <c r="B145" s="108">
        <v>23382</v>
      </c>
      <c r="C145" s="108">
        <v>8600</v>
      </c>
      <c r="D145" s="108">
        <v>79</v>
      </c>
      <c r="E145" s="108">
        <v>3135</v>
      </c>
      <c r="F145" s="108">
        <v>553</v>
      </c>
      <c r="G145" s="108">
        <v>11105</v>
      </c>
      <c r="H145" s="109">
        <v>471</v>
      </c>
      <c r="I145" s="107">
        <f t="shared" si="12"/>
        <v>47325</v>
      </c>
    </row>
    <row r="146" spans="1:9" ht="12.75">
      <c r="A146" s="114" t="s">
        <v>325</v>
      </c>
      <c r="B146" s="105">
        <v>1654</v>
      </c>
      <c r="C146" s="105">
        <v>153</v>
      </c>
      <c r="D146" s="105">
        <v>3</v>
      </c>
      <c r="E146" s="105">
        <v>46</v>
      </c>
      <c r="F146" s="105">
        <v>89</v>
      </c>
      <c r="G146" s="105">
        <v>493</v>
      </c>
      <c r="H146" s="106">
        <v>0</v>
      </c>
      <c r="I146" s="107">
        <f t="shared" si="12"/>
        <v>2438</v>
      </c>
    </row>
    <row r="147" spans="1:9" ht="12.75">
      <c r="A147" s="114" t="s">
        <v>319</v>
      </c>
      <c r="B147" s="108">
        <v>770</v>
      </c>
      <c r="C147" s="108">
        <v>134</v>
      </c>
      <c r="D147" s="108">
        <v>3</v>
      </c>
      <c r="E147" s="108">
        <v>1115</v>
      </c>
      <c r="F147" s="108">
        <v>19</v>
      </c>
      <c r="G147" s="108">
        <v>294</v>
      </c>
      <c r="H147" s="109">
        <v>23</v>
      </c>
      <c r="I147" s="107">
        <f t="shared" si="12"/>
        <v>2358</v>
      </c>
    </row>
    <row r="148" spans="1:9" ht="12.75">
      <c r="A148" s="44" t="s">
        <v>315</v>
      </c>
      <c r="B148" s="108">
        <v>4</v>
      </c>
      <c r="C148" s="108">
        <v>0</v>
      </c>
      <c r="D148" s="108">
        <v>0</v>
      </c>
      <c r="E148" s="108">
        <v>0</v>
      </c>
      <c r="F148" s="108">
        <v>0</v>
      </c>
      <c r="G148" s="108">
        <v>0</v>
      </c>
      <c r="H148" s="108">
        <v>0</v>
      </c>
      <c r="I148" s="107">
        <f t="shared" si="12"/>
        <v>4</v>
      </c>
    </row>
    <row r="149" spans="1:9" ht="13.5" thickBot="1">
      <c r="A149" s="115" t="s">
        <v>323</v>
      </c>
      <c r="B149" s="110">
        <v>3533</v>
      </c>
      <c r="C149" s="110">
        <v>705</v>
      </c>
      <c r="D149" s="110">
        <v>11</v>
      </c>
      <c r="E149" s="110">
        <v>374</v>
      </c>
      <c r="F149" s="110">
        <v>266</v>
      </c>
      <c r="G149" s="110">
        <v>2572</v>
      </c>
      <c r="H149" s="111">
        <v>10</v>
      </c>
      <c r="I149" s="107">
        <f t="shared" si="12"/>
        <v>7471</v>
      </c>
    </row>
    <row r="150" spans="1:9" ht="13.5" thickBot="1">
      <c r="A150" s="45" t="s">
        <v>386</v>
      </c>
      <c r="B150" s="112">
        <f aca="true" t="shared" si="13" ref="B150:I150">SUM(B132:B149)</f>
        <v>120407</v>
      </c>
      <c r="C150" s="112">
        <f t="shared" si="13"/>
        <v>79773</v>
      </c>
      <c r="D150" s="112">
        <f t="shared" si="13"/>
        <v>951</v>
      </c>
      <c r="E150" s="112">
        <f t="shared" si="13"/>
        <v>48439</v>
      </c>
      <c r="F150" s="112">
        <f t="shared" si="13"/>
        <v>6395</v>
      </c>
      <c r="G150" s="112">
        <f t="shared" si="13"/>
        <v>75042</v>
      </c>
      <c r="H150" s="112">
        <f t="shared" si="13"/>
        <v>1932</v>
      </c>
      <c r="I150" s="112">
        <f t="shared" si="13"/>
        <v>332939</v>
      </c>
    </row>
    <row r="151" spans="1:9" ht="13.5" thickBot="1">
      <c r="A151" s="339" t="s">
        <v>223</v>
      </c>
      <c r="B151" s="339"/>
      <c r="C151" s="339"/>
      <c r="D151" s="339"/>
      <c r="E151" s="339"/>
      <c r="F151" s="339"/>
      <c r="G151" s="339"/>
      <c r="H151" s="339"/>
      <c r="I151" s="339"/>
    </row>
    <row r="152" spans="1:9" ht="23.25" thickBot="1">
      <c r="A152" s="98" t="s">
        <v>368</v>
      </c>
      <c r="B152" s="95" t="s">
        <v>327</v>
      </c>
      <c r="C152" s="100" t="s">
        <v>335</v>
      </c>
      <c r="D152" s="95" t="s">
        <v>336</v>
      </c>
      <c r="E152" s="100" t="s">
        <v>334</v>
      </c>
      <c r="F152" s="101" t="s">
        <v>332</v>
      </c>
      <c r="G152" s="95" t="s">
        <v>331</v>
      </c>
      <c r="H152" s="97" t="s">
        <v>187</v>
      </c>
      <c r="I152" s="102" t="s">
        <v>382</v>
      </c>
    </row>
    <row r="153" spans="1:9" ht="12.75">
      <c r="A153" s="113" t="s">
        <v>318</v>
      </c>
      <c r="B153" s="103">
        <v>806</v>
      </c>
      <c r="C153" s="103">
        <v>29</v>
      </c>
      <c r="D153" s="103">
        <v>3</v>
      </c>
      <c r="E153" s="103">
        <v>11</v>
      </c>
      <c r="F153" s="103">
        <v>270</v>
      </c>
      <c r="G153" s="103">
        <v>96</v>
      </c>
      <c r="H153" s="103">
        <v>0</v>
      </c>
      <c r="I153" s="104">
        <f>SUM(B153:H153)</f>
        <v>1215</v>
      </c>
    </row>
    <row r="154" spans="1:9" ht="12.75">
      <c r="A154" s="114" t="s">
        <v>312</v>
      </c>
      <c r="B154" s="105">
        <v>15433</v>
      </c>
      <c r="C154" s="105">
        <v>7468</v>
      </c>
      <c r="D154" s="105">
        <v>355</v>
      </c>
      <c r="E154" s="105">
        <v>282</v>
      </c>
      <c r="F154" s="105">
        <v>3334</v>
      </c>
      <c r="G154" s="105">
        <v>3782</v>
      </c>
      <c r="H154" s="106">
        <v>208</v>
      </c>
      <c r="I154" s="107">
        <f aca="true" t="shared" si="14" ref="I154:I170">SUM(B154:H154)</f>
        <v>30862</v>
      </c>
    </row>
    <row r="155" spans="1:9" ht="12.75">
      <c r="A155" s="114" t="s">
        <v>321</v>
      </c>
      <c r="B155" s="105">
        <v>658</v>
      </c>
      <c r="C155" s="105">
        <v>16</v>
      </c>
      <c r="D155" s="105">
        <v>0</v>
      </c>
      <c r="E155" s="105">
        <v>161</v>
      </c>
      <c r="F155" s="105">
        <v>3</v>
      </c>
      <c r="G155" s="105">
        <v>183</v>
      </c>
      <c r="H155" s="106">
        <v>383</v>
      </c>
      <c r="I155" s="107">
        <f t="shared" si="14"/>
        <v>1404</v>
      </c>
    </row>
    <row r="156" spans="1:9" ht="12.75">
      <c r="A156" s="114" t="s">
        <v>372</v>
      </c>
      <c r="B156" s="105">
        <v>14465</v>
      </c>
      <c r="C156" s="105">
        <v>3968</v>
      </c>
      <c r="D156" s="105">
        <v>37</v>
      </c>
      <c r="E156" s="105">
        <v>24715</v>
      </c>
      <c r="F156" s="105">
        <v>268</v>
      </c>
      <c r="G156" s="105">
        <v>1812</v>
      </c>
      <c r="H156" s="106">
        <v>298</v>
      </c>
      <c r="I156" s="107">
        <f t="shared" si="14"/>
        <v>45563</v>
      </c>
    </row>
    <row r="157" spans="1:9" ht="12.75">
      <c r="A157" s="114" t="s">
        <v>314</v>
      </c>
      <c r="B157" s="105">
        <v>4862</v>
      </c>
      <c r="C157" s="105">
        <v>1317</v>
      </c>
      <c r="D157" s="105">
        <v>34</v>
      </c>
      <c r="E157" s="105">
        <v>311</v>
      </c>
      <c r="F157" s="105">
        <v>753</v>
      </c>
      <c r="G157" s="105">
        <v>2402</v>
      </c>
      <c r="H157" s="106">
        <v>137</v>
      </c>
      <c r="I157" s="107">
        <f t="shared" si="14"/>
        <v>9816</v>
      </c>
    </row>
    <row r="158" spans="1:9" ht="12.75">
      <c r="A158" s="114" t="s">
        <v>316</v>
      </c>
      <c r="B158" s="105">
        <v>588</v>
      </c>
      <c r="C158" s="105">
        <v>22</v>
      </c>
      <c r="D158" s="105">
        <v>0</v>
      </c>
      <c r="E158" s="105">
        <v>434</v>
      </c>
      <c r="F158" s="105">
        <v>6</v>
      </c>
      <c r="G158" s="105">
        <v>15</v>
      </c>
      <c r="H158" s="106">
        <v>0</v>
      </c>
      <c r="I158" s="107">
        <f t="shared" si="14"/>
        <v>1065</v>
      </c>
    </row>
    <row r="159" spans="1:9" ht="12.75">
      <c r="A159" s="114" t="s">
        <v>317</v>
      </c>
      <c r="B159" s="105">
        <v>651</v>
      </c>
      <c r="C159" s="105">
        <v>166</v>
      </c>
      <c r="D159" s="105">
        <v>0</v>
      </c>
      <c r="E159" s="105">
        <v>14</v>
      </c>
      <c r="F159" s="105">
        <v>7</v>
      </c>
      <c r="G159" s="105">
        <v>222</v>
      </c>
      <c r="H159" s="106">
        <v>0</v>
      </c>
      <c r="I159" s="107">
        <f t="shared" si="14"/>
        <v>1060</v>
      </c>
    </row>
    <row r="160" spans="1:9" ht="25.5">
      <c r="A160" s="114" t="s">
        <v>374</v>
      </c>
      <c r="B160" s="105">
        <v>13692</v>
      </c>
      <c r="C160" s="105">
        <v>3517</v>
      </c>
      <c r="D160" s="105">
        <v>0</v>
      </c>
      <c r="E160" s="105">
        <v>515</v>
      </c>
      <c r="F160" s="105">
        <v>116</v>
      </c>
      <c r="G160" s="105">
        <v>1950</v>
      </c>
      <c r="H160" s="106">
        <v>22</v>
      </c>
      <c r="I160" s="107">
        <f t="shared" si="14"/>
        <v>19812</v>
      </c>
    </row>
    <row r="161" spans="1:9" ht="12.75">
      <c r="A161" s="114" t="s">
        <v>322</v>
      </c>
      <c r="B161" s="105">
        <v>5656</v>
      </c>
      <c r="C161" s="105">
        <v>1638</v>
      </c>
      <c r="D161" s="105">
        <v>18</v>
      </c>
      <c r="E161" s="105">
        <v>296</v>
      </c>
      <c r="F161" s="105">
        <v>1439</v>
      </c>
      <c r="G161" s="105">
        <v>789</v>
      </c>
      <c r="H161" s="106">
        <v>18</v>
      </c>
      <c r="I161" s="107">
        <f t="shared" si="14"/>
        <v>9854</v>
      </c>
    </row>
    <row r="162" spans="1:9" ht="12.75">
      <c r="A162" s="114" t="s">
        <v>320</v>
      </c>
      <c r="B162" s="105">
        <v>1609</v>
      </c>
      <c r="C162" s="105">
        <v>74</v>
      </c>
      <c r="D162" s="105">
        <v>0</v>
      </c>
      <c r="E162" s="105">
        <v>2</v>
      </c>
      <c r="F162" s="105">
        <v>82</v>
      </c>
      <c r="G162" s="105">
        <v>112</v>
      </c>
      <c r="H162" s="106">
        <v>0</v>
      </c>
      <c r="I162" s="107">
        <f t="shared" si="14"/>
        <v>1879</v>
      </c>
    </row>
    <row r="163" spans="1:9" ht="25.5">
      <c r="A163" s="114" t="s">
        <v>375</v>
      </c>
      <c r="B163" s="105">
        <v>2521</v>
      </c>
      <c r="C163" s="105">
        <v>468</v>
      </c>
      <c r="D163" s="105">
        <v>95</v>
      </c>
      <c r="E163" s="105">
        <v>109</v>
      </c>
      <c r="F163" s="105">
        <v>45</v>
      </c>
      <c r="G163" s="105">
        <v>674</v>
      </c>
      <c r="H163" s="106">
        <v>0</v>
      </c>
      <c r="I163" s="107">
        <f t="shared" si="14"/>
        <v>3912</v>
      </c>
    </row>
    <row r="164" spans="1:9" ht="25.5">
      <c r="A164" s="114" t="s">
        <v>308</v>
      </c>
      <c r="B164" s="108">
        <v>12709</v>
      </c>
      <c r="C164" s="108">
        <v>31726</v>
      </c>
      <c r="D164" s="108">
        <v>0</v>
      </c>
      <c r="E164" s="108">
        <v>455</v>
      </c>
      <c r="F164" s="108">
        <v>1023</v>
      </c>
      <c r="G164" s="108">
        <v>53352</v>
      </c>
      <c r="H164" s="109">
        <v>42</v>
      </c>
      <c r="I164" s="107">
        <f t="shared" si="14"/>
        <v>99307</v>
      </c>
    </row>
    <row r="165" spans="1:9" ht="12.75">
      <c r="A165" s="44" t="s">
        <v>309</v>
      </c>
      <c r="B165" s="105">
        <v>4456</v>
      </c>
      <c r="C165" s="105">
        <v>5246</v>
      </c>
      <c r="D165" s="105">
        <v>6</v>
      </c>
      <c r="E165" s="105">
        <v>20130</v>
      </c>
      <c r="F165" s="105">
        <v>326</v>
      </c>
      <c r="G165" s="105">
        <v>2715</v>
      </c>
      <c r="H165" s="105">
        <v>37</v>
      </c>
      <c r="I165" s="107">
        <f t="shared" si="14"/>
        <v>32916</v>
      </c>
    </row>
    <row r="166" spans="1:9" ht="12.75">
      <c r="A166" s="114" t="s">
        <v>352</v>
      </c>
      <c r="B166" s="108">
        <v>17035</v>
      </c>
      <c r="C166" s="108">
        <v>4196</v>
      </c>
      <c r="D166" s="108">
        <v>92</v>
      </c>
      <c r="E166" s="108">
        <v>4599</v>
      </c>
      <c r="F166" s="108">
        <v>428</v>
      </c>
      <c r="G166" s="108">
        <v>12546</v>
      </c>
      <c r="H166" s="109">
        <v>212</v>
      </c>
      <c r="I166" s="107">
        <f t="shared" si="14"/>
        <v>39108</v>
      </c>
    </row>
    <row r="167" spans="1:9" ht="12.75">
      <c r="A167" s="114" t="s">
        <v>325</v>
      </c>
      <c r="B167" s="105">
        <v>1398</v>
      </c>
      <c r="C167" s="105">
        <v>153</v>
      </c>
      <c r="D167" s="105">
        <v>0</v>
      </c>
      <c r="E167" s="105">
        <v>0</v>
      </c>
      <c r="F167" s="105">
        <v>234</v>
      </c>
      <c r="G167" s="105">
        <v>560</v>
      </c>
      <c r="H167" s="106">
        <v>0</v>
      </c>
      <c r="I167" s="107">
        <f t="shared" si="14"/>
        <v>2345</v>
      </c>
    </row>
    <row r="168" spans="1:9" ht="12.75">
      <c r="A168" s="114" t="s">
        <v>319</v>
      </c>
      <c r="B168" s="108">
        <v>821</v>
      </c>
      <c r="C168" s="108">
        <v>358</v>
      </c>
      <c r="D168" s="108">
        <v>10</v>
      </c>
      <c r="E168" s="108">
        <v>185</v>
      </c>
      <c r="F168" s="108">
        <v>147</v>
      </c>
      <c r="G168" s="108">
        <v>129</v>
      </c>
      <c r="H168" s="109">
        <v>0</v>
      </c>
      <c r="I168" s="107">
        <f t="shared" si="14"/>
        <v>1650</v>
      </c>
    </row>
    <row r="169" spans="1:9" ht="12.75">
      <c r="A169" s="44" t="s">
        <v>315</v>
      </c>
      <c r="B169" s="108">
        <v>3</v>
      </c>
      <c r="C169" s="108">
        <v>0</v>
      </c>
      <c r="D169" s="108">
        <v>0</v>
      </c>
      <c r="E169" s="108">
        <v>0</v>
      </c>
      <c r="F169" s="108">
        <v>0</v>
      </c>
      <c r="G169" s="108">
        <v>0</v>
      </c>
      <c r="H169" s="108">
        <v>0</v>
      </c>
      <c r="I169" s="107">
        <f t="shared" si="14"/>
        <v>3</v>
      </c>
    </row>
    <row r="170" spans="1:9" ht="13.5" thickBot="1">
      <c r="A170" s="115" t="s">
        <v>323</v>
      </c>
      <c r="B170" s="110">
        <v>4469</v>
      </c>
      <c r="C170" s="110">
        <v>389</v>
      </c>
      <c r="D170" s="110">
        <v>14</v>
      </c>
      <c r="E170" s="110">
        <v>351</v>
      </c>
      <c r="F170" s="110">
        <v>601</v>
      </c>
      <c r="G170" s="110">
        <v>3519</v>
      </c>
      <c r="H170" s="111">
        <v>23</v>
      </c>
      <c r="I170" s="107">
        <f t="shared" si="14"/>
        <v>9366</v>
      </c>
    </row>
    <row r="171" spans="1:9" ht="25.5" customHeight="1" thickBot="1">
      <c r="A171" s="45" t="s">
        <v>382</v>
      </c>
      <c r="B171" s="112">
        <f aca="true" t="shared" si="15" ref="B171:I171">SUM(B153:B170)</f>
        <v>101832</v>
      </c>
      <c r="C171" s="112">
        <f t="shared" si="15"/>
        <v>60751</v>
      </c>
      <c r="D171" s="112">
        <f t="shared" si="15"/>
        <v>664</v>
      </c>
      <c r="E171" s="112">
        <f t="shared" si="15"/>
        <v>52570</v>
      </c>
      <c r="F171" s="112">
        <f t="shared" si="15"/>
        <v>9082</v>
      </c>
      <c r="G171" s="112">
        <f t="shared" si="15"/>
        <v>84858</v>
      </c>
      <c r="H171" s="112">
        <f t="shared" si="15"/>
        <v>1380</v>
      </c>
      <c r="I171" s="112">
        <f t="shared" si="15"/>
        <v>311137</v>
      </c>
    </row>
    <row r="172" spans="1:9" ht="13.5" thickBot="1">
      <c r="A172" s="339" t="s">
        <v>381</v>
      </c>
      <c r="B172" s="339"/>
      <c r="C172" s="339"/>
      <c r="D172" s="339"/>
      <c r="E172" s="339"/>
      <c r="F172" s="339"/>
      <c r="G172" s="339"/>
      <c r="H172" s="339"/>
      <c r="I172" s="339"/>
    </row>
    <row r="173" spans="1:9" ht="23.25" thickBot="1">
      <c r="A173" s="98" t="s">
        <v>368</v>
      </c>
      <c r="B173" s="95" t="s">
        <v>327</v>
      </c>
      <c r="C173" s="100" t="s">
        <v>335</v>
      </c>
      <c r="D173" s="95" t="s">
        <v>336</v>
      </c>
      <c r="E173" s="100" t="s">
        <v>334</v>
      </c>
      <c r="F173" s="101" t="s">
        <v>332</v>
      </c>
      <c r="G173" s="95" t="s">
        <v>331</v>
      </c>
      <c r="H173" s="97" t="s">
        <v>187</v>
      </c>
      <c r="I173" s="102" t="s">
        <v>380</v>
      </c>
    </row>
    <row r="174" spans="1:9" ht="12.75">
      <c r="A174" s="113" t="s">
        <v>318</v>
      </c>
      <c r="B174" s="103">
        <v>1233</v>
      </c>
      <c r="C174" s="103">
        <v>6</v>
      </c>
      <c r="D174" s="103">
        <v>9</v>
      </c>
      <c r="E174" s="103">
        <v>35</v>
      </c>
      <c r="F174" s="103">
        <v>219</v>
      </c>
      <c r="G174" s="103">
        <v>110</v>
      </c>
      <c r="H174" s="103">
        <v>0</v>
      </c>
      <c r="I174" s="104">
        <f>SUM(B174:H174)</f>
        <v>1612</v>
      </c>
    </row>
    <row r="175" spans="1:9" ht="12.75">
      <c r="A175" s="114" t="s">
        <v>312</v>
      </c>
      <c r="B175" s="105">
        <v>16467</v>
      </c>
      <c r="C175" s="105">
        <v>2550</v>
      </c>
      <c r="D175" s="105">
        <v>457</v>
      </c>
      <c r="E175" s="105">
        <v>480</v>
      </c>
      <c r="F175" s="105">
        <v>2976</v>
      </c>
      <c r="G175" s="105">
        <v>3068</v>
      </c>
      <c r="H175" s="106">
        <v>149</v>
      </c>
      <c r="I175" s="107">
        <f aca="true" t="shared" si="16" ref="I175:I191">SUM(B175:H175)</f>
        <v>26147</v>
      </c>
    </row>
    <row r="176" spans="1:9" ht="12.75">
      <c r="A176" s="114" t="s">
        <v>321</v>
      </c>
      <c r="B176" s="105">
        <v>934</v>
      </c>
      <c r="C176" s="105">
        <v>237</v>
      </c>
      <c r="D176" s="105">
        <v>0</v>
      </c>
      <c r="E176" s="105">
        <v>87</v>
      </c>
      <c r="F176" s="105">
        <v>7</v>
      </c>
      <c r="G176" s="105">
        <v>150</v>
      </c>
      <c r="H176" s="106">
        <v>206</v>
      </c>
      <c r="I176" s="107">
        <f t="shared" si="16"/>
        <v>1621</v>
      </c>
    </row>
    <row r="177" spans="1:9" ht="12.75">
      <c r="A177" s="114" t="s">
        <v>372</v>
      </c>
      <c r="B177" s="105">
        <v>10386</v>
      </c>
      <c r="C177" s="105">
        <v>1483</v>
      </c>
      <c r="D177" s="105">
        <v>3</v>
      </c>
      <c r="E177" s="105">
        <v>5371</v>
      </c>
      <c r="F177" s="105">
        <v>268</v>
      </c>
      <c r="G177" s="105">
        <v>2593</v>
      </c>
      <c r="H177" s="106">
        <v>46</v>
      </c>
      <c r="I177" s="107">
        <f t="shared" si="16"/>
        <v>20150</v>
      </c>
    </row>
    <row r="178" spans="1:9" ht="12.75">
      <c r="A178" s="114" t="s">
        <v>314</v>
      </c>
      <c r="B178" s="105">
        <v>4744</v>
      </c>
      <c r="C178" s="105">
        <v>2003</v>
      </c>
      <c r="D178" s="105">
        <v>31</v>
      </c>
      <c r="E178" s="105">
        <v>267</v>
      </c>
      <c r="F178" s="105">
        <v>727</v>
      </c>
      <c r="G178" s="105">
        <v>2982</v>
      </c>
      <c r="H178" s="106">
        <v>100</v>
      </c>
      <c r="I178" s="107">
        <f t="shared" si="16"/>
        <v>10854</v>
      </c>
    </row>
    <row r="179" spans="1:9" ht="12.75">
      <c r="A179" s="114" t="s">
        <v>316</v>
      </c>
      <c r="B179" s="105">
        <v>847</v>
      </c>
      <c r="C179" s="105">
        <v>116</v>
      </c>
      <c r="D179" s="105">
        <v>0</v>
      </c>
      <c r="E179" s="105">
        <v>464</v>
      </c>
      <c r="F179" s="105">
        <v>26</v>
      </c>
      <c r="G179" s="105">
        <v>32</v>
      </c>
      <c r="H179" s="106">
        <v>0</v>
      </c>
      <c r="I179" s="107">
        <f t="shared" si="16"/>
        <v>1485</v>
      </c>
    </row>
    <row r="180" spans="1:9" ht="12.75">
      <c r="A180" s="114" t="s">
        <v>317</v>
      </c>
      <c r="B180" s="105">
        <v>891</v>
      </c>
      <c r="C180" s="105">
        <v>50</v>
      </c>
      <c r="D180" s="105">
        <v>7</v>
      </c>
      <c r="E180" s="105">
        <v>0</v>
      </c>
      <c r="F180" s="105">
        <v>16</v>
      </c>
      <c r="G180" s="105">
        <v>298</v>
      </c>
      <c r="H180" s="106">
        <v>0</v>
      </c>
      <c r="I180" s="107">
        <f t="shared" si="16"/>
        <v>1262</v>
      </c>
    </row>
    <row r="181" spans="1:9" ht="25.5">
      <c r="A181" s="114" t="s">
        <v>374</v>
      </c>
      <c r="B181" s="105">
        <v>10690</v>
      </c>
      <c r="C181" s="105">
        <v>3015</v>
      </c>
      <c r="D181" s="105">
        <v>5</v>
      </c>
      <c r="E181" s="105">
        <v>247</v>
      </c>
      <c r="F181" s="105">
        <v>68</v>
      </c>
      <c r="G181" s="105">
        <v>2052</v>
      </c>
      <c r="H181" s="106">
        <v>7</v>
      </c>
      <c r="I181" s="107">
        <f t="shared" si="16"/>
        <v>16084</v>
      </c>
    </row>
    <row r="182" spans="1:9" ht="12.75">
      <c r="A182" s="114" t="s">
        <v>322</v>
      </c>
      <c r="B182" s="105">
        <v>5818</v>
      </c>
      <c r="C182" s="105">
        <v>2022</v>
      </c>
      <c r="D182" s="105">
        <v>20</v>
      </c>
      <c r="E182" s="105">
        <v>609</v>
      </c>
      <c r="F182" s="105">
        <v>736</v>
      </c>
      <c r="G182" s="105">
        <v>797</v>
      </c>
      <c r="H182" s="106">
        <v>69</v>
      </c>
      <c r="I182" s="107">
        <f t="shared" si="16"/>
        <v>10071</v>
      </c>
    </row>
    <row r="183" spans="1:9" ht="12.75">
      <c r="A183" s="114" t="s">
        <v>320</v>
      </c>
      <c r="B183" s="105">
        <v>1171</v>
      </c>
      <c r="C183" s="105">
        <v>78</v>
      </c>
      <c r="D183" s="105">
        <v>1</v>
      </c>
      <c r="E183" s="105">
        <v>3</v>
      </c>
      <c r="F183" s="105">
        <v>27</v>
      </c>
      <c r="G183" s="105">
        <v>23</v>
      </c>
      <c r="H183" s="106">
        <v>0</v>
      </c>
      <c r="I183" s="107">
        <f t="shared" si="16"/>
        <v>1303</v>
      </c>
    </row>
    <row r="184" spans="1:9" ht="25.5">
      <c r="A184" s="114" t="s">
        <v>375</v>
      </c>
      <c r="B184" s="105">
        <v>2054</v>
      </c>
      <c r="C184" s="105">
        <v>397</v>
      </c>
      <c r="D184" s="105">
        <v>94</v>
      </c>
      <c r="E184" s="105">
        <v>27</v>
      </c>
      <c r="F184" s="105">
        <v>99</v>
      </c>
      <c r="G184" s="105">
        <v>934</v>
      </c>
      <c r="H184" s="106">
        <v>2</v>
      </c>
      <c r="I184" s="107">
        <f t="shared" si="16"/>
        <v>3607</v>
      </c>
    </row>
    <row r="185" spans="1:9" ht="25.5">
      <c r="A185" s="114" t="s">
        <v>308</v>
      </c>
      <c r="B185" s="108">
        <v>11561</v>
      </c>
      <c r="C185" s="108">
        <v>59487</v>
      </c>
      <c r="D185" s="108">
        <v>0</v>
      </c>
      <c r="E185" s="108">
        <v>2596</v>
      </c>
      <c r="F185" s="108">
        <v>525</v>
      </c>
      <c r="G185" s="108">
        <v>11483</v>
      </c>
      <c r="H185" s="109">
        <v>4</v>
      </c>
      <c r="I185" s="107">
        <f t="shared" si="16"/>
        <v>85656</v>
      </c>
    </row>
    <row r="186" spans="1:9" ht="12.75">
      <c r="A186" s="44" t="s">
        <v>309</v>
      </c>
      <c r="B186" s="105">
        <v>3347</v>
      </c>
      <c r="C186" s="105">
        <v>5805</v>
      </c>
      <c r="D186" s="105">
        <v>152</v>
      </c>
      <c r="E186" s="105">
        <v>26404</v>
      </c>
      <c r="F186" s="105">
        <v>85</v>
      </c>
      <c r="G186" s="105">
        <v>3171</v>
      </c>
      <c r="H186" s="105">
        <v>168</v>
      </c>
      <c r="I186" s="107">
        <f t="shared" si="16"/>
        <v>39132</v>
      </c>
    </row>
    <row r="187" spans="1:9" ht="12.75">
      <c r="A187" s="114" t="s">
        <v>352</v>
      </c>
      <c r="B187" s="108">
        <v>22075</v>
      </c>
      <c r="C187" s="108">
        <v>4269</v>
      </c>
      <c r="D187" s="108">
        <v>16</v>
      </c>
      <c r="E187" s="108">
        <v>2846</v>
      </c>
      <c r="F187" s="108">
        <v>2068</v>
      </c>
      <c r="G187" s="108">
        <v>9016</v>
      </c>
      <c r="H187" s="109">
        <v>100</v>
      </c>
      <c r="I187" s="107">
        <f t="shared" si="16"/>
        <v>40390</v>
      </c>
    </row>
    <row r="188" spans="1:9" ht="12.75">
      <c r="A188" s="114" t="s">
        <v>325</v>
      </c>
      <c r="B188" s="105">
        <v>1449</v>
      </c>
      <c r="C188" s="105">
        <v>242</v>
      </c>
      <c r="D188" s="105">
        <v>5</v>
      </c>
      <c r="E188" s="105">
        <v>6</v>
      </c>
      <c r="F188" s="105">
        <v>444</v>
      </c>
      <c r="G188" s="105">
        <v>368</v>
      </c>
      <c r="H188" s="106">
        <v>0</v>
      </c>
      <c r="I188" s="107">
        <f t="shared" si="16"/>
        <v>2514</v>
      </c>
    </row>
    <row r="189" spans="1:9" ht="12.75">
      <c r="A189" s="114" t="s">
        <v>319</v>
      </c>
      <c r="B189" s="108">
        <v>706</v>
      </c>
      <c r="C189" s="108">
        <v>277</v>
      </c>
      <c r="D189" s="108">
        <v>0</v>
      </c>
      <c r="E189" s="108">
        <v>324</v>
      </c>
      <c r="F189" s="108">
        <v>119</v>
      </c>
      <c r="G189" s="108">
        <v>203</v>
      </c>
      <c r="H189" s="109">
        <v>16</v>
      </c>
      <c r="I189" s="107">
        <f t="shared" si="16"/>
        <v>1645</v>
      </c>
    </row>
    <row r="190" spans="1:9" ht="12.75">
      <c r="A190" s="44" t="s">
        <v>315</v>
      </c>
      <c r="B190" s="108">
        <v>11</v>
      </c>
      <c r="C190" s="108">
        <v>0</v>
      </c>
      <c r="D190" s="108">
        <v>0</v>
      </c>
      <c r="E190" s="108">
        <v>0</v>
      </c>
      <c r="F190" s="108">
        <v>0</v>
      </c>
      <c r="G190" s="108">
        <v>0</v>
      </c>
      <c r="H190" s="108">
        <v>0</v>
      </c>
      <c r="I190" s="107">
        <f t="shared" si="16"/>
        <v>11</v>
      </c>
    </row>
    <row r="191" spans="1:9" ht="13.5" thickBot="1">
      <c r="A191" s="115" t="s">
        <v>323</v>
      </c>
      <c r="B191" s="110">
        <v>4074</v>
      </c>
      <c r="C191" s="110">
        <v>282</v>
      </c>
      <c r="D191" s="110">
        <v>158</v>
      </c>
      <c r="E191" s="110">
        <v>250</v>
      </c>
      <c r="F191" s="110">
        <v>273</v>
      </c>
      <c r="G191" s="110">
        <v>1147</v>
      </c>
      <c r="H191" s="111">
        <v>11</v>
      </c>
      <c r="I191" s="107">
        <f t="shared" si="16"/>
        <v>6195</v>
      </c>
    </row>
    <row r="192" spans="1:9" ht="25.5" customHeight="1" thickBot="1">
      <c r="A192" s="45" t="s">
        <v>380</v>
      </c>
      <c r="B192" s="112">
        <f aca="true" t="shared" si="17" ref="B192:I192">SUM(B174:B191)</f>
        <v>98458</v>
      </c>
      <c r="C192" s="112">
        <f t="shared" si="17"/>
        <v>82319</v>
      </c>
      <c r="D192" s="112">
        <f t="shared" si="17"/>
        <v>958</v>
      </c>
      <c r="E192" s="112">
        <f t="shared" si="17"/>
        <v>40016</v>
      </c>
      <c r="F192" s="112">
        <f t="shared" si="17"/>
        <v>8683</v>
      </c>
      <c r="G192" s="112">
        <f t="shared" si="17"/>
        <v>38427</v>
      </c>
      <c r="H192" s="112">
        <f t="shared" si="17"/>
        <v>878</v>
      </c>
      <c r="I192" s="112">
        <f t="shared" si="17"/>
        <v>269739</v>
      </c>
    </row>
    <row r="193" spans="1:9" ht="13.5" thickBot="1">
      <c r="A193" s="339" t="s">
        <v>225</v>
      </c>
      <c r="B193" s="339"/>
      <c r="C193" s="339"/>
      <c r="D193" s="339"/>
      <c r="E193" s="339"/>
      <c r="F193" s="339"/>
      <c r="G193" s="339"/>
      <c r="H193" s="339"/>
      <c r="I193" s="339"/>
    </row>
    <row r="194" spans="1:9" ht="23.25" thickBot="1">
      <c r="A194" s="98" t="s">
        <v>368</v>
      </c>
      <c r="B194" s="95" t="s">
        <v>327</v>
      </c>
      <c r="C194" s="100" t="s">
        <v>335</v>
      </c>
      <c r="D194" s="95" t="s">
        <v>336</v>
      </c>
      <c r="E194" s="100" t="s">
        <v>334</v>
      </c>
      <c r="F194" s="101" t="s">
        <v>332</v>
      </c>
      <c r="G194" s="95" t="s">
        <v>331</v>
      </c>
      <c r="H194" s="97" t="s">
        <v>187</v>
      </c>
      <c r="I194" s="102" t="s">
        <v>379</v>
      </c>
    </row>
    <row r="195" spans="1:9" ht="12.75">
      <c r="A195" s="113" t="s">
        <v>318</v>
      </c>
      <c r="B195" s="103">
        <v>1416</v>
      </c>
      <c r="C195" s="103">
        <v>39</v>
      </c>
      <c r="D195" s="103">
        <v>5</v>
      </c>
      <c r="E195" s="103">
        <v>63</v>
      </c>
      <c r="F195" s="103">
        <v>273</v>
      </c>
      <c r="G195" s="103">
        <v>117</v>
      </c>
      <c r="H195" s="103">
        <v>6</v>
      </c>
      <c r="I195" s="104">
        <f>SUM(B195:H195)</f>
        <v>1919</v>
      </c>
    </row>
    <row r="196" spans="1:9" ht="12.75">
      <c r="A196" s="114" t="s">
        <v>312</v>
      </c>
      <c r="B196" s="105">
        <v>21771</v>
      </c>
      <c r="C196" s="105">
        <v>2153</v>
      </c>
      <c r="D196" s="105">
        <v>717</v>
      </c>
      <c r="E196" s="105">
        <v>647</v>
      </c>
      <c r="F196" s="105">
        <v>3268</v>
      </c>
      <c r="G196" s="105">
        <v>4701</v>
      </c>
      <c r="H196" s="106">
        <v>668</v>
      </c>
      <c r="I196" s="107">
        <f aca="true" t="shared" si="18" ref="I196:I212">SUM(B196:H196)</f>
        <v>33925</v>
      </c>
    </row>
    <row r="197" spans="1:9" ht="12.75">
      <c r="A197" s="114" t="s">
        <v>321</v>
      </c>
      <c r="B197" s="105">
        <v>1172</v>
      </c>
      <c r="C197" s="105">
        <v>1268</v>
      </c>
      <c r="D197" s="105">
        <v>0</v>
      </c>
      <c r="E197" s="105">
        <v>69</v>
      </c>
      <c r="F197" s="105">
        <v>39</v>
      </c>
      <c r="G197" s="105">
        <v>39</v>
      </c>
      <c r="H197" s="106">
        <v>340</v>
      </c>
      <c r="I197" s="107">
        <f t="shared" si="18"/>
        <v>2927</v>
      </c>
    </row>
    <row r="198" spans="1:9" ht="12.75">
      <c r="A198" s="114" t="s">
        <v>372</v>
      </c>
      <c r="B198" s="105">
        <v>13856</v>
      </c>
      <c r="C198" s="105">
        <v>4481</v>
      </c>
      <c r="D198" s="105">
        <v>91</v>
      </c>
      <c r="E198" s="105">
        <v>16353</v>
      </c>
      <c r="F198" s="105">
        <v>188</v>
      </c>
      <c r="G198" s="105">
        <v>2221</v>
      </c>
      <c r="H198" s="106">
        <v>177</v>
      </c>
      <c r="I198" s="107">
        <f t="shared" si="18"/>
        <v>37367</v>
      </c>
    </row>
    <row r="199" spans="1:9" ht="12.75">
      <c r="A199" s="114" t="s">
        <v>314</v>
      </c>
      <c r="B199" s="105">
        <v>5754</v>
      </c>
      <c r="C199" s="105">
        <v>1574</v>
      </c>
      <c r="D199" s="105">
        <v>50</v>
      </c>
      <c r="E199" s="105">
        <v>630</v>
      </c>
      <c r="F199" s="105">
        <v>743</v>
      </c>
      <c r="G199" s="105">
        <v>3120</v>
      </c>
      <c r="H199" s="106">
        <v>386</v>
      </c>
      <c r="I199" s="107">
        <f t="shared" si="18"/>
        <v>12257</v>
      </c>
    </row>
    <row r="200" spans="1:9" ht="12.75">
      <c r="A200" s="114" t="s">
        <v>316</v>
      </c>
      <c r="B200" s="105">
        <v>776</v>
      </c>
      <c r="C200" s="105">
        <v>273</v>
      </c>
      <c r="D200" s="105">
        <v>0</v>
      </c>
      <c r="E200" s="105">
        <v>565</v>
      </c>
      <c r="F200" s="105">
        <v>8</v>
      </c>
      <c r="G200" s="105">
        <v>13</v>
      </c>
      <c r="H200" s="106">
        <v>1</v>
      </c>
      <c r="I200" s="107">
        <f t="shared" si="18"/>
        <v>1636</v>
      </c>
    </row>
    <row r="201" spans="1:9" ht="12.75">
      <c r="A201" s="114" t="s">
        <v>317</v>
      </c>
      <c r="B201" s="105">
        <v>1482</v>
      </c>
      <c r="C201" s="105">
        <v>142</v>
      </c>
      <c r="D201" s="105">
        <v>0</v>
      </c>
      <c r="E201" s="105">
        <v>43</v>
      </c>
      <c r="F201" s="105">
        <v>13</v>
      </c>
      <c r="G201" s="105">
        <v>154</v>
      </c>
      <c r="H201" s="106">
        <v>0</v>
      </c>
      <c r="I201" s="107">
        <f t="shared" si="18"/>
        <v>1834</v>
      </c>
    </row>
    <row r="202" spans="1:9" ht="25.5">
      <c r="A202" s="114" t="s">
        <v>374</v>
      </c>
      <c r="B202" s="105">
        <v>11611</v>
      </c>
      <c r="C202" s="105">
        <v>3727</v>
      </c>
      <c r="D202" s="105">
        <v>9</v>
      </c>
      <c r="E202" s="105">
        <v>209</v>
      </c>
      <c r="F202" s="105">
        <v>43</v>
      </c>
      <c r="G202" s="105">
        <v>1766</v>
      </c>
      <c r="H202" s="106">
        <v>24</v>
      </c>
      <c r="I202" s="107">
        <f t="shared" si="18"/>
        <v>17389</v>
      </c>
    </row>
    <row r="203" spans="1:9" ht="12.75">
      <c r="A203" s="114" t="s">
        <v>322</v>
      </c>
      <c r="B203" s="105">
        <v>6829</v>
      </c>
      <c r="C203" s="105">
        <v>2117</v>
      </c>
      <c r="D203" s="105">
        <v>22</v>
      </c>
      <c r="E203" s="105">
        <v>427</v>
      </c>
      <c r="F203" s="105">
        <v>333</v>
      </c>
      <c r="G203" s="105">
        <v>754</v>
      </c>
      <c r="H203" s="106">
        <v>174</v>
      </c>
      <c r="I203" s="107">
        <f t="shared" si="18"/>
        <v>10656</v>
      </c>
    </row>
    <row r="204" spans="1:9" ht="12.75">
      <c r="A204" s="114" t="s">
        <v>320</v>
      </c>
      <c r="B204" s="105">
        <v>2587</v>
      </c>
      <c r="C204" s="105">
        <v>176</v>
      </c>
      <c r="D204" s="105">
        <v>4</v>
      </c>
      <c r="E204" s="105">
        <v>12</v>
      </c>
      <c r="F204" s="105">
        <v>26</v>
      </c>
      <c r="G204" s="105">
        <v>107</v>
      </c>
      <c r="H204" s="106">
        <v>20</v>
      </c>
      <c r="I204" s="107">
        <f t="shared" si="18"/>
        <v>2932</v>
      </c>
    </row>
    <row r="205" spans="1:9" ht="25.5">
      <c r="A205" s="114" t="s">
        <v>375</v>
      </c>
      <c r="B205" s="105">
        <v>2086</v>
      </c>
      <c r="C205" s="105">
        <v>422</v>
      </c>
      <c r="D205" s="105">
        <v>54</v>
      </c>
      <c r="E205" s="105">
        <v>2</v>
      </c>
      <c r="F205" s="105">
        <v>24</v>
      </c>
      <c r="G205" s="105">
        <v>741</v>
      </c>
      <c r="H205" s="106">
        <v>0</v>
      </c>
      <c r="I205" s="107">
        <f t="shared" si="18"/>
        <v>3329</v>
      </c>
    </row>
    <row r="206" spans="1:9" ht="25.5">
      <c r="A206" s="114" t="s">
        <v>308</v>
      </c>
      <c r="B206" s="108">
        <v>24307</v>
      </c>
      <c r="C206" s="108">
        <v>20614</v>
      </c>
      <c r="D206" s="108">
        <v>0</v>
      </c>
      <c r="E206" s="108">
        <v>387</v>
      </c>
      <c r="F206" s="108">
        <v>887</v>
      </c>
      <c r="G206" s="108">
        <v>43699</v>
      </c>
      <c r="H206" s="109">
        <v>22</v>
      </c>
      <c r="I206" s="107">
        <f t="shared" si="18"/>
        <v>89916</v>
      </c>
    </row>
    <row r="207" spans="1:9" ht="12.75">
      <c r="A207" s="44" t="s">
        <v>309</v>
      </c>
      <c r="B207" s="105">
        <v>5007</v>
      </c>
      <c r="C207" s="105">
        <v>3703</v>
      </c>
      <c r="D207" s="105">
        <v>62</v>
      </c>
      <c r="E207" s="105">
        <v>20344</v>
      </c>
      <c r="F207" s="105">
        <v>97</v>
      </c>
      <c r="G207" s="105">
        <v>3662</v>
      </c>
      <c r="H207" s="105">
        <v>11</v>
      </c>
      <c r="I207" s="107">
        <f t="shared" si="18"/>
        <v>32886</v>
      </c>
    </row>
    <row r="208" spans="1:9" ht="12.75">
      <c r="A208" s="114" t="s">
        <v>352</v>
      </c>
      <c r="B208" s="108">
        <v>21889</v>
      </c>
      <c r="C208" s="108">
        <v>3375</v>
      </c>
      <c r="D208" s="108">
        <v>54</v>
      </c>
      <c r="E208" s="108">
        <v>5267</v>
      </c>
      <c r="F208" s="108">
        <v>675</v>
      </c>
      <c r="G208" s="108">
        <v>12497</v>
      </c>
      <c r="H208" s="109">
        <v>212</v>
      </c>
      <c r="I208" s="107">
        <f t="shared" si="18"/>
        <v>43969</v>
      </c>
    </row>
    <row r="209" spans="1:9" ht="12.75">
      <c r="A209" s="114" t="s">
        <v>325</v>
      </c>
      <c r="B209" s="105">
        <v>1682</v>
      </c>
      <c r="C209" s="105">
        <v>292</v>
      </c>
      <c r="D209" s="105">
        <v>3</v>
      </c>
      <c r="E209" s="105">
        <v>2</v>
      </c>
      <c r="F209" s="105">
        <v>338</v>
      </c>
      <c r="G209" s="105">
        <v>330</v>
      </c>
      <c r="H209" s="106">
        <v>12</v>
      </c>
      <c r="I209" s="107">
        <f t="shared" si="18"/>
        <v>2659</v>
      </c>
    </row>
    <row r="210" spans="1:9" ht="12.75">
      <c r="A210" s="114" t="s">
        <v>319</v>
      </c>
      <c r="B210" s="108">
        <v>576</v>
      </c>
      <c r="C210" s="108">
        <v>378</v>
      </c>
      <c r="D210" s="108">
        <v>0</v>
      </c>
      <c r="E210" s="108">
        <v>546</v>
      </c>
      <c r="F210" s="108">
        <v>67</v>
      </c>
      <c r="G210" s="108">
        <v>127</v>
      </c>
      <c r="H210" s="109">
        <v>33</v>
      </c>
      <c r="I210" s="107">
        <f t="shared" si="18"/>
        <v>1727</v>
      </c>
    </row>
    <row r="211" spans="1:9" ht="12.75">
      <c r="A211" s="44" t="s">
        <v>315</v>
      </c>
      <c r="B211" s="108">
        <v>55</v>
      </c>
      <c r="C211" s="108">
        <v>0</v>
      </c>
      <c r="D211" s="108">
        <v>0</v>
      </c>
      <c r="E211" s="108">
        <v>0</v>
      </c>
      <c r="F211" s="108">
        <v>0</v>
      </c>
      <c r="G211" s="108">
        <v>0</v>
      </c>
      <c r="H211" s="108">
        <v>0</v>
      </c>
      <c r="I211" s="107">
        <f t="shared" si="18"/>
        <v>55</v>
      </c>
    </row>
    <row r="212" spans="1:9" ht="13.5" thickBot="1">
      <c r="A212" s="115" t="s">
        <v>323</v>
      </c>
      <c r="B212" s="110">
        <v>4859</v>
      </c>
      <c r="C212" s="110">
        <v>853</v>
      </c>
      <c r="D212" s="110">
        <v>422</v>
      </c>
      <c r="E212" s="110">
        <v>184</v>
      </c>
      <c r="F212" s="110">
        <v>96</v>
      </c>
      <c r="G212" s="110">
        <v>1906</v>
      </c>
      <c r="H212" s="111">
        <v>112</v>
      </c>
      <c r="I212" s="107">
        <f t="shared" si="18"/>
        <v>8432</v>
      </c>
    </row>
    <row r="213" spans="1:9" ht="13.5" thickBot="1">
      <c r="A213" s="45" t="s">
        <v>379</v>
      </c>
      <c r="B213" s="112">
        <f aca="true" t="shared" si="19" ref="B213:I213">SUM(B195:B212)</f>
        <v>127715</v>
      </c>
      <c r="C213" s="112">
        <f t="shared" si="19"/>
        <v>45587</v>
      </c>
      <c r="D213" s="112">
        <f t="shared" si="19"/>
        <v>1493</v>
      </c>
      <c r="E213" s="112">
        <f t="shared" si="19"/>
        <v>45750</v>
      </c>
      <c r="F213" s="112">
        <f t="shared" si="19"/>
        <v>7118</v>
      </c>
      <c r="G213" s="112">
        <f t="shared" si="19"/>
        <v>75954</v>
      </c>
      <c r="H213" s="112">
        <f t="shared" si="19"/>
        <v>2198</v>
      </c>
      <c r="I213" s="112">
        <f t="shared" si="19"/>
        <v>305815</v>
      </c>
    </row>
    <row r="214" spans="1:9" ht="13.5" thickBot="1">
      <c r="A214" s="339" t="s">
        <v>226</v>
      </c>
      <c r="B214" s="339"/>
      <c r="C214" s="339"/>
      <c r="D214" s="339"/>
      <c r="E214" s="339"/>
      <c r="F214" s="339"/>
      <c r="G214" s="339"/>
      <c r="H214" s="339"/>
      <c r="I214" s="339"/>
    </row>
    <row r="215" spans="1:9" ht="23.25" thickBot="1">
      <c r="A215" s="98" t="s">
        <v>368</v>
      </c>
      <c r="B215" s="95" t="s">
        <v>327</v>
      </c>
      <c r="C215" s="100" t="s">
        <v>335</v>
      </c>
      <c r="D215" s="95" t="s">
        <v>336</v>
      </c>
      <c r="E215" s="100" t="s">
        <v>334</v>
      </c>
      <c r="F215" s="101" t="s">
        <v>332</v>
      </c>
      <c r="G215" s="95" t="s">
        <v>331</v>
      </c>
      <c r="H215" s="97" t="s">
        <v>187</v>
      </c>
      <c r="I215" s="102" t="s">
        <v>377</v>
      </c>
    </row>
    <row r="216" spans="1:9" ht="12.75">
      <c r="A216" s="113" t="s">
        <v>318</v>
      </c>
      <c r="B216" s="103">
        <v>896</v>
      </c>
      <c r="C216" s="103">
        <v>48</v>
      </c>
      <c r="D216" s="103">
        <v>101</v>
      </c>
      <c r="E216" s="103">
        <v>88</v>
      </c>
      <c r="F216" s="103">
        <v>137</v>
      </c>
      <c r="G216" s="103">
        <v>113</v>
      </c>
      <c r="H216" s="103">
        <v>0</v>
      </c>
      <c r="I216" s="104">
        <f>SUM(B216:H216)</f>
        <v>1383</v>
      </c>
    </row>
    <row r="217" spans="1:9" ht="12.75">
      <c r="A217" s="114" t="s">
        <v>312</v>
      </c>
      <c r="B217" s="105">
        <v>18784</v>
      </c>
      <c r="C217" s="105">
        <v>3479</v>
      </c>
      <c r="D217" s="105">
        <v>597</v>
      </c>
      <c r="E217" s="105">
        <v>740</v>
      </c>
      <c r="F217" s="105">
        <v>2677</v>
      </c>
      <c r="G217" s="105">
        <v>4750</v>
      </c>
      <c r="H217" s="106">
        <v>399</v>
      </c>
      <c r="I217" s="107">
        <f aca="true" t="shared" si="20" ref="I217:I233">SUM(B217:H217)</f>
        <v>31426</v>
      </c>
    </row>
    <row r="218" spans="1:9" ht="12.75">
      <c r="A218" s="114" t="s">
        <v>321</v>
      </c>
      <c r="B218" s="105">
        <v>947</v>
      </c>
      <c r="C218" s="105">
        <v>304</v>
      </c>
      <c r="D218" s="105">
        <v>0</v>
      </c>
      <c r="E218" s="105">
        <v>22</v>
      </c>
      <c r="F218" s="105">
        <v>1</v>
      </c>
      <c r="G218" s="105">
        <v>121</v>
      </c>
      <c r="H218" s="106">
        <v>271</v>
      </c>
      <c r="I218" s="107">
        <f t="shared" si="20"/>
        <v>1666</v>
      </c>
    </row>
    <row r="219" spans="1:9" ht="12.75">
      <c r="A219" s="114" t="s">
        <v>372</v>
      </c>
      <c r="B219" s="105">
        <v>13398</v>
      </c>
      <c r="C219" s="105">
        <v>10058</v>
      </c>
      <c r="D219" s="105">
        <v>5</v>
      </c>
      <c r="E219" s="105">
        <v>19661</v>
      </c>
      <c r="F219" s="105">
        <v>261</v>
      </c>
      <c r="G219" s="105">
        <v>1493</v>
      </c>
      <c r="H219" s="106">
        <v>11</v>
      </c>
      <c r="I219" s="107">
        <f t="shared" si="20"/>
        <v>44887</v>
      </c>
    </row>
    <row r="220" spans="1:9" ht="12.75">
      <c r="A220" s="114" t="s">
        <v>314</v>
      </c>
      <c r="B220" s="105">
        <v>6729</v>
      </c>
      <c r="C220" s="105">
        <v>1186</v>
      </c>
      <c r="D220" s="105">
        <v>6</v>
      </c>
      <c r="E220" s="105">
        <v>238</v>
      </c>
      <c r="F220" s="105">
        <v>737</v>
      </c>
      <c r="G220" s="105">
        <v>2969</v>
      </c>
      <c r="H220" s="106">
        <v>104</v>
      </c>
      <c r="I220" s="107">
        <f t="shared" si="20"/>
        <v>11969</v>
      </c>
    </row>
    <row r="221" spans="1:9" ht="12.75">
      <c r="A221" s="114" t="s">
        <v>316</v>
      </c>
      <c r="B221" s="105">
        <v>522</v>
      </c>
      <c r="C221" s="105">
        <v>204</v>
      </c>
      <c r="D221" s="105">
        <v>0</v>
      </c>
      <c r="E221" s="105">
        <v>562</v>
      </c>
      <c r="F221" s="105">
        <v>56</v>
      </c>
      <c r="G221" s="105">
        <v>50</v>
      </c>
      <c r="H221" s="106">
        <v>2</v>
      </c>
      <c r="I221" s="107">
        <f t="shared" si="20"/>
        <v>1396</v>
      </c>
    </row>
    <row r="222" spans="1:9" ht="12.75">
      <c r="A222" s="114" t="s">
        <v>317</v>
      </c>
      <c r="B222" s="105">
        <v>1540</v>
      </c>
      <c r="C222" s="105">
        <v>39</v>
      </c>
      <c r="D222" s="105">
        <v>24</v>
      </c>
      <c r="E222" s="105">
        <v>2</v>
      </c>
      <c r="F222" s="105">
        <v>4</v>
      </c>
      <c r="G222" s="105">
        <v>85</v>
      </c>
      <c r="H222" s="106">
        <v>0</v>
      </c>
      <c r="I222" s="107">
        <f t="shared" si="20"/>
        <v>1694</v>
      </c>
    </row>
    <row r="223" spans="1:9" ht="25.5">
      <c r="A223" s="114" t="s">
        <v>374</v>
      </c>
      <c r="B223" s="105">
        <v>11872</v>
      </c>
      <c r="C223" s="105">
        <v>2945</v>
      </c>
      <c r="D223" s="105">
        <v>33</v>
      </c>
      <c r="E223" s="105">
        <v>458</v>
      </c>
      <c r="F223" s="105">
        <v>40</v>
      </c>
      <c r="G223" s="105">
        <v>1663</v>
      </c>
      <c r="H223" s="106">
        <v>4</v>
      </c>
      <c r="I223" s="107">
        <f t="shared" si="20"/>
        <v>17015</v>
      </c>
    </row>
    <row r="224" spans="1:9" ht="12.75">
      <c r="A224" s="114" t="s">
        <v>322</v>
      </c>
      <c r="B224" s="105">
        <v>4803</v>
      </c>
      <c r="C224" s="105">
        <v>2790</v>
      </c>
      <c r="D224" s="105">
        <v>12</v>
      </c>
      <c r="E224" s="105">
        <v>479</v>
      </c>
      <c r="F224" s="105">
        <v>390</v>
      </c>
      <c r="G224" s="105">
        <v>469</v>
      </c>
      <c r="H224" s="106">
        <v>149</v>
      </c>
      <c r="I224" s="107">
        <f t="shared" si="20"/>
        <v>9092</v>
      </c>
    </row>
    <row r="225" spans="1:9" ht="12.75">
      <c r="A225" s="114" t="s">
        <v>320</v>
      </c>
      <c r="B225" s="105">
        <v>987</v>
      </c>
      <c r="C225" s="105">
        <v>122</v>
      </c>
      <c r="D225" s="105">
        <v>0</v>
      </c>
      <c r="E225" s="105">
        <v>11</v>
      </c>
      <c r="F225" s="105">
        <v>0</v>
      </c>
      <c r="G225" s="105">
        <v>60</v>
      </c>
      <c r="H225" s="106">
        <v>0</v>
      </c>
      <c r="I225" s="107">
        <f t="shared" si="20"/>
        <v>1180</v>
      </c>
    </row>
    <row r="226" spans="1:9" ht="25.5">
      <c r="A226" s="114" t="s">
        <v>375</v>
      </c>
      <c r="B226" s="105">
        <v>2078</v>
      </c>
      <c r="C226" s="105">
        <v>460</v>
      </c>
      <c r="D226" s="105">
        <v>107</v>
      </c>
      <c r="E226" s="105">
        <v>64</v>
      </c>
      <c r="F226" s="105">
        <v>21</v>
      </c>
      <c r="G226" s="105">
        <v>392</v>
      </c>
      <c r="H226" s="106">
        <v>0</v>
      </c>
      <c r="I226" s="107">
        <f t="shared" si="20"/>
        <v>3122</v>
      </c>
    </row>
    <row r="227" spans="1:9" ht="25.5">
      <c r="A227" s="114" t="s">
        <v>308</v>
      </c>
      <c r="B227" s="108">
        <v>2811</v>
      </c>
      <c r="C227" s="108">
        <v>45219</v>
      </c>
      <c r="D227" s="108">
        <v>1</v>
      </c>
      <c r="E227" s="108">
        <v>75</v>
      </c>
      <c r="F227" s="108">
        <v>1418</v>
      </c>
      <c r="G227" s="108">
        <v>53313</v>
      </c>
      <c r="H227" s="109">
        <v>10</v>
      </c>
      <c r="I227" s="107">
        <f t="shared" si="20"/>
        <v>102847</v>
      </c>
    </row>
    <row r="228" spans="1:9" ht="12.75">
      <c r="A228" s="44" t="s">
        <v>309</v>
      </c>
      <c r="B228" s="105">
        <v>3403</v>
      </c>
      <c r="C228" s="105">
        <v>3152</v>
      </c>
      <c r="D228" s="105">
        <v>5</v>
      </c>
      <c r="E228" s="105">
        <v>11545</v>
      </c>
      <c r="F228" s="105">
        <v>61</v>
      </c>
      <c r="G228" s="105">
        <v>3293</v>
      </c>
      <c r="H228" s="105">
        <v>110</v>
      </c>
      <c r="I228" s="107">
        <f t="shared" si="20"/>
        <v>21569</v>
      </c>
    </row>
    <row r="229" spans="1:9" ht="12.75">
      <c r="A229" s="114" t="s">
        <v>352</v>
      </c>
      <c r="B229" s="108">
        <v>14676</v>
      </c>
      <c r="C229" s="108">
        <v>2188</v>
      </c>
      <c r="D229" s="108">
        <v>234</v>
      </c>
      <c r="E229" s="108">
        <v>4381</v>
      </c>
      <c r="F229" s="108">
        <v>529</v>
      </c>
      <c r="G229" s="108">
        <v>11686</v>
      </c>
      <c r="H229" s="109">
        <v>387</v>
      </c>
      <c r="I229" s="107">
        <f t="shared" si="20"/>
        <v>34081</v>
      </c>
    </row>
    <row r="230" spans="1:9" ht="12.75">
      <c r="A230" s="114" t="s">
        <v>325</v>
      </c>
      <c r="B230" s="105">
        <v>1232</v>
      </c>
      <c r="C230" s="105">
        <v>172</v>
      </c>
      <c r="D230" s="105">
        <v>26</v>
      </c>
      <c r="E230" s="105">
        <v>20</v>
      </c>
      <c r="F230" s="105">
        <v>162</v>
      </c>
      <c r="G230" s="105">
        <v>328</v>
      </c>
      <c r="H230" s="106">
        <v>0</v>
      </c>
      <c r="I230" s="107">
        <f t="shared" si="20"/>
        <v>1940</v>
      </c>
    </row>
    <row r="231" spans="1:9" ht="12.75">
      <c r="A231" s="114" t="s">
        <v>319</v>
      </c>
      <c r="B231" s="108">
        <v>494</v>
      </c>
      <c r="C231" s="108">
        <v>329</v>
      </c>
      <c r="D231" s="108">
        <v>0</v>
      </c>
      <c r="E231" s="108">
        <v>156</v>
      </c>
      <c r="F231" s="108">
        <v>100</v>
      </c>
      <c r="G231" s="108">
        <v>104</v>
      </c>
      <c r="H231" s="109">
        <v>0</v>
      </c>
      <c r="I231" s="107">
        <f t="shared" si="20"/>
        <v>1183</v>
      </c>
    </row>
    <row r="232" spans="1:9" ht="12.75">
      <c r="A232" s="44" t="s">
        <v>315</v>
      </c>
      <c r="B232" s="108">
        <v>65</v>
      </c>
      <c r="C232" s="108">
        <v>0</v>
      </c>
      <c r="D232" s="108">
        <v>0</v>
      </c>
      <c r="E232" s="108">
        <v>0</v>
      </c>
      <c r="F232" s="108">
        <v>0</v>
      </c>
      <c r="G232" s="108">
        <v>0</v>
      </c>
      <c r="H232" s="108">
        <v>0</v>
      </c>
      <c r="I232" s="107">
        <f t="shared" si="20"/>
        <v>65</v>
      </c>
    </row>
    <row r="233" spans="1:9" ht="13.5" thickBot="1">
      <c r="A233" s="115" t="s">
        <v>323</v>
      </c>
      <c r="B233" s="110">
        <v>4770</v>
      </c>
      <c r="C233" s="110">
        <v>502</v>
      </c>
      <c r="D233" s="110">
        <v>6</v>
      </c>
      <c r="E233" s="110">
        <v>189</v>
      </c>
      <c r="F233" s="110">
        <v>475</v>
      </c>
      <c r="G233" s="110">
        <v>2722</v>
      </c>
      <c r="H233" s="111">
        <v>4</v>
      </c>
      <c r="I233" s="107">
        <f t="shared" si="20"/>
        <v>8668</v>
      </c>
    </row>
    <row r="234" spans="1:9" ht="13.5" thickBot="1">
      <c r="A234" s="45" t="s">
        <v>377</v>
      </c>
      <c r="B234" s="112">
        <f aca="true" t="shared" si="21" ref="B234:I234">SUM(B216:B233)</f>
        <v>90007</v>
      </c>
      <c r="C234" s="112">
        <f t="shared" si="21"/>
        <v>73197</v>
      </c>
      <c r="D234" s="112">
        <f t="shared" si="21"/>
        <v>1157</v>
      </c>
      <c r="E234" s="112">
        <f t="shared" si="21"/>
        <v>38691</v>
      </c>
      <c r="F234" s="112">
        <f t="shared" si="21"/>
        <v>7069</v>
      </c>
      <c r="G234" s="112">
        <f t="shared" si="21"/>
        <v>83611</v>
      </c>
      <c r="H234" s="112">
        <f t="shared" si="21"/>
        <v>1451</v>
      </c>
      <c r="I234" s="112">
        <f t="shared" si="21"/>
        <v>295183</v>
      </c>
    </row>
    <row r="235" spans="1:9" ht="13.5" thickBot="1">
      <c r="A235" s="339" t="s">
        <v>227</v>
      </c>
      <c r="B235" s="339"/>
      <c r="C235" s="339"/>
      <c r="D235" s="339"/>
      <c r="E235" s="339"/>
      <c r="F235" s="339"/>
      <c r="G235" s="339"/>
      <c r="H235" s="339"/>
      <c r="I235" s="339"/>
    </row>
    <row r="236" spans="1:9" ht="23.25" thickBot="1">
      <c r="A236" s="98" t="s">
        <v>368</v>
      </c>
      <c r="B236" s="95" t="s">
        <v>327</v>
      </c>
      <c r="C236" s="100" t="s">
        <v>335</v>
      </c>
      <c r="D236" s="95" t="s">
        <v>336</v>
      </c>
      <c r="E236" s="100" t="s">
        <v>334</v>
      </c>
      <c r="F236" s="101" t="s">
        <v>332</v>
      </c>
      <c r="G236" s="95" t="s">
        <v>331</v>
      </c>
      <c r="H236" s="97" t="s">
        <v>187</v>
      </c>
      <c r="I236" s="102" t="s">
        <v>378</v>
      </c>
    </row>
    <row r="237" spans="1:9" ht="12.75">
      <c r="A237" s="113" t="s">
        <v>318</v>
      </c>
      <c r="B237" s="103">
        <v>1723</v>
      </c>
      <c r="C237" s="103">
        <v>94</v>
      </c>
      <c r="D237" s="103">
        <v>22</v>
      </c>
      <c r="E237" s="103">
        <v>17</v>
      </c>
      <c r="F237" s="103">
        <v>1055</v>
      </c>
      <c r="G237" s="103">
        <v>157</v>
      </c>
      <c r="H237" s="103">
        <v>3</v>
      </c>
      <c r="I237" s="104">
        <f>SUM(B237:H237)</f>
        <v>3071</v>
      </c>
    </row>
    <row r="238" spans="1:9" ht="12.75">
      <c r="A238" s="114" t="s">
        <v>312</v>
      </c>
      <c r="B238" s="105">
        <v>24207</v>
      </c>
      <c r="C238" s="105">
        <v>6219</v>
      </c>
      <c r="D238" s="105">
        <v>701</v>
      </c>
      <c r="E238" s="105">
        <v>357</v>
      </c>
      <c r="F238" s="105">
        <v>3595</v>
      </c>
      <c r="G238" s="105">
        <v>6351</v>
      </c>
      <c r="H238" s="106">
        <v>280</v>
      </c>
      <c r="I238" s="107">
        <f aca="true" t="shared" si="22" ref="I238:I254">SUM(B238:H238)</f>
        <v>41710</v>
      </c>
    </row>
    <row r="239" spans="1:9" ht="12.75">
      <c r="A239" s="114" t="s">
        <v>321</v>
      </c>
      <c r="B239" s="105">
        <v>1073</v>
      </c>
      <c r="C239" s="105">
        <v>794</v>
      </c>
      <c r="D239" s="105">
        <v>0</v>
      </c>
      <c r="E239" s="105">
        <v>102</v>
      </c>
      <c r="F239" s="105">
        <v>12</v>
      </c>
      <c r="G239" s="105">
        <v>75</v>
      </c>
      <c r="H239" s="106">
        <v>152</v>
      </c>
      <c r="I239" s="107">
        <f t="shared" si="22"/>
        <v>2208</v>
      </c>
    </row>
    <row r="240" spans="1:9" ht="12.75">
      <c r="A240" s="114" t="s">
        <v>372</v>
      </c>
      <c r="B240" s="105">
        <v>16356</v>
      </c>
      <c r="C240" s="105">
        <v>7750</v>
      </c>
      <c r="D240" s="105">
        <v>55</v>
      </c>
      <c r="E240" s="105">
        <v>6124</v>
      </c>
      <c r="F240" s="105">
        <v>277</v>
      </c>
      <c r="G240" s="105">
        <v>1871</v>
      </c>
      <c r="H240" s="106">
        <v>75</v>
      </c>
      <c r="I240" s="107">
        <f t="shared" si="22"/>
        <v>32508</v>
      </c>
    </row>
    <row r="241" spans="1:9" ht="12.75">
      <c r="A241" s="114" t="s">
        <v>314</v>
      </c>
      <c r="B241" s="105">
        <v>5972</v>
      </c>
      <c r="C241" s="105">
        <v>1557</v>
      </c>
      <c r="D241" s="105">
        <v>2</v>
      </c>
      <c r="E241" s="105">
        <v>392</v>
      </c>
      <c r="F241" s="105">
        <v>711</v>
      </c>
      <c r="G241" s="105">
        <v>3495</v>
      </c>
      <c r="H241" s="106">
        <v>75</v>
      </c>
      <c r="I241" s="107">
        <f t="shared" si="22"/>
        <v>12204</v>
      </c>
    </row>
    <row r="242" spans="1:9" ht="12.75">
      <c r="A242" s="114" t="s">
        <v>316</v>
      </c>
      <c r="B242" s="105">
        <v>531</v>
      </c>
      <c r="C242" s="105">
        <v>269</v>
      </c>
      <c r="D242" s="105">
        <v>0</v>
      </c>
      <c r="E242" s="105">
        <v>359</v>
      </c>
      <c r="F242" s="105">
        <v>10</v>
      </c>
      <c r="G242" s="105">
        <v>21</v>
      </c>
      <c r="H242" s="106">
        <v>6</v>
      </c>
      <c r="I242" s="107">
        <f t="shared" si="22"/>
        <v>1196</v>
      </c>
    </row>
    <row r="243" spans="1:9" ht="12.75">
      <c r="A243" s="114" t="s">
        <v>317</v>
      </c>
      <c r="B243" s="105">
        <v>1017</v>
      </c>
      <c r="C243" s="105">
        <v>13</v>
      </c>
      <c r="D243" s="105">
        <v>1</v>
      </c>
      <c r="E243" s="105">
        <v>4</v>
      </c>
      <c r="F243" s="105">
        <v>4</v>
      </c>
      <c r="G243" s="105">
        <v>195</v>
      </c>
      <c r="H243" s="106">
        <v>0</v>
      </c>
      <c r="I243" s="107">
        <f t="shared" si="22"/>
        <v>1234</v>
      </c>
    </row>
    <row r="244" spans="1:9" ht="25.5">
      <c r="A244" s="114" t="s">
        <v>374</v>
      </c>
      <c r="B244" s="105">
        <v>15385</v>
      </c>
      <c r="C244" s="105">
        <v>4015</v>
      </c>
      <c r="D244" s="105">
        <v>18</v>
      </c>
      <c r="E244" s="105">
        <v>196</v>
      </c>
      <c r="F244" s="105">
        <v>42</v>
      </c>
      <c r="G244" s="105">
        <v>2281</v>
      </c>
      <c r="H244" s="106">
        <v>12</v>
      </c>
      <c r="I244" s="107">
        <f t="shared" si="22"/>
        <v>21949</v>
      </c>
    </row>
    <row r="245" spans="1:9" ht="12.75">
      <c r="A245" s="114" t="s">
        <v>322</v>
      </c>
      <c r="B245" s="105">
        <v>7103</v>
      </c>
      <c r="C245" s="105">
        <v>2231</v>
      </c>
      <c r="D245" s="105">
        <v>59</v>
      </c>
      <c r="E245" s="105">
        <v>264</v>
      </c>
      <c r="F245" s="105">
        <v>430</v>
      </c>
      <c r="G245" s="105">
        <v>791</v>
      </c>
      <c r="H245" s="106">
        <v>109</v>
      </c>
      <c r="I245" s="107">
        <f t="shared" si="22"/>
        <v>10987</v>
      </c>
    </row>
    <row r="246" spans="1:9" ht="12.75">
      <c r="A246" s="114" t="s">
        <v>320</v>
      </c>
      <c r="B246" s="105">
        <v>1712</v>
      </c>
      <c r="C246" s="105">
        <v>70</v>
      </c>
      <c r="D246" s="105">
        <v>0</v>
      </c>
      <c r="E246" s="105">
        <v>3</v>
      </c>
      <c r="F246" s="105">
        <v>8</v>
      </c>
      <c r="G246" s="105">
        <v>23</v>
      </c>
      <c r="H246" s="106">
        <v>25</v>
      </c>
      <c r="I246" s="107">
        <f t="shared" si="22"/>
        <v>1841</v>
      </c>
    </row>
    <row r="247" spans="1:9" ht="25.5">
      <c r="A247" s="114" t="s">
        <v>375</v>
      </c>
      <c r="B247" s="105">
        <v>2376</v>
      </c>
      <c r="C247" s="105">
        <v>522</v>
      </c>
      <c r="D247" s="105">
        <v>60</v>
      </c>
      <c r="E247" s="105">
        <v>22</v>
      </c>
      <c r="F247" s="105">
        <v>8</v>
      </c>
      <c r="G247" s="105">
        <v>394</v>
      </c>
      <c r="H247" s="106">
        <v>1</v>
      </c>
      <c r="I247" s="107">
        <f t="shared" si="22"/>
        <v>3383</v>
      </c>
    </row>
    <row r="248" spans="1:9" ht="25.5">
      <c r="A248" s="114" t="s">
        <v>308</v>
      </c>
      <c r="B248" s="108">
        <v>13506</v>
      </c>
      <c r="C248" s="108">
        <v>31878</v>
      </c>
      <c r="D248" s="108">
        <v>0</v>
      </c>
      <c r="E248" s="108">
        <v>46</v>
      </c>
      <c r="F248" s="108">
        <v>781</v>
      </c>
      <c r="G248" s="108">
        <v>30178</v>
      </c>
      <c r="H248" s="109">
        <v>80</v>
      </c>
      <c r="I248" s="107">
        <f t="shared" si="22"/>
        <v>76469</v>
      </c>
    </row>
    <row r="249" spans="1:9" ht="12.75">
      <c r="A249" s="44" t="s">
        <v>309</v>
      </c>
      <c r="B249" s="105">
        <v>6250</v>
      </c>
      <c r="C249" s="105">
        <v>4991</v>
      </c>
      <c r="D249" s="105">
        <v>43</v>
      </c>
      <c r="E249" s="105">
        <v>17290</v>
      </c>
      <c r="F249" s="105">
        <v>33</v>
      </c>
      <c r="G249" s="105">
        <v>4201</v>
      </c>
      <c r="H249" s="105">
        <v>4</v>
      </c>
      <c r="I249" s="107">
        <f t="shared" si="22"/>
        <v>32812</v>
      </c>
    </row>
    <row r="250" spans="1:9" ht="12.75">
      <c r="A250" s="114" t="s">
        <v>352</v>
      </c>
      <c r="B250" s="108">
        <v>19894</v>
      </c>
      <c r="C250" s="108">
        <v>4038</v>
      </c>
      <c r="D250" s="108">
        <v>22</v>
      </c>
      <c r="E250" s="108">
        <v>2117</v>
      </c>
      <c r="F250" s="108">
        <v>707</v>
      </c>
      <c r="G250" s="108">
        <v>13908</v>
      </c>
      <c r="H250" s="109">
        <v>210</v>
      </c>
      <c r="I250" s="107">
        <f t="shared" si="22"/>
        <v>40896</v>
      </c>
    </row>
    <row r="251" spans="1:9" ht="12.75">
      <c r="A251" s="114" t="s">
        <v>325</v>
      </c>
      <c r="B251" s="105">
        <v>2449</v>
      </c>
      <c r="C251" s="105">
        <v>379</v>
      </c>
      <c r="D251" s="105">
        <v>18</v>
      </c>
      <c r="E251" s="105">
        <v>30</v>
      </c>
      <c r="F251" s="105">
        <v>297</v>
      </c>
      <c r="G251" s="105">
        <v>810</v>
      </c>
      <c r="H251" s="106">
        <v>30</v>
      </c>
      <c r="I251" s="107">
        <f t="shared" si="22"/>
        <v>4013</v>
      </c>
    </row>
    <row r="252" spans="1:9" ht="12.75">
      <c r="A252" s="114" t="s">
        <v>319</v>
      </c>
      <c r="B252" s="108">
        <v>1014</v>
      </c>
      <c r="C252" s="108">
        <v>473</v>
      </c>
      <c r="D252" s="108">
        <v>0</v>
      </c>
      <c r="E252" s="108">
        <v>210</v>
      </c>
      <c r="F252" s="108">
        <v>58</v>
      </c>
      <c r="G252" s="108">
        <v>240</v>
      </c>
      <c r="H252" s="109">
        <v>20</v>
      </c>
      <c r="I252" s="107">
        <f t="shared" si="22"/>
        <v>2015</v>
      </c>
    </row>
    <row r="253" spans="1:9" ht="12.75">
      <c r="A253" s="44" t="s">
        <v>315</v>
      </c>
      <c r="B253" s="108">
        <v>200</v>
      </c>
      <c r="C253" s="108">
        <v>0</v>
      </c>
      <c r="D253" s="108">
        <v>0</v>
      </c>
      <c r="E253" s="108">
        <v>0</v>
      </c>
      <c r="F253" s="108">
        <v>0</v>
      </c>
      <c r="G253" s="108">
        <v>0</v>
      </c>
      <c r="H253" s="108">
        <v>0</v>
      </c>
      <c r="I253" s="107">
        <f t="shared" si="22"/>
        <v>200</v>
      </c>
    </row>
    <row r="254" spans="1:9" ht="13.5" thickBot="1">
      <c r="A254" s="115" t="s">
        <v>323</v>
      </c>
      <c r="B254" s="110">
        <v>5011</v>
      </c>
      <c r="C254" s="110">
        <v>413</v>
      </c>
      <c r="D254" s="110">
        <v>170</v>
      </c>
      <c r="E254" s="110">
        <v>7</v>
      </c>
      <c r="F254" s="110">
        <v>232</v>
      </c>
      <c r="G254" s="110">
        <v>1537</v>
      </c>
      <c r="H254" s="111">
        <v>5</v>
      </c>
      <c r="I254" s="107">
        <f t="shared" si="22"/>
        <v>7375</v>
      </c>
    </row>
    <row r="255" spans="1:9" ht="13.5" thickBot="1">
      <c r="A255" s="45" t="s">
        <v>378</v>
      </c>
      <c r="B255" s="112">
        <f aca="true" t="shared" si="23" ref="B255:I255">SUM(B237:B254)</f>
        <v>125779</v>
      </c>
      <c r="C255" s="112">
        <f t="shared" si="23"/>
        <v>65706</v>
      </c>
      <c r="D255" s="112">
        <f t="shared" si="23"/>
        <v>1171</v>
      </c>
      <c r="E255" s="112">
        <f t="shared" si="23"/>
        <v>27540</v>
      </c>
      <c r="F255" s="112">
        <f t="shared" si="23"/>
        <v>8260</v>
      </c>
      <c r="G255" s="112">
        <f t="shared" si="23"/>
        <v>66528</v>
      </c>
      <c r="H255" s="112">
        <f t="shared" si="23"/>
        <v>1087</v>
      </c>
      <c r="I255" s="112">
        <f t="shared" si="23"/>
        <v>296071</v>
      </c>
    </row>
    <row r="256" spans="1:9" ht="13.5" thickBot="1">
      <c r="A256" s="312">
        <v>2011</v>
      </c>
      <c r="B256" s="312"/>
      <c r="C256" s="312"/>
      <c r="D256" s="312"/>
      <c r="E256" s="312"/>
      <c r="F256" s="312"/>
      <c r="G256" s="312"/>
      <c r="H256" s="312"/>
      <c r="I256" s="312"/>
    </row>
    <row r="257" spans="1:9" ht="23.25" thickBot="1">
      <c r="A257" s="98" t="s">
        <v>368</v>
      </c>
      <c r="B257" s="95" t="s">
        <v>327</v>
      </c>
      <c r="C257" s="100" t="s">
        <v>335</v>
      </c>
      <c r="D257" s="95" t="s">
        <v>336</v>
      </c>
      <c r="E257" s="100" t="s">
        <v>334</v>
      </c>
      <c r="F257" s="101" t="s">
        <v>332</v>
      </c>
      <c r="G257" s="95" t="s">
        <v>331</v>
      </c>
      <c r="H257" s="97" t="s">
        <v>187</v>
      </c>
      <c r="I257" s="102" t="s">
        <v>97</v>
      </c>
    </row>
    <row r="258" spans="1:9" ht="12.75">
      <c r="A258" s="113" t="s">
        <v>318</v>
      </c>
      <c r="B258" s="104">
        <f>B6+B27+B48+B69+B90+B111+B132+B153+B174+B195+B216+B237</f>
        <v>13934</v>
      </c>
      <c r="C258" s="104">
        <f aca="true" t="shared" si="24" ref="C258:H258">C6+C27+C48+C69+C90+C111+C132+C153+C174+C195+C216+C237</f>
        <v>843</v>
      </c>
      <c r="D258" s="104">
        <f t="shared" si="24"/>
        <v>622</v>
      </c>
      <c r="E258" s="104">
        <f t="shared" si="24"/>
        <v>310</v>
      </c>
      <c r="F258" s="104">
        <f t="shared" si="24"/>
        <v>4348</v>
      </c>
      <c r="G258" s="104">
        <f t="shared" si="24"/>
        <v>1321</v>
      </c>
      <c r="H258" s="104">
        <f t="shared" si="24"/>
        <v>74</v>
      </c>
      <c r="I258" s="104">
        <f>SUM(B258:H258)</f>
        <v>21452</v>
      </c>
    </row>
    <row r="259" spans="1:9" ht="12.75">
      <c r="A259" s="114" t="s">
        <v>312</v>
      </c>
      <c r="B259" s="107">
        <f aca="true" t="shared" si="25" ref="B259:H259">B7+B28+B49+B70+B91+B112+B133+B154+B175+B196+B217+B238</f>
        <v>229007</v>
      </c>
      <c r="C259" s="107">
        <f t="shared" si="25"/>
        <v>54750</v>
      </c>
      <c r="D259" s="107">
        <f t="shared" si="25"/>
        <v>7110</v>
      </c>
      <c r="E259" s="107">
        <f t="shared" si="25"/>
        <v>4892</v>
      </c>
      <c r="F259" s="107">
        <f t="shared" si="25"/>
        <v>35068</v>
      </c>
      <c r="G259" s="107">
        <f t="shared" si="25"/>
        <v>44292</v>
      </c>
      <c r="H259" s="107">
        <f t="shared" si="25"/>
        <v>4753</v>
      </c>
      <c r="I259" s="107">
        <f aca="true" t="shared" si="26" ref="I259:I275">SUM(B259:H259)</f>
        <v>379872</v>
      </c>
    </row>
    <row r="260" spans="1:9" ht="12.75">
      <c r="A260" s="114" t="s">
        <v>321</v>
      </c>
      <c r="B260" s="107">
        <f aca="true" t="shared" si="27" ref="B260:H260">B8+B29+B50+B71+B92+B113+B134+B155+B176+B197+B218+B239</f>
        <v>20772</v>
      </c>
      <c r="C260" s="107">
        <f t="shared" si="27"/>
        <v>7803</v>
      </c>
      <c r="D260" s="107">
        <f t="shared" si="27"/>
        <v>2</v>
      </c>
      <c r="E260" s="107">
        <f t="shared" si="27"/>
        <v>1995</v>
      </c>
      <c r="F260" s="107">
        <f t="shared" si="27"/>
        <v>83</v>
      </c>
      <c r="G260" s="107">
        <f t="shared" si="27"/>
        <v>886</v>
      </c>
      <c r="H260" s="107">
        <f t="shared" si="27"/>
        <v>3144</v>
      </c>
      <c r="I260" s="107">
        <f t="shared" si="26"/>
        <v>34685</v>
      </c>
    </row>
    <row r="261" spans="1:9" ht="12.75">
      <c r="A261" s="114" t="s">
        <v>372</v>
      </c>
      <c r="B261" s="107">
        <f aca="true" t="shared" si="28" ref="B261:H261">B9+B30+B51+B72+B93+B114+B135+B156+B177+B198+B219+B240</f>
        <v>142436</v>
      </c>
      <c r="C261" s="107">
        <f t="shared" si="28"/>
        <v>68473</v>
      </c>
      <c r="D261" s="107">
        <f t="shared" si="28"/>
        <v>537</v>
      </c>
      <c r="E261" s="107">
        <f t="shared" si="28"/>
        <v>144516</v>
      </c>
      <c r="F261" s="107">
        <f t="shared" si="28"/>
        <v>4039</v>
      </c>
      <c r="G261" s="107">
        <f t="shared" si="28"/>
        <v>21541</v>
      </c>
      <c r="H261" s="107">
        <f t="shared" si="28"/>
        <v>2175</v>
      </c>
      <c r="I261" s="107">
        <f t="shared" si="26"/>
        <v>383717</v>
      </c>
    </row>
    <row r="262" spans="1:9" ht="12.75">
      <c r="A262" s="114" t="s">
        <v>314</v>
      </c>
      <c r="B262" s="107">
        <f aca="true" t="shared" si="29" ref="B262:H262">B10+B31+B52+B73+B94+B115+B136+B157+B178+B199+B220+B241</f>
        <v>66065</v>
      </c>
      <c r="C262" s="107">
        <f t="shared" si="29"/>
        <v>19998</v>
      </c>
      <c r="D262" s="107">
        <f t="shared" si="29"/>
        <v>387</v>
      </c>
      <c r="E262" s="107">
        <f t="shared" si="29"/>
        <v>4196</v>
      </c>
      <c r="F262" s="107">
        <f t="shared" si="29"/>
        <v>8608</v>
      </c>
      <c r="G262" s="107">
        <f t="shared" si="29"/>
        <v>33029</v>
      </c>
      <c r="H262" s="107">
        <f t="shared" si="29"/>
        <v>2042</v>
      </c>
      <c r="I262" s="107">
        <f t="shared" si="26"/>
        <v>134325</v>
      </c>
    </row>
    <row r="263" spans="1:9" ht="12.75">
      <c r="A263" s="114" t="s">
        <v>316</v>
      </c>
      <c r="B263" s="107">
        <f aca="true" t="shared" si="30" ref="B263:H263">B11+B32+B53+B74+B95+B116+B137+B158+B179+B200+B221+B242</f>
        <v>6181</v>
      </c>
      <c r="C263" s="107">
        <f t="shared" si="30"/>
        <v>2120</v>
      </c>
      <c r="D263" s="107">
        <f t="shared" si="30"/>
        <v>1</v>
      </c>
      <c r="E263" s="107">
        <f t="shared" si="30"/>
        <v>4726</v>
      </c>
      <c r="F263" s="107">
        <f t="shared" si="30"/>
        <v>384</v>
      </c>
      <c r="G263" s="107">
        <f t="shared" si="30"/>
        <v>424</v>
      </c>
      <c r="H263" s="107">
        <f t="shared" si="30"/>
        <v>17</v>
      </c>
      <c r="I263" s="107">
        <f t="shared" si="26"/>
        <v>13853</v>
      </c>
    </row>
    <row r="264" spans="1:9" ht="12.75">
      <c r="A264" s="114" t="s">
        <v>317</v>
      </c>
      <c r="B264" s="107">
        <f aca="true" t="shared" si="31" ref="B264:H264">B12+B33+B54+B75+B96+B117+B138+B159+B180+B201+B222+B243</f>
        <v>12196</v>
      </c>
      <c r="C264" s="107">
        <f t="shared" si="31"/>
        <v>552</v>
      </c>
      <c r="D264" s="107">
        <f t="shared" si="31"/>
        <v>47</v>
      </c>
      <c r="E264" s="107">
        <f t="shared" si="31"/>
        <v>107</v>
      </c>
      <c r="F264" s="107">
        <f t="shared" si="31"/>
        <v>135</v>
      </c>
      <c r="G264" s="107">
        <f t="shared" si="31"/>
        <v>2204</v>
      </c>
      <c r="H264" s="107">
        <f t="shared" si="31"/>
        <v>4</v>
      </c>
      <c r="I264" s="107">
        <f t="shared" si="26"/>
        <v>15245</v>
      </c>
    </row>
    <row r="265" spans="1:9" ht="25.5">
      <c r="A265" s="114" t="s">
        <v>374</v>
      </c>
      <c r="B265" s="107">
        <f aca="true" t="shared" si="32" ref="B265:H265">B13+B34+B55+B76+B97+B118+B139+B160+B181+B202+B223+B244</f>
        <v>156864</v>
      </c>
      <c r="C265" s="107">
        <f t="shared" si="32"/>
        <v>35585</v>
      </c>
      <c r="D265" s="107">
        <f t="shared" si="32"/>
        <v>290</v>
      </c>
      <c r="E265" s="107">
        <f t="shared" si="32"/>
        <v>4125</v>
      </c>
      <c r="F265" s="107">
        <f t="shared" si="32"/>
        <v>1078</v>
      </c>
      <c r="G265" s="107">
        <f t="shared" si="32"/>
        <v>18338</v>
      </c>
      <c r="H265" s="107">
        <f t="shared" si="32"/>
        <v>266</v>
      </c>
      <c r="I265" s="107">
        <f t="shared" si="26"/>
        <v>216546</v>
      </c>
    </row>
    <row r="266" spans="1:9" ht="12.75">
      <c r="A266" s="114" t="s">
        <v>322</v>
      </c>
      <c r="B266" s="107">
        <f aca="true" t="shared" si="33" ref="B266:H266">B14+B35+B56+B77+B98+B119+B140+B161+B182+B203+B224+B245</f>
        <v>75599</v>
      </c>
      <c r="C266" s="107">
        <f t="shared" si="33"/>
        <v>25246</v>
      </c>
      <c r="D266" s="107">
        <f t="shared" si="33"/>
        <v>747</v>
      </c>
      <c r="E266" s="107">
        <f t="shared" si="33"/>
        <v>4983</v>
      </c>
      <c r="F266" s="107">
        <f t="shared" si="33"/>
        <v>7191</v>
      </c>
      <c r="G266" s="107">
        <f t="shared" si="33"/>
        <v>14300</v>
      </c>
      <c r="H266" s="107">
        <f t="shared" si="33"/>
        <v>1086</v>
      </c>
      <c r="I266" s="107">
        <f t="shared" si="26"/>
        <v>129152</v>
      </c>
    </row>
    <row r="267" spans="1:9" ht="12.75">
      <c r="A267" s="114" t="s">
        <v>320</v>
      </c>
      <c r="B267" s="107">
        <f aca="true" t="shared" si="34" ref="B267:H267">B15+B36+B57+B78+B99+B120+B141+B162+B183+B204+B225+B246</f>
        <v>20171</v>
      </c>
      <c r="C267" s="107">
        <f t="shared" si="34"/>
        <v>1562</v>
      </c>
      <c r="D267" s="107">
        <f t="shared" si="34"/>
        <v>5</v>
      </c>
      <c r="E267" s="107">
        <f t="shared" si="34"/>
        <v>50</v>
      </c>
      <c r="F267" s="107">
        <f t="shared" si="34"/>
        <v>542</v>
      </c>
      <c r="G267" s="107">
        <f t="shared" si="34"/>
        <v>815</v>
      </c>
      <c r="H267" s="107">
        <f t="shared" si="34"/>
        <v>68</v>
      </c>
      <c r="I267" s="107">
        <f t="shared" si="26"/>
        <v>23213</v>
      </c>
    </row>
    <row r="268" spans="1:9" ht="25.5">
      <c r="A268" s="114" t="s">
        <v>375</v>
      </c>
      <c r="B268" s="107">
        <f aca="true" t="shared" si="35" ref="B268:H268">B16+B37+B58+B79+B100+B121+B142+B163+B184+B205+B226+B247</f>
        <v>23720</v>
      </c>
      <c r="C268" s="107">
        <f t="shared" si="35"/>
        <v>5348</v>
      </c>
      <c r="D268" s="107">
        <f t="shared" si="35"/>
        <v>484</v>
      </c>
      <c r="E268" s="107">
        <f t="shared" si="35"/>
        <v>607</v>
      </c>
      <c r="F268" s="107">
        <f t="shared" si="35"/>
        <v>855</v>
      </c>
      <c r="G268" s="107">
        <f t="shared" si="35"/>
        <v>6453</v>
      </c>
      <c r="H268" s="107">
        <f t="shared" si="35"/>
        <v>18</v>
      </c>
      <c r="I268" s="107">
        <f t="shared" si="26"/>
        <v>37485</v>
      </c>
    </row>
    <row r="269" spans="1:9" ht="25.5">
      <c r="A269" s="114" t="s">
        <v>308</v>
      </c>
      <c r="B269" s="107">
        <f aca="true" t="shared" si="36" ref="B269:H269">B17+B38+B59+B80+B101+B122+B143+B164+B185+B206+B227+B248</f>
        <v>175396</v>
      </c>
      <c r="C269" s="107">
        <f t="shared" si="36"/>
        <v>357488</v>
      </c>
      <c r="D269" s="107">
        <f t="shared" si="36"/>
        <v>1</v>
      </c>
      <c r="E269" s="107">
        <f t="shared" si="36"/>
        <v>6335</v>
      </c>
      <c r="F269" s="107">
        <f t="shared" si="36"/>
        <v>8405</v>
      </c>
      <c r="G269" s="107">
        <f t="shared" si="36"/>
        <v>382706</v>
      </c>
      <c r="H269" s="107">
        <f t="shared" si="36"/>
        <v>459</v>
      </c>
      <c r="I269" s="107">
        <f t="shared" si="26"/>
        <v>930790</v>
      </c>
    </row>
    <row r="270" spans="1:9" ht="12.75">
      <c r="A270" s="44" t="s">
        <v>309</v>
      </c>
      <c r="B270" s="107">
        <f aca="true" t="shared" si="37" ref="B270:H270">B18+B39+B60+B81+B102+B123+B144+B165+B186+B207+B228+B249</f>
        <v>61977</v>
      </c>
      <c r="C270" s="107">
        <f t="shared" si="37"/>
        <v>95081</v>
      </c>
      <c r="D270" s="107">
        <f t="shared" si="37"/>
        <v>852</v>
      </c>
      <c r="E270" s="107">
        <f t="shared" si="37"/>
        <v>323308</v>
      </c>
      <c r="F270" s="107">
        <f t="shared" si="37"/>
        <v>1628</v>
      </c>
      <c r="G270" s="107">
        <f t="shared" si="37"/>
        <v>41274</v>
      </c>
      <c r="H270" s="107">
        <f t="shared" si="37"/>
        <v>1282</v>
      </c>
      <c r="I270" s="107">
        <f t="shared" si="26"/>
        <v>525402</v>
      </c>
    </row>
    <row r="271" spans="1:9" ht="12.75">
      <c r="A271" s="114" t="s">
        <v>352</v>
      </c>
      <c r="B271" s="107">
        <f aca="true" t="shared" si="38" ref="B271:H271">B19+B40+B61+B82+B103+B124+B145+B166+B187+B208+B229+B250</f>
        <v>267812</v>
      </c>
      <c r="C271" s="107">
        <f t="shared" si="38"/>
        <v>55956</v>
      </c>
      <c r="D271" s="107">
        <f t="shared" si="38"/>
        <v>1356</v>
      </c>
      <c r="E271" s="107">
        <f t="shared" si="38"/>
        <v>44159</v>
      </c>
      <c r="F271" s="107">
        <f t="shared" si="38"/>
        <v>10048</v>
      </c>
      <c r="G271" s="107">
        <f t="shared" si="38"/>
        <v>137350</v>
      </c>
      <c r="H271" s="107">
        <f t="shared" si="38"/>
        <v>2491</v>
      </c>
      <c r="I271" s="107">
        <f t="shared" si="26"/>
        <v>519172</v>
      </c>
    </row>
    <row r="272" spans="1:9" ht="12.75">
      <c r="A272" s="114" t="s">
        <v>325</v>
      </c>
      <c r="B272" s="107">
        <f aca="true" t="shared" si="39" ref="B272:H272">B20+B41+B62+B83+B104+B125+B146+B167+B188+B209+B230+B251</f>
        <v>26201</v>
      </c>
      <c r="C272" s="107">
        <f t="shared" si="39"/>
        <v>2972</v>
      </c>
      <c r="D272" s="107">
        <f t="shared" si="39"/>
        <v>252</v>
      </c>
      <c r="E272" s="107">
        <f t="shared" si="39"/>
        <v>204</v>
      </c>
      <c r="F272" s="107">
        <f t="shared" si="39"/>
        <v>1879</v>
      </c>
      <c r="G272" s="107">
        <f t="shared" si="39"/>
        <v>5015</v>
      </c>
      <c r="H272" s="107">
        <f t="shared" si="39"/>
        <v>424</v>
      </c>
      <c r="I272" s="107">
        <f t="shared" si="26"/>
        <v>36947</v>
      </c>
    </row>
    <row r="273" spans="1:9" ht="12.75">
      <c r="A273" s="114" t="s">
        <v>319</v>
      </c>
      <c r="B273" s="107">
        <f aca="true" t="shared" si="40" ref="B273:H273">B21+B42+B63+B84+B105+B126+B147+B168+B189+B210+B231+B252</f>
        <v>10352</v>
      </c>
      <c r="C273" s="107">
        <f t="shared" si="40"/>
        <v>5732</v>
      </c>
      <c r="D273" s="107">
        <f t="shared" si="40"/>
        <v>38</v>
      </c>
      <c r="E273" s="107">
        <f t="shared" si="40"/>
        <v>3078</v>
      </c>
      <c r="F273" s="107">
        <f t="shared" si="40"/>
        <v>959</v>
      </c>
      <c r="G273" s="107">
        <f t="shared" si="40"/>
        <v>1984</v>
      </c>
      <c r="H273" s="107">
        <f t="shared" si="40"/>
        <v>153</v>
      </c>
      <c r="I273" s="107">
        <f t="shared" si="26"/>
        <v>22296</v>
      </c>
    </row>
    <row r="274" spans="1:9" ht="12.75">
      <c r="A274" s="44" t="s">
        <v>315</v>
      </c>
      <c r="B274" s="107">
        <f aca="true" t="shared" si="41" ref="B274:H274">B22+B43+B64+B85+B106+B127+B148+B169+B190+B211+B232+B253</f>
        <v>400</v>
      </c>
      <c r="C274" s="107">
        <f t="shared" si="41"/>
        <v>0</v>
      </c>
      <c r="D274" s="107">
        <f t="shared" si="41"/>
        <v>0</v>
      </c>
      <c r="E274" s="107">
        <f t="shared" si="41"/>
        <v>320</v>
      </c>
      <c r="F274" s="107">
        <f t="shared" si="41"/>
        <v>0</v>
      </c>
      <c r="G274" s="107">
        <f t="shared" si="41"/>
        <v>3</v>
      </c>
      <c r="H274" s="107">
        <f t="shared" si="41"/>
        <v>0</v>
      </c>
      <c r="I274" s="107">
        <f t="shared" si="26"/>
        <v>723</v>
      </c>
    </row>
    <row r="275" spans="1:9" ht="13.5" thickBot="1">
      <c r="A275" s="115" t="s">
        <v>323</v>
      </c>
      <c r="B275" s="121">
        <f aca="true" t="shared" si="42" ref="B275:H275">B23+B44+B65+B86+B107+B128+B149+B170+B191+B212+B233+B254</f>
        <v>54162</v>
      </c>
      <c r="C275" s="121">
        <f t="shared" si="42"/>
        <v>5899</v>
      </c>
      <c r="D275" s="121">
        <f t="shared" si="42"/>
        <v>1006</v>
      </c>
      <c r="E275" s="121">
        <f t="shared" si="42"/>
        <v>4718</v>
      </c>
      <c r="F275" s="121">
        <f t="shared" si="42"/>
        <v>5621</v>
      </c>
      <c r="G275" s="121">
        <f t="shared" si="42"/>
        <v>23748</v>
      </c>
      <c r="H275" s="121">
        <f t="shared" si="42"/>
        <v>220</v>
      </c>
      <c r="I275" s="107">
        <f t="shared" si="26"/>
        <v>95374</v>
      </c>
    </row>
    <row r="276" spans="1:9" ht="13.5" thickBot="1">
      <c r="A276" s="45" t="s">
        <v>97</v>
      </c>
      <c r="B276" s="112">
        <f aca="true" t="shared" si="43" ref="B276:I276">SUM(B258:B275)</f>
        <v>1363245</v>
      </c>
      <c r="C276" s="112">
        <f t="shared" si="43"/>
        <v>745408</v>
      </c>
      <c r="D276" s="112">
        <f t="shared" si="43"/>
        <v>13737</v>
      </c>
      <c r="E276" s="112">
        <f t="shared" si="43"/>
        <v>552629</v>
      </c>
      <c r="F276" s="112">
        <f t="shared" si="43"/>
        <v>90871</v>
      </c>
      <c r="G276" s="112">
        <f t="shared" si="43"/>
        <v>735683</v>
      </c>
      <c r="H276" s="112">
        <f t="shared" si="43"/>
        <v>18676</v>
      </c>
      <c r="I276" s="112">
        <f t="shared" si="43"/>
        <v>3520249</v>
      </c>
    </row>
    <row r="277" spans="1:15" s="2" customFormat="1" ht="12.75">
      <c r="A277" s="2" t="s">
        <v>98</v>
      </c>
      <c r="B277" s="268"/>
      <c r="C277" s="17"/>
      <c r="D277" s="9"/>
      <c r="E277" s="2" t="s">
        <v>287</v>
      </c>
      <c r="I277" s="99"/>
      <c r="O277" s="12"/>
    </row>
  </sheetData>
  <sheetProtection/>
  <mergeCells count="14">
    <mergeCell ref="A109:I109"/>
    <mergeCell ref="A130:I130"/>
    <mergeCell ref="A3:I3"/>
    <mergeCell ref="A4:I4"/>
    <mergeCell ref="A25:I25"/>
    <mergeCell ref="A46:I46"/>
    <mergeCell ref="A67:I67"/>
    <mergeCell ref="A88:I88"/>
    <mergeCell ref="A172:I172"/>
    <mergeCell ref="A193:I193"/>
    <mergeCell ref="A214:I214"/>
    <mergeCell ref="A151:I151"/>
    <mergeCell ref="A235:I235"/>
    <mergeCell ref="A256:I2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Cas-Statistics</cp:lastModifiedBy>
  <cp:lastPrinted>2013-11-06T22:21:35Z</cp:lastPrinted>
  <dcterms:created xsi:type="dcterms:W3CDTF">2006-02-24T09:38:25Z</dcterms:created>
  <dcterms:modified xsi:type="dcterms:W3CDTF">2013-11-09T22:37:40Z</dcterms:modified>
  <cp:category/>
  <cp:version/>
  <cp:contentType/>
  <cp:contentStatus/>
</cp:coreProperties>
</file>