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40" windowHeight="10260" tabRatio="601" activeTab="0"/>
  </bookViews>
  <sheets>
    <sheet name="23." sheetId="1" r:id="rId1"/>
    <sheet name="23.1" sheetId="2" r:id="rId2"/>
    <sheet name="23.2" sheetId="3" r:id="rId3"/>
    <sheet name="23.3" sheetId="4" r:id="rId4"/>
    <sheet name="23.4-5" sheetId="5" r:id="rId5"/>
    <sheet name="23.6-8" sheetId="6" r:id="rId6"/>
    <sheet name="23.9-10" sheetId="7" r:id="rId7"/>
    <sheet name="23.11-15" sheetId="8" r:id="rId8"/>
    <sheet name="23.15-20" sheetId="9" r:id="rId9"/>
    <sheet name="23.21-22" sheetId="10" r:id="rId10"/>
    <sheet name="23.23" sheetId="11" r:id="rId11"/>
    <sheet name="23.24-28" sheetId="12" r:id="rId12"/>
    <sheet name="23.29-32" sheetId="13" r:id="rId13"/>
  </sheets>
  <definedNames/>
  <calcPr fullCalcOnLoad="1"/>
</workbook>
</file>

<file path=xl/sharedStrings.xml><?xml version="1.0" encoding="utf-8"?>
<sst xmlns="http://schemas.openxmlformats.org/spreadsheetml/2006/main" count="681" uniqueCount="297">
  <si>
    <t>Source: Order of Physiotherapists in Lebanon</t>
  </si>
  <si>
    <t>Physiotherapists</t>
  </si>
  <si>
    <t>Source: Order of Press Photographers in Lebanon</t>
  </si>
  <si>
    <t>Source: Order of Lawyers</t>
  </si>
  <si>
    <t>Total</t>
  </si>
  <si>
    <t>N.B. The figure in each case represents the sum of nurses which are registered in the Order each month.</t>
  </si>
  <si>
    <t>Mohafazat</t>
  </si>
  <si>
    <t>Table made by CAS</t>
  </si>
  <si>
    <t>Source: Ordre des Pharmaciens au Liban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</si>
  <si>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</si>
  <si>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</si>
  <si>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</si>
  <si>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</si>
  <si>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</si>
  <si>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</si>
  <si>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</si>
  <si>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</si>
  <si>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</si>
  <si>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</si>
  <si>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</si>
  <si>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</si>
  <si>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</si>
  <si>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25-29</t>
  </si>
  <si>
    <t>2006/2007</t>
  </si>
  <si>
    <t>2007/2008</t>
  </si>
  <si>
    <t>Comptes de placement à payer / Investment Accounts payable / ذمم الاستثمار الدائنة</t>
  </si>
  <si>
    <t>20-24</t>
  </si>
  <si>
    <t>2008/2009</t>
  </si>
  <si>
    <t>Source: Order of Doctors in Lebanon</t>
  </si>
  <si>
    <t>March</t>
  </si>
  <si>
    <t>April</t>
  </si>
  <si>
    <t>May</t>
  </si>
  <si>
    <t>June</t>
  </si>
  <si>
    <t>July</t>
  </si>
  <si>
    <t>Doctors</t>
  </si>
  <si>
    <t>Sex</t>
  </si>
  <si>
    <t>Males</t>
  </si>
  <si>
    <t>General medecine</t>
  </si>
  <si>
    <t>Beirut</t>
  </si>
  <si>
    <t>Mount-Lebanon</t>
  </si>
  <si>
    <t>Major</t>
  </si>
  <si>
    <t>Females</t>
  </si>
  <si>
    <t>North Lebanon</t>
  </si>
  <si>
    <t>Bekaa</t>
  </si>
  <si>
    <t>South- Lebanon</t>
  </si>
  <si>
    <t>Nabatiyeh</t>
  </si>
  <si>
    <t>Age</t>
  </si>
  <si>
    <t>Male</t>
  </si>
  <si>
    <t>Female</t>
  </si>
  <si>
    <t>Year</t>
  </si>
  <si>
    <t>Registered</t>
  </si>
  <si>
    <t>Dead</t>
  </si>
  <si>
    <t>Terminated</t>
  </si>
  <si>
    <t>Retired</t>
  </si>
  <si>
    <t>Practicing</t>
  </si>
  <si>
    <t>Dentists' number</t>
  </si>
  <si>
    <t>Source: Order of Dentists in Lebanon</t>
  </si>
  <si>
    <t>Total 2009</t>
  </si>
  <si>
    <t>Lebanon</t>
  </si>
  <si>
    <t>Female nurse</t>
  </si>
  <si>
    <t>Male nurse</t>
  </si>
  <si>
    <t>Photographers</t>
  </si>
  <si>
    <t>Number</t>
  </si>
  <si>
    <t>Stills</t>
  </si>
  <si>
    <t>Stills-video</t>
  </si>
  <si>
    <t>Source: Order of Artists in Lebanon</t>
  </si>
  <si>
    <t>Sector</t>
  </si>
  <si>
    <t>Actors</t>
  </si>
  <si>
    <t>Music and singing</t>
  </si>
  <si>
    <t>Music</t>
  </si>
  <si>
    <t>Direction</t>
  </si>
  <si>
    <t>Preparing and presenting programs</t>
  </si>
  <si>
    <t>Technicians of theater, cinema and television</t>
  </si>
  <si>
    <t>Writing</t>
  </si>
  <si>
    <t>Dance</t>
  </si>
  <si>
    <t>Lawyer type</t>
  </si>
  <si>
    <t>Trainee</t>
  </si>
  <si>
    <t>Gender</t>
  </si>
  <si>
    <t xml:space="preserve"> Mohafazat</t>
  </si>
  <si>
    <t>South Lebanon</t>
  </si>
  <si>
    <t>Missing</t>
  </si>
  <si>
    <t>Judge</t>
  </si>
  <si>
    <t>Administrative judge</t>
  </si>
  <si>
    <t>Judge for the Institute of Judicial Studies</t>
  </si>
  <si>
    <t>Age = 35 years</t>
  </si>
  <si>
    <t>Fees</t>
  </si>
  <si>
    <t>Order enrollment fee</t>
  </si>
  <si>
    <t>Annual fee for one specialization</t>
  </si>
  <si>
    <t>Certification fee</t>
  </si>
  <si>
    <t>Ethics and laws</t>
  </si>
  <si>
    <t>Annual fee</t>
  </si>
  <si>
    <t>Retirement annual fee</t>
  </si>
  <si>
    <t>Annual lumpsum fee</t>
  </si>
  <si>
    <t>Generalist</t>
  </si>
  <si>
    <t>Specialist</t>
  </si>
  <si>
    <t>Source: Order of dentists in Lebanon</t>
  </si>
  <si>
    <t>Jabyl</t>
  </si>
  <si>
    <t>Kessrouan</t>
  </si>
  <si>
    <t>Metn</t>
  </si>
  <si>
    <t>Aaley</t>
  </si>
  <si>
    <t>Chouf</t>
  </si>
  <si>
    <t>Baabda</t>
  </si>
  <si>
    <t>Mohafazat &amp; Casa</t>
  </si>
  <si>
    <t>Dentists</t>
  </si>
  <si>
    <t>North-Lebanon</t>
  </si>
  <si>
    <t>Tripoli</t>
  </si>
  <si>
    <t>Zghorta</t>
  </si>
  <si>
    <t>Koura</t>
  </si>
  <si>
    <t>Becharreh</t>
  </si>
  <si>
    <t>Batroun</t>
  </si>
  <si>
    <t>Aakkar</t>
  </si>
  <si>
    <t>Chekka</t>
  </si>
  <si>
    <t>Saida</t>
  </si>
  <si>
    <t>Jezzine</t>
  </si>
  <si>
    <t>Tyr</t>
  </si>
  <si>
    <t>Marjayoun</t>
  </si>
  <si>
    <t>Hasbaya</t>
  </si>
  <si>
    <t>Bent Jbayl</t>
  </si>
  <si>
    <t>Baalbeck</t>
  </si>
  <si>
    <t>Zahleh</t>
  </si>
  <si>
    <t>Hermel</t>
  </si>
  <si>
    <t>Rachaya</t>
  </si>
  <si>
    <t>West Bekaa</t>
  </si>
  <si>
    <t>Net tangible fixed assets</t>
  </si>
  <si>
    <t>Account linking institutions and branches</t>
  </si>
  <si>
    <t>Stock and in process</t>
  </si>
  <si>
    <t>Current assets</t>
  </si>
  <si>
    <t>Financial accounts</t>
  </si>
  <si>
    <t>Accruals</t>
  </si>
  <si>
    <t>Total assests</t>
  </si>
  <si>
    <t>Equity</t>
  </si>
  <si>
    <t>Investment Accounts payable</t>
  </si>
  <si>
    <t>Revenues</t>
  </si>
  <si>
    <t>Other external charges</t>
  </si>
  <si>
    <t>Other general charges</t>
  </si>
  <si>
    <t>Staff charges</t>
  </si>
  <si>
    <t>Taxes</t>
  </si>
  <si>
    <t>Other investment charges</t>
  </si>
  <si>
    <t>Scientific activities</t>
  </si>
  <si>
    <t>Consumption charges</t>
  </si>
  <si>
    <t>Unusual charges/aids</t>
  </si>
  <si>
    <t>Tangible fixed assets</t>
  </si>
  <si>
    <t>Total charges</t>
  </si>
  <si>
    <t>Gross savings</t>
  </si>
  <si>
    <t>Order</t>
  </si>
  <si>
    <t>Retirement</t>
  </si>
  <si>
    <t>Fixed assets</t>
  </si>
  <si>
    <t>Accounts receivable</t>
  </si>
  <si>
    <t>Taxes and similar payments</t>
  </si>
  <si>
    <t>Unusual charges</t>
  </si>
  <si>
    <t>Pharmacies</t>
  </si>
  <si>
    <t>Pharmacists</t>
  </si>
  <si>
    <t>2000-2009</t>
  </si>
  <si>
    <t>Private pharmacy</t>
  </si>
  <si>
    <t>Hospital pharmacy</t>
  </si>
  <si>
    <t>Mount Lebanon</t>
  </si>
  <si>
    <t>South Lebanon and Nabatieh</t>
  </si>
  <si>
    <t>Cancelled numbers</t>
  </si>
  <si>
    <t>Deceased</t>
  </si>
  <si>
    <t>Photographer</t>
  </si>
  <si>
    <t>Marjaayoun</t>
  </si>
  <si>
    <t>Sour</t>
  </si>
  <si>
    <t>23. PROFESSIONAL ACTIVITIES</t>
  </si>
  <si>
    <t>Source : Orders of Engineers in Beirut &amp; Tripoli</t>
  </si>
  <si>
    <t xml:space="preserve"> Table made by CAS</t>
  </si>
  <si>
    <t>Order of Engineers - Beirut</t>
  </si>
  <si>
    <t>Men</t>
  </si>
  <si>
    <t>Women</t>
  </si>
  <si>
    <t>Engineers registered in the Order of Engineers in Tripoli</t>
  </si>
  <si>
    <t>Electrical</t>
  </si>
  <si>
    <t>Civil</t>
  </si>
  <si>
    <t>Mechanical</t>
  </si>
  <si>
    <t>Architecture</t>
  </si>
  <si>
    <t>Agronomy</t>
  </si>
  <si>
    <t>Miscellaneous</t>
  </si>
  <si>
    <t>Engineers in Lebanon</t>
  </si>
  <si>
    <t>Table 23.1 - Engineers</t>
  </si>
  <si>
    <t>Jan.</t>
  </si>
  <si>
    <t>Feb.</t>
  </si>
  <si>
    <t>Aug.</t>
  </si>
  <si>
    <t>Sep.</t>
  </si>
  <si>
    <t>Oct.</t>
  </si>
  <si>
    <t>Nov.</t>
  </si>
  <si>
    <t>Dec.</t>
  </si>
  <si>
    <t>Source:  Order of Engineers - Beirut</t>
  </si>
  <si>
    <t>Electricity</t>
  </si>
  <si>
    <t>Telecoms</t>
  </si>
  <si>
    <t>Electro mechanical</t>
  </si>
  <si>
    <t>Computer</t>
  </si>
  <si>
    <t>Electronic</t>
  </si>
  <si>
    <t>Topography</t>
  </si>
  <si>
    <t>Petroleum</t>
  </si>
  <si>
    <t>Industry</t>
  </si>
  <si>
    <t>National Universities</t>
  </si>
  <si>
    <t>Lebanese University</t>
  </si>
  <si>
    <t>Arab University of Beirut</t>
  </si>
  <si>
    <t>Amercian University of Beirut</t>
  </si>
  <si>
    <t>Notre Dame University</t>
  </si>
  <si>
    <t>Université Antonine</t>
  </si>
  <si>
    <t>Université Saint-Joseph</t>
  </si>
  <si>
    <t>Lebanese American University</t>
  </si>
  <si>
    <t>Université Islamique</t>
  </si>
  <si>
    <t>Université Saint-Esprit - Kaslik</t>
  </si>
  <si>
    <t>Lebanese International University</t>
  </si>
  <si>
    <t>Université de Balamand</t>
  </si>
  <si>
    <t>Conservatoire National - Beyrouth</t>
  </si>
  <si>
    <t>Académie Libanaise des Beaux Arts</t>
  </si>
  <si>
    <t>Hariri Canadian University</t>
  </si>
  <si>
    <t>Total National Universities</t>
  </si>
  <si>
    <t>Other countries</t>
  </si>
  <si>
    <t>United States of America</t>
  </si>
  <si>
    <t>France</t>
  </si>
  <si>
    <t>Ukraine</t>
  </si>
  <si>
    <t>Canada</t>
  </si>
  <si>
    <t>Syria</t>
  </si>
  <si>
    <t>Russain Federation</t>
  </si>
  <si>
    <t>Great-Britain</t>
  </si>
  <si>
    <t>Biellorussia</t>
  </si>
  <si>
    <t>Russia</t>
  </si>
  <si>
    <t>Italy</t>
  </si>
  <si>
    <t>Algeria</t>
  </si>
  <si>
    <t>Germany</t>
  </si>
  <si>
    <t>Iran</t>
  </si>
  <si>
    <t>Australia</t>
  </si>
  <si>
    <t>Egypt</t>
  </si>
  <si>
    <t>Brazil</t>
  </si>
  <si>
    <t>Bulgaria</t>
  </si>
  <si>
    <t>Lituania</t>
  </si>
  <si>
    <t>Roumania</t>
  </si>
  <si>
    <t>Czech Republic</t>
  </si>
  <si>
    <t>Cuba</t>
  </si>
  <si>
    <t>Latvia</t>
  </si>
  <si>
    <t>United Arab Emirates</t>
  </si>
  <si>
    <t>Ivory Coast</t>
  </si>
  <si>
    <t>Irak</t>
  </si>
  <si>
    <t>Lybia</t>
  </si>
  <si>
    <t>Guinee</t>
  </si>
  <si>
    <t>Greece</t>
  </si>
  <si>
    <t>Argentina</t>
  </si>
  <si>
    <t>Total foreign universities</t>
  </si>
  <si>
    <t>General total</t>
  </si>
  <si>
    <t>Table 23.2 - Engineers registered at the Order of Beirut by major between 01/03/2009 and 28/02/2010</t>
  </si>
  <si>
    <t>Table 23.2 - Engineers registered at the Order of Beirut by major between 01/03/2009 and 28/02/2010 - Cont. 1</t>
  </si>
  <si>
    <t>Table 23.6 - Registration fees for a spscialist doctor to the Order of doctors of Lebanon in 2009</t>
  </si>
  <si>
    <t>Table 23.7 - Registration fees for a generalist doctor to the Order of doctors of Lebanon in 2009</t>
  </si>
  <si>
    <t>Table 23.8 - Distribution of registration fees of a doctor at the Order of doctors of Lebanon in 2009</t>
  </si>
  <si>
    <t>Doctor</t>
  </si>
  <si>
    <t>Amount. LBP</t>
  </si>
  <si>
    <t>Annual Fees. LBP</t>
  </si>
  <si>
    <t>Order share. LBP</t>
  </si>
  <si>
    <t>Part of medical review. LBP</t>
  </si>
  <si>
    <t>Retirement part. LBP</t>
  </si>
  <si>
    <t>Assets. LBP</t>
  </si>
  <si>
    <t>Revenues. LBP</t>
  </si>
  <si>
    <t>Charges. LBP</t>
  </si>
  <si>
    <t>Gross savings. LBP</t>
  </si>
  <si>
    <t>Depreciation. LBP</t>
  </si>
  <si>
    <t>Net savings. LBP</t>
  </si>
  <si>
    <t>Liabilities. LBP</t>
  </si>
  <si>
    <t>Table 23.3 - Medical professions: Doctors</t>
  </si>
  <si>
    <t>Table 23.4 - Medical professions: Doctors by age and sex in 2008</t>
  </si>
  <si>
    <t>Table 23.5 - Medical professions: Doctors by age and sex in 2009</t>
  </si>
  <si>
    <t>Total judges</t>
  </si>
  <si>
    <t>Engineers registered in the Order of Engineers in Beirut by sex</t>
  </si>
  <si>
    <t>Registration of each specialization diploma</t>
  </si>
  <si>
    <t>Registration of Medicine diploma</t>
  </si>
  <si>
    <t>No permanent address</t>
  </si>
  <si>
    <t>Source: Order of Nurses in Lebanon</t>
  </si>
  <si>
    <t>Source: Ministry of Justice</t>
  </si>
  <si>
    <t>Stenography</t>
  </si>
  <si>
    <t>Table 23.9 - Medical professions: Dentists in 2009</t>
  </si>
  <si>
    <t>Chemistry</t>
  </si>
  <si>
    <t>Total liabilities</t>
  </si>
  <si>
    <t>Lawyer</t>
  </si>
  <si>
    <t>Table 23.10 - Dentists since 1949</t>
  </si>
  <si>
    <t>Table 23.11 - Consolidated balance sheet of Order of dentists in Lebanon - Order</t>
  </si>
  <si>
    <t>Table 23.12 - Profit and loss account of Order of dentists in Lebanon - Order</t>
  </si>
  <si>
    <t>Table 23.13 - Balance sheet of Order of dentists in Lebanon - Retirement</t>
  </si>
  <si>
    <t>Table 23.14 - Profit and loss account of Order of dentists in Lebanon - Retirement</t>
  </si>
  <si>
    <t>Table 23.15 - Summary accounts of Order of dentists in Lebanon between 01/10/2008 and 30/09/2009</t>
  </si>
  <si>
    <t>Table 23.16 - Medical professions: Private pharmacies in Lebanon in 2009</t>
  </si>
  <si>
    <t>Table 23.17 - Medical professions: Private pharmacies in Lebanon (2000-2009)</t>
  </si>
  <si>
    <t>Table 23.18 - Medical professions: Pharmacies in Lebanon by type in 2009</t>
  </si>
  <si>
    <t>Table 23.19 - Medical professions: Pharmacists in Lebanon in 2009</t>
  </si>
  <si>
    <t>Table 23.20 - Medical professions: Pharmacists in Lebanon (2000-2009)</t>
  </si>
  <si>
    <t>Table 23.21 - Medical professions: Nurses by place of work</t>
  </si>
  <si>
    <t>Table 23.22 - Medical professions: Nurses in 2004-2009</t>
  </si>
  <si>
    <t>Table 23.23 - Medical professions: Physiotherapists by Mohafazat</t>
  </si>
  <si>
    <t>Table 23.24 - Law prfessions: Lawyers and trainees in  2007</t>
  </si>
  <si>
    <t>Table 23.25 - Law prfessions: Lawyers by gender in  2007</t>
  </si>
  <si>
    <t>Table 23.26 - Law prfessions: Lawyers by Mohafazat in  2007</t>
  </si>
  <si>
    <t>Table 23.27 - Law prfessions: Lawyers by Mohafazat and by gender in 2007</t>
  </si>
  <si>
    <t>Table 23.28 - Law prfessions: Judges</t>
  </si>
  <si>
    <t>Table 23.29 - Arts professions: Photographers by gender</t>
  </si>
  <si>
    <t>Table 23.30 - Arts professions: Photographers by type</t>
  </si>
  <si>
    <t>Table 23.31 - Arts professions: Photographers by region</t>
  </si>
  <si>
    <t>Table 23.32 - Arts professions: Artists by sector and by gender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</si>
</sst>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9" fillId="0" borderId="11" xfId="42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3" fillId="0" borderId="1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 readingOrder="1"/>
    </xf>
    <xf numFmtId="0" fontId="9" fillId="0" borderId="12" xfId="0" applyFont="1" applyFill="1" applyBorder="1" applyAlignment="1">
      <alignment horizontal="right" vertical="center" wrapText="1" readingOrder="1"/>
    </xf>
    <xf numFmtId="0" fontId="9" fillId="0" borderId="13" xfId="0" applyFont="1" applyFill="1" applyBorder="1" applyAlignment="1">
      <alignment horizontal="right" vertical="center" wrapText="1" readingOrder="1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3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/>
    </xf>
    <xf numFmtId="191" fontId="13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right" vertical="center"/>
    </xf>
    <xf numFmtId="191" fontId="9" fillId="0" borderId="10" xfId="42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11" fillId="0" borderId="0" xfId="58" applyFont="1" applyFill="1" applyBorder="1" applyAlignment="1">
      <alignment horizontal="center" vertical="center" textRotation="90" readingOrder="1"/>
      <protection/>
    </xf>
    <xf numFmtId="0" fontId="12" fillId="0" borderId="0" xfId="0" applyFont="1" applyFill="1" applyBorder="1" applyAlignment="1">
      <alignment horizontal="center" vertical="center" readingOrder="1"/>
    </xf>
    <xf numFmtId="191" fontId="13" fillId="0" borderId="0" xfId="42" applyNumberFormat="1" applyFont="1" applyFill="1" applyBorder="1" applyAlignment="1">
      <alignment horizontal="right" vertical="center" readingOrder="1"/>
    </xf>
    <xf numFmtId="191" fontId="16" fillId="0" borderId="11" xfId="0" applyNumberFormat="1" applyFont="1" applyBorder="1" applyAlignment="1">
      <alignment/>
    </xf>
    <xf numFmtId="191" fontId="16" fillId="0" borderId="12" xfId="0" applyNumberFormat="1" applyFont="1" applyBorder="1" applyAlignment="1">
      <alignment/>
    </xf>
    <xf numFmtId="191" fontId="16" fillId="0" borderId="13" xfId="0" applyNumberFormat="1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0" fontId="12" fillId="0" borderId="17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vertical="center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vertical="center" readingOrder="1"/>
    </xf>
    <xf numFmtId="0" fontId="13" fillId="0" borderId="17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37" fontId="13" fillId="0" borderId="11" xfId="42" applyNumberFormat="1" applyFont="1" applyFill="1" applyBorder="1" applyAlignment="1">
      <alignment horizontal="right" vertical="center" readingOrder="1"/>
    </xf>
    <xf numFmtId="37" fontId="13" fillId="0" borderId="13" xfId="42" applyNumberFormat="1" applyFont="1" applyFill="1" applyBorder="1" applyAlignment="1">
      <alignment horizontal="right" vertical="center" readingOrder="1"/>
    </xf>
    <xf numFmtId="0" fontId="12" fillId="0" borderId="10" xfId="0" applyFont="1" applyFill="1" applyBorder="1" applyAlignment="1">
      <alignment horizontal="right" vertical="center" wrapText="1" readingOrder="1"/>
    </xf>
    <xf numFmtId="37" fontId="13" fillId="0" borderId="10" xfId="0" applyNumberFormat="1" applyFont="1" applyFill="1" applyBorder="1" applyAlignment="1">
      <alignment horizontal="right" vertical="center" readingOrder="1"/>
    </xf>
    <xf numFmtId="191" fontId="13" fillId="0" borderId="0" xfId="42" applyNumberFormat="1" applyFont="1" applyFill="1" applyBorder="1" applyAlignment="1">
      <alignment vertical="center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readingOrder="1"/>
    </xf>
    <xf numFmtId="0" fontId="17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3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 readingOrder="1"/>
    </xf>
    <xf numFmtId="3" fontId="9" fillId="0" borderId="0" xfId="42" applyNumberFormat="1" applyFont="1" applyFill="1" applyBorder="1" applyAlignment="1">
      <alignment horizontal="right" vertical="center"/>
    </xf>
    <xf numFmtId="3" fontId="13" fillId="0" borderId="10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 readingOrder="1"/>
    </xf>
    <xf numFmtId="3" fontId="13" fillId="0" borderId="11" xfId="42" applyNumberFormat="1" applyFont="1" applyFill="1" applyBorder="1" applyAlignment="1">
      <alignment horizontal="right" vertical="center"/>
    </xf>
    <xf numFmtId="3" fontId="13" fillId="0" borderId="12" xfId="42" applyNumberFormat="1" applyFont="1" applyFill="1" applyBorder="1" applyAlignment="1">
      <alignment horizontal="right" vertical="center"/>
    </xf>
    <xf numFmtId="3" fontId="13" fillId="0" borderId="13" xfId="42" applyNumberFormat="1" applyFont="1" applyFill="1" applyBorder="1" applyAlignment="1">
      <alignment horizontal="right" vertical="center"/>
    </xf>
    <xf numFmtId="3" fontId="13" fillId="0" borderId="0" xfId="4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91" fontId="13" fillId="0" borderId="10" xfId="42" applyNumberFormat="1" applyFont="1" applyFill="1" applyBorder="1" applyAlignment="1">
      <alignment horizontal="right" vertical="center"/>
    </xf>
    <xf numFmtId="37" fontId="9" fillId="0" borderId="12" xfId="42" applyNumberFormat="1" applyFont="1" applyFill="1" applyBorder="1" applyAlignment="1">
      <alignment horizontal="right" vertical="center"/>
    </xf>
    <xf numFmtId="37" fontId="9" fillId="0" borderId="13" xfId="42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readingOrder="1"/>
    </xf>
    <xf numFmtId="0" fontId="8" fillId="0" borderId="16" xfId="0" applyFont="1" applyFill="1" applyBorder="1" applyAlignment="1">
      <alignment horizontal="right" vertical="center"/>
    </xf>
    <xf numFmtId="185" fontId="5" fillId="0" borderId="0" xfId="61" applyNumberFormat="1" applyFont="1" applyFill="1" applyAlignment="1">
      <alignment vertical="center"/>
    </xf>
    <xf numFmtId="191" fontId="0" fillId="0" borderId="0" xfId="0" applyNumberFormat="1" applyAlignment="1">
      <alignment/>
    </xf>
    <xf numFmtId="185" fontId="0" fillId="0" borderId="0" xfId="61" applyNumberFormat="1" applyFon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85" fontId="5" fillId="0" borderId="0" xfId="61" applyNumberFormat="1" applyFont="1" applyFill="1" applyAlignment="1">
      <alignment horizontal="right" vertical="center"/>
    </xf>
    <xf numFmtId="185" fontId="5" fillId="0" borderId="0" xfId="61" applyNumberFormat="1" applyFont="1" applyFill="1" applyAlignment="1">
      <alignment vertical="center" readingOrder="1"/>
    </xf>
    <xf numFmtId="0" fontId="5" fillId="0" borderId="1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85" fontId="13" fillId="0" borderId="0" xfId="61" applyNumberFormat="1" applyFont="1" applyFill="1" applyAlignment="1">
      <alignment vertical="center"/>
    </xf>
    <xf numFmtId="185" fontId="9" fillId="0" borderId="0" xfId="61" applyNumberFormat="1" applyFont="1" applyFill="1" applyBorder="1" applyAlignment="1">
      <alignment horizontal="right" vertical="center"/>
    </xf>
    <xf numFmtId="185" fontId="9" fillId="0" borderId="0" xfId="61" applyNumberFormat="1" applyFont="1" applyFill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 readingOrder="1"/>
    </xf>
    <xf numFmtId="0" fontId="5" fillId="0" borderId="16" xfId="0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185" fontId="5" fillId="0" borderId="0" xfId="6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91" fontId="13" fillId="0" borderId="17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/>
    </xf>
    <xf numFmtId="191" fontId="13" fillId="0" borderId="16" xfId="0" applyNumberFormat="1" applyFont="1" applyFill="1" applyBorder="1" applyAlignment="1">
      <alignment horizontal="right" vertical="center"/>
    </xf>
    <xf numFmtId="191" fontId="13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right" vertical="center"/>
    </xf>
    <xf numFmtId="37" fontId="9" fillId="0" borderId="11" xfId="42" applyNumberFormat="1" applyFont="1" applyFill="1" applyBorder="1" applyAlignment="1">
      <alignment vertical="center"/>
    </xf>
    <xf numFmtId="37" fontId="13" fillId="0" borderId="11" xfId="42" applyNumberFormat="1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37" fontId="13" fillId="0" borderId="12" xfId="42" applyNumberFormat="1" applyFont="1" applyFill="1" applyBorder="1" applyAlignment="1">
      <alignment vertical="center"/>
    </xf>
    <xf numFmtId="37" fontId="9" fillId="0" borderId="13" xfId="42" applyNumberFormat="1" applyFont="1" applyFill="1" applyBorder="1" applyAlignment="1">
      <alignment vertical="center"/>
    </xf>
    <xf numFmtId="37" fontId="13" fillId="0" borderId="13" xfId="42" applyNumberFormat="1" applyFont="1" applyFill="1" applyBorder="1" applyAlignment="1">
      <alignment vertical="center"/>
    </xf>
    <xf numFmtId="37" fontId="13" fillId="0" borderId="10" xfId="42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22" xfId="0" applyFont="1" applyBorder="1" applyAlignment="1">
      <alignment horizontal="center" vertical="center" readingOrder="1"/>
    </xf>
    <xf numFmtId="0" fontId="15" fillId="0" borderId="23" xfId="0" applyFont="1" applyFill="1" applyBorder="1" applyAlignment="1">
      <alignment horizontal="center" vertical="center" textRotation="90" wrapText="1" readingOrder="1"/>
    </xf>
    <xf numFmtId="0" fontId="15" fillId="0" borderId="24" xfId="0" applyFont="1" applyFill="1" applyBorder="1" applyAlignment="1">
      <alignment horizontal="center" vertical="center" textRotation="90" wrapText="1" readingOrder="1"/>
    </xf>
    <xf numFmtId="0" fontId="15" fillId="0" borderId="25" xfId="0" applyFont="1" applyFill="1" applyBorder="1" applyAlignment="1">
      <alignment horizontal="center" vertical="center" textRotation="90" wrapText="1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textRotation="90"/>
    </xf>
    <xf numFmtId="0" fontId="18" fillId="0" borderId="24" xfId="0" applyFont="1" applyFill="1" applyBorder="1" applyAlignment="1">
      <alignment horizontal="center" vertical="center" textRotation="90"/>
    </xf>
    <xf numFmtId="0" fontId="18" fillId="0" borderId="25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11" fillId="0" borderId="23" xfId="58" applyFont="1" applyFill="1" applyBorder="1" applyAlignment="1">
      <alignment horizontal="center" vertical="center" textRotation="90" wrapText="1" readingOrder="1"/>
      <protection/>
    </xf>
    <xf numFmtId="0" fontId="11" fillId="0" borderId="24" xfId="58" applyFont="1" applyFill="1" applyBorder="1" applyAlignment="1">
      <alignment horizontal="center" vertical="center" textRotation="90" wrapText="1" readingOrder="1"/>
      <protection/>
    </xf>
    <xf numFmtId="0" fontId="11" fillId="0" borderId="25" xfId="58" applyFont="1" applyFill="1" applyBorder="1" applyAlignment="1">
      <alignment horizontal="center" vertical="center" textRotation="90" wrapText="1" readingOrder="1"/>
      <protection/>
    </xf>
    <xf numFmtId="0" fontId="11" fillId="0" borderId="35" xfId="58" applyFont="1" applyFill="1" applyBorder="1" applyAlignment="1">
      <alignment horizontal="center" vertical="center" textRotation="90" readingOrder="1"/>
      <protection/>
    </xf>
    <xf numFmtId="0" fontId="11" fillId="0" borderId="36" xfId="58" applyFont="1" applyFill="1" applyBorder="1" applyAlignment="1">
      <alignment horizontal="center" vertical="center" textRotation="90" readingOrder="1"/>
      <protection/>
    </xf>
    <xf numFmtId="0" fontId="11" fillId="0" borderId="37" xfId="58" applyFont="1" applyFill="1" applyBorder="1" applyAlignment="1">
      <alignment horizontal="center" vertical="center" textRotation="90" readingOrder="1"/>
      <protection/>
    </xf>
    <xf numFmtId="0" fontId="8" fillId="0" borderId="38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6_3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03" t="s">
        <v>162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7" customWidth="1"/>
    <col min="2" max="2" width="2.7109375" style="7" customWidth="1"/>
    <col min="3" max="3" width="12.7109375" style="7" customWidth="1"/>
    <col min="4" max="16" width="8.7109375" style="7" customWidth="1"/>
    <col min="17" max="16384" width="9.140625" style="7" customWidth="1"/>
  </cols>
  <sheetData>
    <row r="1" spans="1:2" ht="19.5" customHeight="1">
      <c r="A1" s="3" t="s">
        <v>285</v>
      </c>
      <c r="B1" s="3"/>
    </row>
    <row r="2" ht="6.75" customHeight="1" thickBot="1"/>
    <row r="3" spans="4:16" ht="13.5" customHeight="1" thickBot="1">
      <c r="D3" s="213">
        <v>2009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4:16" ht="13.5" customHeight="1" thickBot="1">
      <c r="D4" s="122" t="s">
        <v>177</v>
      </c>
      <c r="E4" s="122" t="s">
        <v>178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179</v>
      </c>
      <c r="L4" s="122" t="s">
        <v>180</v>
      </c>
      <c r="M4" s="122" t="s">
        <v>181</v>
      </c>
      <c r="N4" s="122" t="s">
        <v>182</v>
      </c>
      <c r="O4" s="122" t="s">
        <v>183</v>
      </c>
      <c r="P4" s="41" t="s">
        <v>57</v>
      </c>
    </row>
    <row r="5" spans="1:16" ht="15.75" customHeight="1">
      <c r="A5" s="227" t="s">
        <v>6</v>
      </c>
      <c r="B5" s="224" t="s">
        <v>41</v>
      </c>
      <c r="C5" s="82" t="s">
        <v>38</v>
      </c>
      <c r="D5" s="196">
        <v>183</v>
      </c>
      <c r="E5" s="196">
        <v>390</v>
      </c>
      <c r="F5" s="196">
        <v>138</v>
      </c>
      <c r="G5" s="196">
        <v>100</v>
      </c>
      <c r="H5" s="196">
        <v>49</v>
      </c>
      <c r="I5" s="196">
        <v>51</v>
      </c>
      <c r="J5" s="196">
        <v>51</v>
      </c>
      <c r="K5" s="196">
        <v>65</v>
      </c>
      <c r="L5" s="196">
        <v>137</v>
      </c>
      <c r="M5" s="196">
        <v>282</v>
      </c>
      <c r="N5" s="196">
        <v>280</v>
      </c>
      <c r="O5" s="196">
        <v>407</v>
      </c>
      <c r="P5" s="197">
        <f>SUM(D5:O5)</f>
        <v>2133</v>
      </c>
    </row>
    <row r="6" spans="1:16" ht="15.75" customHeight="1">
      <c r="A6" s="228"/>
      <c r="B6" s="225"/>
      <c r="C6" s="83" t="s">
        <v>39</v>
      </c>
      <c r="D6" s="198">
        <v>114</v>
      </c>
      <c r="E6" s="198">
        <v>354</v>
      </c>
      <c r="F6" s="198">
        <v>143</v>
      </c>
      <c r="G6" s="198">
        <v>69</v>
      </c>
      <c r="H6" s="198">
        <v>52</v>
      </c>
      <c r="I6" s="198">
        <v>45</v>
      </c>
      <c r="J6" s="198">
        <v>37</v>
      </c>
      <c r="K6" s="198">
        <v>25</v>
      </c>
      <c r="L6" s="198">
        <v>35</v>
      </c>
      <c r="M6" s="198">
        <v>97</v>
      </c>
      <c r="N6" s="198">
        <v>198</v>
      </c>
      <c r="O6" s="198">
        <v>486</v>
      </c>
      <c r="P6" s="199">
        <f aca="true" t="shared" si="0" ref="P6:P24">SUM(D6:O6)</f>
        <v>1655</v>
      </c>
    </row>
    <row r="7" spans="1:16" ht="15.75" customHeight="1">
      <c r="A7" s="228"/>
      <c r="B7" s="225"/>
      <c r="C7" s="83" t="s">
        <v>42</v>
      </c>
      <c r="D7" s="198">
        <v>72</v>
      </c>
      <c r="E7" s="198">
        <v>135</v>
      </c>
      <c r="F7" s="198">
        <v>73</v>
      </c>
      <c r="G7" s="198">
        <v>23</v>
      </c>
      <c r="H7" s="198">
        <v>21</v>
      </c>
      <c r="I7" s="198">
        <v>19</v>
      </c>
      <c r="J7" s="198">
        <v>19</v>
      </c>
      <c r="K7" s="198">
        <v>40</v>
      </c>
      <c r="L7" s="198">
        <v>19</v>
      </c>
      <c r="M7" s="198">
        <v>38</v>
      </c>
      <c r="N7" s="198">
        <v>116</v>
      </c>
      <c r="O7" s="198">
        <v>137</v>
      </c>
      <c r="P7" s="199">
        <f t="shared" si="0"/>
        <v>712</v>
      </c>
    </row>
    <row r="8" spans="1:16" ht="15.75" customHeight="1">
      <c r="A8" s="228"/>
      <c r="B8" s="225"/>
      <c r="C8" s="83" t="s">
        <v>43</v>
      </c>
      <c r="D8" s="198">
        <v>41</v>
      </c>
      <c r="E8" s="198">
        <v>49</v>
      </c>
      <c r="F8" s="198">
        <v>34</v>
      </c>
      <c r="G8" s="198">
        <v>36</v>
      </c>
      <c r="H8" s="198">
        <v>25</v>
      </c>
      <c r="I8" s="198">
        <v>16</v>
      </c>
      <c r="J8" s="198">
        <v>11</v>
      </c>
      <c r="K8" s="198">
        <v>12</v>
      </c>
      <c r="L8" s="198">
        <v>19</v>
      </c>
      <c r="M8" s="198">
        <v>41</v>
      </c>
      <c r="N8" s="198">
        <v>78</v>
      </c>
      <c r="O8" s="198">
        <v>99</v>
      </c>
      <c r="P8" s="199">
        <f t="shared" si="0"/>
        <v>461</v>
      </c>
    </row>
    <row r="9" spans="1:16" ht="15.75" customHeight="1">
      <c r="A9" s="228"/>
      <c r="B9" s="225"/>
      <c r="C9" s="83" t="s">
        <v>44</v>
      </c>
      <c r="D9" s="198">
        <v>38</v>
      </c>
      <c r="E9" s="198">
        <v>70</v>
      </c>
      <c r="F9" s="198">
        <v>36</v>
      </c>
      <c r="G9" s="198">
        <v>22</v>
      </c>
      <c r="H9" s="198">
        <v>11</v>
      </c>
      <c r="I9" s="198">
        <v>8</v>
      </c>
      <c r="J9" s="198">
        <v>0</v>
      </c>
      <c r="K9" s="198">
        <v>0</v>
      </c>
      <c r="L9" s="198">
        <v>3</v>
      </c>
      <c r="M9" s="198">
        <v>19</v>
      </c>
      <c r="N9" s="198">
        <v>48</v>
      </c>
      <c r="O9" s="198">
        <v>81</v>
      </c>
      <c r="P9" s="199">
        <f t="shared" si="0"/>
        <v>336</v>
      </c>
    </row>
    <row r="10" spans="1:16" ht="15.75" customHeight="1" thickBot="1">
      <c r="A10" s="228"/>
      <c r="B10" s="225"/>
      <c r="C10" s="84" t="s">
        <v>45</v>
      </c>
      <c r="D10" s="200">
        <v>19</v>
      </c>
      <c r="E10" s="200">
        <v>39</v>
      </c>
      <c r="F10" s="200">
        <v>33</v>
      </c>
      <c r="G10" s="200">
        <v>13</v>
      </c>
      <c r="H10" s="200">
        <v>8</v>
      </c>
      <c r="I10" s="200">
        <v>0</v>
      </c>
      <c r="J10" s="200">
        <v>2</v>
      </c>
      <c r="K10" s="200">
        <v>5</v>
      </c>
      <c r="L10" s="200">
        <v>5</v>
      </c>
      <c r="M10" s="200">
        <v>12</v>
      </c>
      <c r="N10" s="200">
        <v>16</v>
      </c>
      <c r="O10" s="200">
        <v>62</v>
      </c>
      <c r="P10" s="201">
        <f t="shared" si="0"/>
        <v>214</v>
      </c>
    </row>
    <row r="11" spans="1:18" ht="15.75" customHeight="1" thickBot="1">
      <c r="A11" s="228"/>
      <c r="B11" s="226"/>
      <c r="C11" s="17" t="s">
        <v>41</v>
      </c>
      <c r="D11" s="202">
        <f>SUM(D5:D10)</f>
        <v>467</v>
      </c>
      <c r="E11" s="202">
        <f aca="true" t="shared" si="1" ref="E11:O11">SUM(E5:E10)</f>
        <v>1037</v>
      </c>
      <c r="F11" s="202">
        <f t="shared" si="1"/>
        <v>457</v>
      </c>
      <c r="G11" s="202">
        <f t="shared" si="1"/>
        <v>263</v>
      </c>
      <c r="H11" s="202">
        <f t="shared" si="1"/>
        <v>166</v>
      </c>
      <c r="I11" s="202">
        <f t="shared" si="1"/>
        <v>139</v>
      </c>
      <c r="J11" s="202">
        <f t="shared" si="1"/>
        <v>120</v>
      </c>
      <c r="K11" s="202">
        <f t="shared" si="1"/>
        <v>147</v>
      </c>
      <c r="L11" s="202">
        <f t="shared" si="1"/>
        <v>218</v>
      </c>
      <c r="M11" s="202">
        <f t="shared" si="1"/>
        <v>489</v>
      </c>
      <c r="N11" s="202">
        <f t="shared" si="1"/>
        <v>736</v>
      </c>
      <c r="O11" s="202">
        <f t="shared" si="1"/>
        <v>1272</v>
      </c>
      <c r="P11" s="197">
        <f t="shared" si="0"/>
        <v>5511</v>
      </c>
      <c r="R11" s="172"/>
    </row>
    <row r="12" spans="1:16" ht="15.75" customHeight="1">
      <c r="A12" s="228"/>
      <c r="B12" s="224" t="s">
        <v>36</v>
      </c>
      <c r="C12" s="82" t="s">
        <v>38</v>
      </c>
      <c r="D12" s="196">
        <v>35</v>
      </c>
      <c r="E12" s="196">
        <v>69</v>
      </c>
      <c r="F12" s="196">
        <v>35</v>
      </c>
      <c r="G12" s="196">
        <v>31</v>
      </c>
      <c r="H12" s="196">
        <v>21</v>
      </c>
      <c r="I12" s="196">
        <v>15</v>
      </c>
      <c r="J12" s="196">
        <v>31</v>
      </c>
      <c r="K12" s="196">
        <v>26</v>
      </c>
      <c r="L12" s="196">
        <v>44</v>
      </c>
      <c r="M12" s="196">
        <v>73</v>
      </c>
      <c r="N12" s="196">
        <v>60</v>
      </c>
      <c r="O12" s="196">
        <v>51</v>
      </c>
      <c r="P12" s="197">
        <f t="shared" si="0"/>
        <v>491</v>
      </c>
    </row>
    <row r="13" spans="1:16" ht="15.75" customHeight="1">
      <c r="A13" s="228"/>
      <c r="B13" s="225"/>
      <c r="C13" s="83" t="s">
        <v>39</v>
      </c>
      <c r="D13" s="198">
        <v>17</v>
      </c>
      <c r="E13" s="198">
        <v>32</v>
      </c>
      <c r="F13" s="198">
        <v>19</v>
      </c>
      <c r="G13" s="198">
        <v>11</v>
      </c>
      <c r="H13" s="198">
        <v>6</v>
      </c>
      <c r="I13" s="198">
        <v>7</v>
      </c>
      <c r="J13" s="198">
        <v>6</v>
      </c>
      <c r="K13" s="198">
        <v>5</v>
      </c>
      <c r="L13" s="198">
        <v>9</v>
      </c>
      <c r="M13" s="198">
        <v>26</v>
      </c>
      <c r="N13" s="198">
        <v>39</v>
      </c>
      <c r="O13" s="198">
        <v>55</v>
      </c>
      <c r="P13" s="199">
        <f t="shared" si="0"/>
        <v>232</v>
      </c>
    </row>
    <row r="14" spans="1:16" ht="15.75" customHeight="1">
      <c r="A14" s="228"/>
      <c r="B14" s="225"/>
      <c r="C14" s="83" t="s">
        <v>42</v>
      </c>
      <c r="D14" s="198">
        <v>16</v>
      </c>
      <c r="E14" s="198">
        <v>27</v>
      </c>
      <c r="F14" s="198">
        <v>13</v>
      </c>
      <c r="G14" s="198">
        <v>10</v>
      </c>
      <c r="H14" s="198">
        <v>10</v>
      </c>
      <c r="I14" s="198">
        <v>6</v>
      </c>
      <c r="J14" s="198">
        <v>2</v>
      </c>
      <c r="K14" s="198">
        <v>5</v>
      </c>
      <c r="L14" s="198">
        <v>1</v>
      </c>
      <c r="M14" s="198">
        <v>5</v>
      </c>
      <c r="N14" s="198">
        <v>19</v>
      </c>
      <c r="O14" s="198">
        <v>28</v>
      </c>
      <c r="P14" s="199">
        <f t="shared" si="0"/>
        <v>142</v>
      </c>
    </row>
    <row r="15" spans="1:16" ht="15.75" customHeight="1">
      <c r="A15" s="228"/>
      <c r="B15" s="225"/>
      <c r="C15" s="83" t="s">
        <v>43</v>
      </c>
      <c r="D15" s="198">
        <v>12</v>
      </c>
      <c r="E15" s="198">
        <v>15</v>
      </c>
      <c r="F15" s="198">
        <v>8</v>
      </c>
      <c r="G15" s="198">
        <v>3</v>
      </c>
      <c r="H15" s="198">
        <v>5</v>
      </c>
      <c r="I15" s="198">
        <v>9</v>
      </c>
      <c r="J15" s="198">
        <v>9</v>
      </c>
      <c r="K15" s="198">
        <v>2</v>
      </c>
      <c r="L15" s="198">
        <v>6</v>
      </c>
      <c r="M15" s="198">
        <v>15</v>
      </c>
      <c r="N15" s="198">
        <v>12</v>
      </c>
      <c r="O15" s="198">
        <v>32</v>
      </c>
      <c r="P15" s="199">
        <f t="shared" si="0"/>
        <v>128</v>
      </c>
    </row>
    <row r="16" spans="1:16" ht="15.75" customHeight="1">
      <c r="A16" s="228"/>
      <c r="B16" s="225"/>
      <c r="C16" s="83" t="s">
        <v>79</v>
      </c>
      <c r="D16" s="198">
        <v>14</v>
      </c>
      <c r="E16" s="198">
        <v>28</v>
      </c>
      <c r="F16" s="198">
        <v>8</v>
      </c>
      <c r="G16" s="198">
        <v>4</v>
      </c>
      <c r="H16" s="198">
        <v>1</v>
      </c>
      <c r="I16" s="198">
        <v>1</v>
      </c>
      <c r="J16" s="198">
        <v>1</v>
      </c>
      <c r="K16" s="198">
        <v>4</v>
      </c>
      <c r="L16" s="198">
        <v>1</v>
      </c>
      <c r="M16" s="198">
        <v>7</v>
      </c>
      <c r="N16" s="198">
        <v>8</v>
      </c>
      <c r="O16" s="198">
        <v>10</v>
      </c>
      <c r="P16" s="199">
        <f t="shared" si="0"/>
        <v>87</v>
      </c>
    </row>
    <row r="17" spans="1:16" ht="15.75" customHeight="1" thickBot="1">
      <c r="A17" s="228"/>
      <c r="B17" s="225"/>
      <c r="C17" s="84" t="s">
        <v>45</v>
      </c>
      <c r="D17" s="200">
        <v>4</v>
      </c>
      <c r="E17" s="200">
        <v>12</v>
      </c>
      <c r="F17" s="200">
        <v>5</v>
      </c>
      <c r="G17" s="200">
        <v>5</v>
      </c>
      <c r="H17" s="200">
        <v>2</v>
      </c>
      <c r="I17" s="200">
        <v>5</v>
      </c>
      <c r="J17" s="200">
        <v>8</v>
      </c>
      <c r="K17" s="200">
        <v>2</v>
      </c>
      <c r="L17" s="200">
        <v>4</v>
      </c>
      <c r="M17" s="200">
        <v>5</v>
      </c>
      <c r="N17" s="200">
        <v>6</v>
      </c>
      <c r="O17" s="200">
        <v>9</v>
      </c>
      <c r="P17" s="201">
        <f t="shared" si="0"/>
        <v>67</v>
      </c>
    </row>
    <row r="18" spans="1:16" ht="15.75" customHeight="1" thickBot="1">
      <c r="A18" s="228"/>
      <c r="B18" s="226"/>
      <c r="C18" s="17" t="s">
        <v>36</v>
      </c>
      <c r="D18" s="202">
        <f>SUM(D12:D17)</f>
        <v>98</v>
      </c>
      <c r="E18" s="202">
        <f aca="true" t="shared" si="2" ref="E18:O18">SUM(E12:E17)</f>
        <v>183</v>
      </c>
      <c r="F18" s="202">
        <f t="shared" si="2"/>
        <v>88</v>
      </c>
      <c r="G18" s="202">
        <f t="shared" si="2"/>
        <v>64</v>
      </c>
      <c r="H18" s="202">
        <f t="shared" si="2"/>
        <v>45</v>
      </c>
      <c r="I18" s="202">
        <f t="shared" si="2"/>
        <v>43</v>
      </c>
      <c r="J18" s="202">
        <f t="shared" si="2"/>
        <v>57</v>
      </c>
      <c r="K18" s="202">
        <f t="shared" si="2"/>
        <v>44</v>
      </c>
      <c r="L18" s="202">
        <f t="shared" si="2"/>
        <v>65</v>
      </c>
      <c r="M18" s="202">
        <f t="shared" si="2"/>
        <v>131</v>
      </c>
      <c r="N18" s="202">
        <f t="shared" si="2"/>
        <v>144</v>
      </c>
      <c r="O18" s="202">
        <f t="shared" si="2"/>
        <v>185</v>
      </c>
      <c r="P18" s="197">
        <f t="shared" si="0"/>
        <v>1147</v>
      </c>
    </row>
    <row r="19" spans="1:16" ht="15.75" customHeight="1">
      <c r="A19" s="228"/>
      <c r="B19" s="248" t="s">
        <v>4</v>
      </c>
      <c r="C19" s="82" t="s">
        <v>38</v>
      </c>
      <c r="D19" s="196">
        <f>D5+D12</f>
        <v>218</v>
      </c>
      <c r="E19" s="196">
        <f aca="true" t="shared" si="3" ref="E19:O19">E5+E12</f>
        <v>459</v>
      </c>
      <c r="F19" s="196">
        <f t="shared" si="3"/>
        <v>173</v>
      </c>
      <c r="G19" s="196">
        <f t="shared" si="3"/>
        <v>131</v>
      </c>
      <c r="H19" s="196">
        <f t="shared" si="3"/>
        <v>70</v>
      </c>
      <c r="I19" s="196">
        <f t="shared" si="3"/>
        <v>66</v>
      </c>
      <c r="J19" s="196">
        <f t="shared" si="3"/>
        <v>82</v>
      </c>
      <c r="K19" s="196">
        <f t="shared" si="3"/>
        <v>91</v>
      </c>
      <c r="L19" s="196">
        <f t="shared" si="3"/>
        <v>181</v>
      </c>
      <c r="M19" s="196">
        <f t="shared" si="3"/>
        <v>355</v>
      </c>
      <c r="N19" s="196">
        <f t="shared" si="3"/>
        <v>340</v>
      </c>
      <c r="O19" s="196">
        <f t="shared" si="3"/>
        <v>458</v>
      </c>
      <c r="P19" s="197">
        <f t="shared" si="0"/>
        <v>2624</v>
      </c>
    </row>
    <row r="20" spans="1:16" ht="15.75" customHeight="1">
      <c r="A20" s="228"/>
      <c r="B20" s="225"/>
      <c r="C20" s="83" t="s">
        <v>39</v>
      </c>
      <c r="D20" s="198">
        <f aca="true" t="shared" si="4" ref="D20:O20">D6+D13</f>
        <v>131</v>
      </c>
      <c r="E20" s="198">
        <f t="shared" si="4"/>
        <v>386</v>
      </c>
      <c r="F20" s="198">
        <f t="shared" si="4"/>
        <v>162</v>
      </c>
      <c r="G20" s="198">
        <f t="shared" si="4"/>
        <v>80</v>
      </c>
      <c r="H20" s="198">
        <f t="shared" si="4"/>
        <v>58</v>
      </c>
      <c r="I20" s="198">
        <f t="shared" si="4"/>
        <v>52</v>
      </c>
      <c r="J20" s="198">
        <f t="shared" si="4"/>
        <v>43</v>
      </c>
      <c r="K20" s="198">
        <f t="shared" si="4"/>
        <v>30</v>
      </c>
      <c r="L20" s="198">
        <f t="shared" si="4"/>
        <v>44</v>
      </c>
      <c r="M20" s="198">
        <f t="shared" si="4"/>
        <v>123</v>
      </c>
      <c r="N20" s="198">
        <f t="shared" si="4"/>
        <v>237</v>
      </c>
      <c r="O20" s="198">
        <f t="shared" si="4"/>
        <v>541</v>
      </c>
      <c r="P20" s="199">
        <f t="shared" si="0"/>
        <v>1887</v>
      </c>
    </row>
    <row r="21" spans="1:16" ht="15.75" customHeight="1">
      <c r="A21" s="228"/>
      <c r="B21" s="225"/>
      <c r="C21" s="83" t="s">
        <v>79</v>
      </c>
      <c r="D21" s="198">
        <f aca="true" t="shared" si="5" ref="D21:O21">D7+D14</f>
        <v>88</v>
      </c>
      <c r="E21" s="198">
        <f t="shared" si="5"/>
        <v>162</v>
      </c>
      <c r="F21" s="198">
        <f t="shared" si="5"/>
        <v>86</v>
      </c>
      <c r="G21" s="198">
        <f t="shared" si="5"/>
        <v>33</v>
      </c>
      <c r="H21" s="198">
        <f t="shared" si="5"/>
        <v>31</v>
      </c>
      <c r="I21" s="198">
        <f t="shared" si="5"/>
        <v>25</v>
      </c>
      <c r="J21" s="198">
        <f t="shared" si="5"/>
        <v>21</v>
      </c>
      <c r="K21" s="198">
        <f t="shared" si="5"/>
        <v>45</v>
      </c>
      <c r="L21" s="198">
        <f t="shared" si="5"/>
        <v>20</v>
      </c>
      <c r="M21" s="198">
        <f t="shared" si="5"/>
        <v>43</v>
      </c>
      <c r="N21" s="198">
        <f t="shared" si="5"/>
        <v>135</v>
      </c>
      <c r="O21" s="198">
        <f t="shared" si="5"/>
        <v>165</v>
      </c>
      <c r="P21" s="199">
        <f t="shared" si="0"/>
        <v>854</v>
      </c>
    </row>
    <row r="22" spans="1:16" ht="15.75" customHeight="1">
      <c r="A22" s="228"/>
      <c r="B22" s="225"/>
      <c r="C22" s="83" t="s">
        <v>42</v>
      </c>
      <c r="D22" s="198">
        <f aca="true" t="shared" si="6" ref="D22:O22">D8+D15</f>
        <v>53</v>
      </c>
      <c r="E22" s="198">
        <f t="shared" si="6"/>
        <v>64</v>
      </c>
      <c r="F22" s="198">
        <f t="shared" si="6"/>
        <v>42</v>
      </c>
      <c r="G22" s="198">
        <f t="shared" si="6"/>
        <v>39</v>
      </c>
      <c r="H22" s="198">
        <f t="shared" si="6"/>
        <v>30</v>
      </c>
      <c r="I22" s="198">
        <f t="shared" si="6"/>
        <v>25</v>
      </c>
      <c r="J22" s="198">
        <f t="shared" si="6"/>
        <v>20</v>
      </c>
      <c r="K22" s="198">
        <f t="shared" si="6"/>
        <v>14</v>
      </c>
      <c r="L22" s="198">
        <f t="shared" si="6"/>
        <v>25</v>
      </c>
      <c r="M22" s="198">
        <f t="shared" si="6"/>
        <v>56</v>
      </c>
      <c r="N22" s="198">
        <f t="shared" si="6"/>
        <v>90</v>
      </c>
      <c r="O22" s="198">
        <f t="shared" si="6"/>
        <v>131</v>
      </c>
      <c r="P22" s="199">
        <f t="shared" si="0"/>
        <v>589</v>
      </c>
    </row>
    <row r="23" spans="1:16" ht="15.75" customHeight="1">
      <c r="A23" s="228"/>
      <c r="B23" s="225"/>
      <c r="C23" s="83" t="s">
        <v>43</v>
      </c>
      <c r="D23" s="198">
        <f aca="true" t="shared" si="7" ref="D23:O23">D9+D16</f>
        <v>52</v>
      </c>
      <c r="E23" s="198">
        <f t="shared" si="7"/>
        <v>98</v>
      </c>
      <c r="F23" s="198">
        <f t="shared" si="7"/>
        <v>44</v>
      </c>
      <c r="G23" s="198">
        <f t="shared" si="7"/>
        <v>26</v>
      </c>
      <c r="H23" s="198">
        <f t="shared" si="7"/>
        <v>12</v>
      </c>
      <c r="I23" s="198">
        <f t="shared" si="7"/>
        <v>9</v>
      </c>
      <c r="J23" s="198">
        <f t="shared" si="7"/>
        <v>1</v>
      </c>
      <c r="K23" s="198">
        <f t="shared" si="7"/>
        <v>4</v>
      </c>
      <c r="L23" s="198">
        <f t="shared" si="7"/>
        <v>4</v>
      </c>
      <c r="M23" s="198">
        <f t="shared" si="7"/>
        <v>26</v>
      </c>
      <c r="N23" s="198">
        <f t="shared" si="7"/>
        <v>56</v>
      </c>
      <c r="O23" s="198">
        <f t="shared" si="7"/>
        <v>91</v>
      </c>
      <c r="P23" s="199">
        <f t="shared" si="0"/>
        <v>423</v>
      </c>
    </row>
    <row r="24" spans="1:16" ht="15.75" customHeight="1" thickBot="1">
      <c r="A24" s="228"/>
      <c r="B24" s="225"/>
      <c r="C24" s="84" t="s">
        <v>45</v>
      </c>
      <c r="D24" s="200">
        <f aca="true" t="shared" si="8" ref="D24:O24">D10+D17</f>
        <v>23</v>
      </c>
      <c r="E24" s="200">
        <f t="shared" si="8"/>
        <v>51</v>
      </c>
      <c r="F24" s="200">
        <f t="shared" si="8"/>
        <v>38</v>
      </c>
      <c r="G24" s="200">
        <f t="shared" si="8"/>
        <v>18</v>
      </c>
      <c r="H24" s="200">
        <f t="shared" si="8"/>
        <v>10</v>
      </c>
      <c r="I24" s="200">
        <f t="shared" si="8"/>
        <v>5</v>
      </c>
      <c r="J24" s="200">
        <f t="shared" si="8"/>
        <v>10</v>
      </c>
      <c r="K24" s="200">
        <f t="shared" si="8"/>
        <v>7</v>
      </c>
      <c r="L24" s="200">
        <f t="shared" si="8"/>
        <v>9</v>
      </c>
      <c r="M24" s="200">
        <f t="shared" si="8"/>
        <v>17</v>
      </c>
      <c r="N24" s="200">
        <f t="shared" si="8"/>
        <v>22</v>
      </c>
      <c r="O24" s="200">
        <f t="shared" si="8"/>
        <v>71</v>
      </c>
      <c r="P24" s="201">
        <f t="shared" si="0"/>
        <v>281</v>
      </c>
    </row>
    <row r="25" spans="1:16" ht="15.75" customHeight="1" thickBot="1">
      <c r="A25" s="229"/>
      <c r="B25" s="226"/>
      <c r="C25" s="17" t="s">
        <v>58</v>
      </c>
      <c r="D25" s="202">
        <f>SUM(D19:D24)</f>
        <v>565</v>
      </c>
      <c r="E25" s="202">
        <f aca="true" t="shared" si="9" ref="E25:P25">SUM(E19:E24)</f>
        <v>1220</v>
      </c>
      <c r="F25" s="202">
        <f t="shared" si="9"/>
        <v>545</v>
      </c>
      <c r="G25" s="202">
        <f t="shared" si="9"/>
        <v>327</v>
      </c>
      <c r="H25" s="202">
        <f t="shared" si="9"/>
        <v>211</v>
      </c>
      <c r="I25" s="202">
        <f t="shared" si="9"/>
        <v>182</v>
      </c>
      <c r="J25" s="202">
        <f t="shared" si="9"/>
        <v>177</v>
      </c>
      <c r="K25" s="202">
        <f t="shared" si="9"/>
        <v>191</v>
      </c>
      <c r="L25" s="202">
        <f t="shared" si="9"/>
        <v>283</v>
      </c>
      <c r="M25" s="202">
        <f t="shared" si="9"/>
        <v>620</v>
      </c>
      <c r="N25" s="202">
        <f t="shared" si="9"/>
        <v>880</v>
      </c>
      <c r="O25" s="202">
        <f t="shared" si="9"/>
        <v>1457</v>
      </c>
      <c r="P25" s="202">
        <f t="shared" si="9"/>
        <v>6658</v>
      </c>
    </row>
    <row r="26" ht="13.5" customHeight="1">
      <c r="A26" s="7" t="s">
        <v>267</v>
      </c>
    </row>
    <row r="27" ht="12.75">
      <c r="A27" s="7" t="s">
        <v>5</v>
      </c>
    </row>
    <row r="29" spans="1:2" ht="19.5" customHeight="1">
      <c r="A29" s="3" t="s">
        <v>286</v>
      </c>
      <c r="B29" s="3"/>
    </row>
    <row r="30" ht="6.75" customHeight="1" thickBot="1"/>
    <row r="31" spans="3:9" ht="15.75" customHeight="1" thickBot="1">
      <c r="C31" s="20" t="s">
        <v>49</v>
      </c>
      <c r="D31" s="20">
        <v>2004</v>
      </c>
      <c r="E31" s="20">
        <v>2005</v>
      </c>
      <c r="F31" s="20">
        <v>2006</v>
      </c>
      <c r="G31" s="20">
        <v>2007</v>
      </c>
      <c r="H31" s="20">
        <v>2008</v>
      </c>
      <c r="I31" s="20">
        <v>2009</v>
      </c>
    </row>
    <row r="32" spans="3:9" ht="15.75" customHeight="1">
      <c r="C32" s="186" t="s">
        <v>59</v>
      </c>
      <c r="D32" s="187">
        <v>3953</v>
      </c>
      <c r="E32" s="187">
        <v>4834</v>
      </c>
      <c r="F32" s="187">
        <v>5278</v>
      </c>
      <c r="G32" s="187">
        <v>5779</v>
      </c>
      <c r="H32" s="187">
        <v>6412</v>
      </c>
      <c r="I32" s="187">
        <v>7057</v>
      </c>
    </row>
    <row r="33" spans="3:9" ht="15.75" customHeight="1" thickBot="1">
      <c r="C33" s="29" t="s">
        <v>60</v>
      </c>
      <c r="D33" s="30">
        <v>571</v>
      </c>
      <c r="E33" s="30">
        <v>788</v>
      </c>
      <c r="F33" s="30">
        <v>966</v>
      </c>
      <c r="G33" s="30">
        <v>1174</v>
      </c>
      <c r="H33" s="30">
        <v>1397</v>
      </c>
      <c r="I33" s="30">
        <v>1612</v>
      </c>
    </row>
    <row r="34" spans="3:9" ht="15.75" customHeight="1" thickBot="1">
      <c r="C34" s="20" t="s">
        <v>4</v>
      </c>
      <c r="D34" s="18">
        <v>4524</v>
      </c>
      <c r="E34" s="18">
        <v>5622</v>
      </c>
      <c r="F34" s="18">
        <v>6244</v>
      </c>
      <c r="G34" s="18">
        <v>6953</v>
      </c>
      <c r="H34" s="18">
        <v>7809</v>
      </c>
      <c r="I34" s="18">
        <v>8669</v>
      </c>
    </row>
    <row r="35" ht="13.5" customHeight="1">
      <c r="A35" s="7" t="s">
        <v>267</v>
      </c>
    </row>
  </sheetData>
  <sheetProtection/>
  <mergeCells count="5">
    <mergeCell ref="A5:A25"/>
    <mergeCell ref="B5:B11"/>
    <mergeCell ref="B12:B18"/>
    <mergeCell ref="B19:B25"/>
    <mergeCell ref="D3:P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32" customWidth="1"/>
    <col min="2" max="2" width="33.7109375" style="32" customWidth="1"/>
    <col min="3" max="16384" width="9.140625" style="32" customWidth="1"/>
  </cols>
  <sheetData>
    <row r="1" ht="19.5" customHeight="1">
      <c r="A1" s="34" t="s">
        <v>287</v>
      </c>
    </row>
    <row r="2" ht="6.75" customHeight="1" thickBot="1"/>
    <row r="3" spans="1:2" ht="13.5" customHeight="1" thickBot="1">
      <c r="A3" s="249">
        <v>2009</v>
      </c>
      <c r="B3" s="249"/>
    </row>
    <row r="4" spans="1:2" ht="13.5" customHeight="1" thickBot="1">
      <c r="A4" s="21" t="s">
        <v>6</v>
      </c>
      <c r="B4" s="141" t="s">
        <v>1</v>
      </c>
    </row>
    <row r="5" spans="1:4" ht="16.5" customHeight="1">
      <c r="A5" s="22" t="s">
        <v>155</v>
      </c>
      <c r="B5" s="54">
        <v>703</v>
      </c>
      <c r="D5" s="188"/>
    </row>
    <row r="6" spans="1:2" ht="16.5" customHeight="1">
      <c r="A6" s="24" t="s">
        <v>38</v>
      </c>
      <c r="B6" s="55">
        <v>264</v>
      </c>
    </row>
    <row r="7" spans="1:2" ht="16.5" customHeight="1">
      <c r="A7" s="24" t="s">
        <v>42</v>
      </c>
      <c r="B7" s="55">
        <v>229</v>
      </c>
    </row>
    <row r="8" spans="1:2" ht="16.5" customHeight="1">
      <c r="A8" s="24" t="s">
        <v>156</v>
      </c>
      <c r="B8" s="55">
        <v>139</v>
      </c>
    </row>
    <row r="9" spans="1:2" ht="16.5" customHeight="1" thickBot="1">
      <c r="A9" s="49" t="s">
        <v>43</v>
      </c>
      <c r="B9" s="56">
        <v>47</v>
      </c>
    </row>
    <row r="10" spans="1:2" ht="16.5" customHeight="1" thickBot="1">
      <c r="A10" s="48" t="s">
        <v>157</v>
      </c>
      <c r="B10" s="72">
        <v>6</v>
      </c>
    </row>
    <row r="11" spans="1:2" ht="16.5" customHeight="1" thickBot="1">
      <c r="A11" s="48" t="s">
        <v>158</v>
      </c>
      <c r="B11" s="72">
        <v>7</v>
      </c>
    </row>
    <row r="12" spans="1:2" ht="16.5" customHeight="1" thickBot="1">
      <c r="A12" s="10" t="s">
        <v>4</v>
      </c>
      <c r="B12" s="57">
        <f>SUM(B5:B9)</f>
        <v>1382</v>
      </c>
    </row>
    <row r="13" ht="13.5" customHeight="1">
      <c r="A13" s="32" t="s">
        <v>0</v>
      </c>
    </row>
  </sheetData>
  <sheetProtection/>
  <mergeCells count="1">
    <mergeCell ref="A3:B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7" customWidth="1"/>
    <col min="2" max="6" width="16.7109375" style="7" customWidth="1"/>
    <col min="7" max="16384" width="9.140625" style="7" customWidth="1"/>
  </cols>
  <sheetData>
    <row r="1" ht="19.5" customHeight="1">
      <c r="A1" s="3" t="s">
        <v>288</v>
      </c>
    </row>
    <row r="2" ht="6.75" customHeight="1" thickBot="1"/>
    <row r="3" spans="1:2" ht="13.5" customHeight="1" thickBot="1">
      <c r="A3" s="213">
        <v>2007</v>
      </c>
      <c r="B3" s="213"/>
    </row>
    <row r="4" spans="1:2" ht="15" customHeight="1" thickBot="1">
      <c r="A4" s="77" t="s">
        <v>75</v>
      </c>
      <c r="B4" s="77" t="s">
        <v>62</v>
      </c>
    </row>
    <row r="5" spans="1:4" ht="15" customHeight="1">
      <c r="A5" s="42" t="s">
        <v>273</v>
      </c>
      <c r="B5" s="54">
        <v>6511</v>
      </c>
      <c r="D5" s="172"/>
    </row>
    <row r="6" spans="1:4" ht="15" customHeight="1" thickBot="1">
      <c r="A6" s="27" t="s">
        <v>76</v>
      </c>
      <c r="B6" s="56">
        <v>1292</v>
      </c>
      <c r="D6" s="172"/>
    </row>
    <row r="7" spans="1:2" ht="15" customHeight="1" thickBot="1">
      <c r="A7" s="10" t="s">
        <v>4</v>
      </c>
      <c r="B7" s="57">
        <f>SUM(B5:B6)</f>
        <v>7803</v>
      </c>
    </row>
    <row r="8" ht="13.5" customHeight="1">
      <c r="A8" s="7" t="s">
        <v>3</v>
      </c>
    </row>
    <row r="9" spans="1:2" ht="13.5" customHeight="1">
      <c r="A9" s="2" t="s">
        <v>7</v>
      </c>
      <c r="B9" s="2"/>
    </row>
    <row r="10" ht="12" customHeight="1"/>
    <row r="11" ht="19.5" customHeight="1">
      <c r="A11" s="3" t="s">
        <v>289</v>
      </c>
    </row>
    <row r="12" ht="6.75" customHeight="1" thickBot="1"/>
    <row r="13" spans="1:2" ht="13.5" customHeight="1" thickBot="1">
      <c r="A13" s="213">
        <v>2007</v>
      </c>
      <c r="B13" s="213"/>
    </row>
    <row r="14" spans="1:2" ht="15" customHeight="1" thickBot="1">
      <c r="A14" s="77" t="s">
        <v>77</v>
      </c>
      <c r="B14" s="77" t="s">
        <v>62</v>
      </c>
    </row>
    <row r="15" spans="1:2" ht="15" customHeight="1">
      <c r="A15" s="42" t="s">
        <v>36</v>
      </c>
      <c r="B15" s="54">
        <v>4386</v>
      </c>
    </row>
    <row r="16" spans="1:2" ht="15" customHeight="1" thickBot="1">
      <c r="A16" s="27" t="s">
        <v>41</v>
      </c>
      <c r="B16" s="56">
        <v>2125</v>
      </c>
    </row>
    <row r="17" spans="1:2" ht="15" customHeight="1" thickBot="1">
      <c r="A17" s="10" t="s">
        <v>4</v>
      </c>
      <c r="B17" s="57">
        <f>SUM(B15:B16)</f>
        <v>6511</v>
      </c>
    </row>
    <row r="18" spans="1:5" ht="13.5" customHeight="1">
      <c r="A18" s="7" t="s">
        <v>3</v>
      </c>
      <c r="E18" s="172"/>
    </row>
    <row r="19" spans="1:2" ht="13.5" customHeight="1">
      <c r="A19" s="2" t="s">
        <v>7</v>
      </c>
      <c r="B19" s="2"/>
    </row>
    <row r="20" ht="12" customHeight="1"/>
    <row r="21" ht="19.5" customHeight="1">
      <c r="A21" s="3" t="s">
        <v>290</v>
      </c>
    </row>
    <row r="22" ht="6.75" customHeight="1" thickBot="1"/>
    <row r="23" spans="1:2" ht="13.5" customHeight="1" thickBot="1">
      <c r="A23" s="213">
        <v>2007</v>
      </c>
      <c r="B23" s="213"/>
    </row>
    <row r="24" spans="1:2" ht="15" customHeight="1" thickBot="1">
      <c r="A24" s="77" t="s">
        <v>78</v>
      </c>
      <c r="B24" s="77" t="s">
        <v>62</v>
      </c>
    </row>
    <row r="25" spans="1:4" ht="15" customHeight="1">
      <c r="A25" s="78" t="s">
        <v>39</v>
      </c>
      <c r="B25" s="50">
        <v>2938</v>
      </c>
      <c r="D25" s="172"/>
    </row>
    <row r="26" spans="1:2" ht="15" customHeight="1">
      <c r="A26" s="189" t="s">
        <v>38</v>
      </c>
      <c r="B26" s="71">
        <v>2827</v>
      </c>
    </row>
    <row r="27" spans="1:2" ht="15" customHeight="1">
      <c r="A27" s="79" t="s">
        <v>79</v>
      </c>
      <c r="B27" s="13">
        <v>330</v>
      </c>
    </row>
    <row r="28" spans="1:2" ht="15" customHeight="1">
      <c r="A28" s="79" t="s">
        <v>43</v>
      </c>
      <c r="B28" s="69">
        <v>322</v>
      </c>
    </row>
    <row r="29" spans="1:2" ht="15" customHeight="1">
      <c r="A29" s="79" t="s">
        <v>42</v>
      </c>
      <c r="B29" s="69">
        <v>1</v>
      </c>
    </row>
    <row r="30" spans="1:2" ht="15" customHeight="1" thickBot="1">
      <c r="A30" s="80" t="s">
        <v>80</v>
      </c>
      <c r="B30" s="15">
        <v>93</v>
      </c>
    </row>
    <row r="31" spans="1:2" ht="15" customHeight="1" thickBot="1">
      <c r="A31" s="10" t="s">
        <v>4</v>
      </c>
      <c r="B31" s="19">
        <f>SUM(B25:B30)</f>
        <v>6511</v>
      </c>
    </row>
    <row r="32" ht="13.5" customHeight="1">
      <c r="A32" s="7" t="s">
        <v>3</v>
      </c>
    </row>
    <row r="33" spans="1:2" ht="13.5" customHeight="1">
      <c r="A33" s="2" t="s">
        <v>7</v>
      </c>
      <c r="B33" s="2"/>
    </row>
    <row r="34" ht="12" customHeight="1"/>
    <row r="35" spans="1:5" ht="19.5" customHeight="1">
      <c r="A35" s="241" t="s">
        <v>291</v>
      </c>
      <c r="B35" s="241"/>
      <c r="C35" s="241"/>
      <c r="D35" s="241"/>
      <c r="E35" s="241"/>
    </row>
    <row r="36" ht="6.75" customHeight="1" thickBot="1"/>
    <row r="37" spans="1:4" ht="13.5" customHeight="1" thickBot="1">
      <c r="A37" s="213">
        <v>2007</v>
      </c>
      <c r="B37" s="213"/>
      <c r="C37" s="213"/>
      <c r="D37" s="213"/>
    </row>
    <row r="38" spans="1:4" ht="15" customHeight="1" thickBot="1">
      <c r="A38" s="77" t="s">
        <v>78</v>
      </c>
      <c r="B38" s="70" t="s">
        <v>36</v>
      </c>
      <c r="C38" s="77" t="s">
        <v>41</v>
      </c>
      <c r="D38" s="10" t="s">
        <v>4</v>
      </c>
    </row>
    <row r="39" spans="1:4" ht="15" customHeight="1">
      <c r="A39" s="78" t="s">
        <v>38</v>
      </c>
      <c r="B39" s="50">
        <v>1949</v>
      </c>
      <c r="C39" s="23">
        <v>878</v>
      </c>
      <c r="D39" s="12">
        <f>SUM(B39:C39)</f>
        <v>2827</v>
      </c>
    </row>
    <row r="40" spans="1:4" ht="15" customHeight="1">
      <c r="A40" s="79" t="s">
        <v>39</v>
      </c>
      <c r="B40" s="69">
        <v>1926</v>
      </c>
      <c r="C40" s="25">
        <v>1012</v>
      </c>
      <c r="D40" s="14">
        <f aca="true" t="shared" si="0" ref="D40:D45">SUM(B40:C40)</f>
        <v>2938</v>
      </c>
    </row>
    <row r="41" spans="1:4" ht="15" customHeight="1">
      <c r="A41" s="79" t="s">
        <v>42</v>
      </c>
      <c r="B41" s="69">
        <v>1</v>
      </c>
      <c r="C41" s="25">
        <v>0</v>
      </c>
      <c r="D41" s="14">
        <f t="shared" si="0"/>
        <v>1</v>
      </c>
    </row>
    <row r="42" spans="1:4" ht="15" customHeight="1">
      <c r="A42" s="79" t="s">
        <v>43</v>
      </c>
      <c r="B42" s="69">
        <v>238</v>
      </c>
      <c r="C42" s="25">
        <v>84</v>
      </c>
      <c r="D42" s="14">
        <f t="shared" si="0"/>
        <v>322</v>
      </c>
    </row>
    <row r="43" spans="1:4" ht="15" customHeight="1">
      <c r="A43" s="79" t="s">
        <v>79</v>
      </c>
      <c r="B43" s="13">
        <v>210</v>
      </c>
      <c r="C43" s="25">
        <v>120</v>
      </c>
      <c r="D43" s="14">
        <f t="shared" si="0"/>
        <v>330</v>
      </c>
    </row>
    <row r="44" spans="1:4" ht="15" customHeight="1" thickBot="1">
      <c r="A44" s="80" t="s">
        <v>80</v>
      </c>
      <c r="B44" s="15">
        <v>62</v>
      </c>
      <c r="C44" s="30">
        <v>31</v>
      </c>
      <c r="D44" s="81">
        <f t="shared" si="0"/>
        <v>93</v>
      </c>
    </row>
    <row r="45" spans="1:4" ht="15" customHeight="1" thickBot="1">
      <c r="A45" s="10" t="s">
        <v>4</v>
      </c>
      <c r="B45" s="19">
        <f>SUM(B39:B44)</f>
        <v>4386</v>
      </c>
      <c r="C45" s="18">
        <f>SUM(C39:C44)</f>
        <v>2125</v>
      </c>
      <c r="D45" s="18">
        <f t="shared" si="0"/>
        <v>6511</v>
      </c>
    </row>
    <row r="46" ht="13.5" customHeight="1">
      <c r="A46" s="7" t="s">
        <v>3</v>
      </c>
    </row>
    <row r="47" spans="1:2" ht="13.5" customHeight="1">
      <c r="A47" s="2" t="s">
        <v>7</v>
      </c>
      <c r="B47" s="2"/>
    </row>
    <row r="48" spans="1:2" ht="12" customHeight="1">
      <c r="A48" s="2"/>
      <c r="B48" s="2"/>
    </row>
    <row r="49" spans="1:2" ht="12" customHeight="1">
      <c r="A49" s="2"/>
      <c r="B49" s="2"/>
    </row>
    <row r="50" spans="1:2" ht="12" customHeight="1">
      <c r="A50" s="2"/>
      <c r="B50" s="2"/>
    </row>
    <row r="51" spans="1:2" ht="12" customHeight="1">
      <c r="A51" s="2"/>
      <c r="B51" s="2"/>
    </row>
    <row r="52" spans="1:2" ht="12" customHeight="1">
      <c r="A52" s="2"/>
      <c r="B52" s="2"/>
    </row>
    <row r="53" spans="1:2" ht="12" customHeight="1">
      <c r="A53" s="2"/>
      <c r="B53" s="2"/>
    </row>
    <row r="54" spans="1:2" ht="12" customHeight="1">
      <c r="A54" s="2"/>
      <c r="B54" s="2"/>
    </row>
    <row r="55" spans="1:2" ht="12" customHeight="1">
      <c r="A55" s="2"/>
      <c r="B55" s="2"/>
    </row>
    <row r="56" spans="1:2" ht="12" customHeight="1">
      <c r="A56" s="2"/>
      <c r="B56" s="2"/>
    </row>
    <row r="57" ht="19.5" customHeight="1">
      <c r="A57" s="3" t="s">
        <v>292</v>
      </c>
    </row>
    <row r="58" ht="6.75" customHeight="1" thickBot="1"/>
    <row r="59" spans="1:2" ht="13.5" customHeight="1" thickBot="1">
      <c r="A59" s="213">
        <v>2009</v>
      </c>
      <c r="B59" s="213"/>
    </row>
    <row r="60" spans="1:2" ht="15" customHeight="1" thickBot="1">
      <c r="A60" s="77" t="s">
        <v>81</v>
      </c>
      <c r="B60" s="190">
        <f>SUM(B61:B62)</f>
        <v>487</v>
      </c>
    </row>
    <row r="61" spans="1:4" ht="15" customHeight="1">
      <c r="A61" s="78" t="s">
        <v>36</v>
      </c>
      <c r="B61" s="59">
        <v>293</v>
      </c>
      <c r="D61" s="172"/>
    </row>
    <row r="62" spans="1:2" ht="15" customHeight="1" thickBot="1">
      <c r="A62" s="80" t="s">
        <v>41</v>
      </c>
      <c r="B62" s="64">
        <v>194</v>
      </c>
    </row>
    <row r="63" spans="1:2" ht="15" customHeight="1" thickBot="1">
      <c r="A63" s="40" t="s">
        <v>82</v>
      </c>
      <c r="B63" s="190">
        <f>SUM(B64:B65)</f>
        <v>53</v>
      </c>
    </row>
    <row r="64" spans="1:2" ht="15" customHeight="1">
      <c r="A64" s="78" t="s">
        <v>36</v>
      </c>
      <c r="B64" s="59">
        <v>32</v>
      </c>
    </row>
    <row r="65" spans="1:2" ht="15" customHeight="1" thickBot="1">
      <c r="A65" s="80" t="s">
        <v>41</v>
      </c>
      <c r="B65" s="64">
        <v>21</v>
      </c>
    </row>
    <row r="66" spans="1:2" ht="26.25" thickBot="1">
      <c r="A66" s="40" t="s">
        <v>83</v>
      </c>
      <c r="B66" s="190">
        <f>SUM(B67:B68)</f>
        <v>15</v>
      </c>
    </row>
    <row r="67" spans="1:2" ht="15" customHeight="1">
      <c r="A67" s="78" t="s">
        <v>36</v>
      </c>
      <c r="B67" s="59">
        <v>9</v>
      </c>
    </row>
    <row r="68" spans="1:2" ht="15" customHeight="1" thickBot="1">
      <c r="A68" s="80" t="s">
        <v>41</v>
      </c>
      <c r="B68" s="64">
        <v>6</v>
      </c>
    </row>
    <row r="69" spans="1:4" ht="15" customHeight="1" thickBot="1">
      <c r="A69" s="21" t="s">
        <v>262</v>
      </c>
      <c r="B69" s="191">
        <f>B60+B63+B66</f>
        <v>555</v>
      </c>
      <c r="D69" s="172"/>
    </row>
    <row r="70" spans="1:4" ht="15" customHeight="1">
      <c r="A70" s="175" t="s">
        <v>36</v>
      </c>
      <c r="B70" s="192">
        <f>B61+B64+B67</f>
        <v>334</v>
      </c>
      <c r="D70" s="172"/>
    </row>
    <row r="71" spans="1:2" ht="15" customHeight="1" thickBot="1">
      <c r="A71" s="176" t="s">
        <v>41</v>
      </c>
      <c r="B71" s="193">
        <f>B62+B65+B68</f>
        <v>221</v>
      </c>
    </row>
    <row r="72" ht="13.5" customHeight="1">
      <c r="A72" s="7" t="s">
        <v>268</v>
      </c>
    </row>
    <row r="73" spans="1:2" ht="13.5" customHeight="1">
      <c r="A73" s="2" t="s">
        <v>7</v>
      </c>
      <c r="B73" s="2"/>
    </row>
    <row r="90" spans="2:4" ht="12.75">
      <c r="B90" s="172"/>
      <c r="C90" s="172"/>
      <c r="D90" s="172"/>
    </row>
    <row r="91" spans="2:4" ht="12.75">
      <c r="B91" s="172"/>
      <c r="C91" s="172"/>
      <c r="D91" s="172"/>
    </row>
    <row r="92" spans="2:4" ht="12.75">
      <c r="B92" s="172"/>
      <c r="C92" s="172"/>
      <c r="D92" s="172"/>
    </row>
    <row r="93" spans="2:4" ht="12.75">
      <c r="B93" s="172"/>
      <c r="C93" s="172"/>
      <c r="D93" s="172"/>
    </row>
    <row r="94" spans="2:4" ht="12.75">
      <c r="B94" s="172"/>
      <c r="C94" s="172"/>
      <c r="D94" s="172"/>
    </row>
    <row r="95" spans="2:4" ht="12.75">
      <c r="B95" s="172"/>
      <c r="C95" s="172"/>
      <c r="D95" s="172"/>
    </row>
    <row r="96" spans="2:4" ht="12.75">
      <c r="B96" s="172"/>
      <c r="C96" s="172"/>
      <c r="D96" s="172"/>
    </row>
  </sheetData>
  <sheetProtection/>
  <mergeCells count="6">
    <mergeCell ref="A3:B3"/>
    <mergeCell ref="A59:B59"/>
    <mergeCell ref="A13:B13"/>
    <mergeCell ref="A23:B23"/>
    <mergeCell ref="A37:D37"/>
    <mergeCell ref="A35:E3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7" customWidth="1"/>
    <col min="2" max="2" width="28.140625" style="128" customWidth="1"/>
    <col min="3" max="4" width="21.57421875" style="128" customWidth="1"/>
    <col min="5" max="5" width="14.421875" style="128" customWidth="1"/>
    <col min="6" max="6" width="9.140625" style="128" customWidth="1"/>
    <col min="7" max="16384" width="9.140625" style="7" customWidth="1"/>
  </cols>
  <sheetData>
    <row r="1" spans="1:12" ht="18.75">
      <c r="A1" s="3" t="s">
        <v>293</v>
      </c>
      <c r="I1" s="8"/>
      <c r="K1" s="8"/>
      <c r="L1" s="8"/>
    </row>
    <row r="2" ht="6.75" customHeight="1" thickBot="1"/>
    <row r="3" spans="1:2" ht="13.5" customHeight="1" thickBot="1">
      <c r="A3" s="213">
        <v>2009</v>
      </c>
      <c r="B3" s="213"/>
    </row>
    <row r="4" spans="1:2" ht="13.5" customHeight="1" thickBot="1">
      <c r="A4" s="40" t="s">
        <v>61</v>
      </c>
      <c r="B4" s="169" t="s">
        <v>62</v>
      </c>
    </row>
    <row r="5" spans="1:4" ht="13.5" customHeight="1">
      <c r="A5" s="42" t="s">
        <v>47</v>
      </c>
      <c r="B5" s="73">
        <v>158</v>
      </c>
      <c r="C5" s="163"/>
      <c r="D5" s="177"/>
    </row>
    <row r="6" spans="1:4" ht="13.5" customHeight="1" thickBot="1">
      <c r="A6" s="27" t="s">
        <v>48</v>
      </c>
      <c r="B6" s="75">
        <v>7</v>
      </c>
      <c r="C6" s="163"/>
      <c r="D6" s="177"/>
    </row>
    <row r="7" spans="1:2" ht="13.5" customHeight="1" thickBot="1">
      <c r="A7" s="10" t="s">
        <v>4</v>
      </c>
      <c r="B7" s="76">
        <f>SUM(B5:B6)</f>
        <v>165</v>
      </c>
    </row>
    <row r="8" spans="1:12" ht="13.5" customHeight="1">
      <c r="A8" s="7" t="s">
        <v>2</v>
      </c>
      <c r="I8" s="8"/>
      <c r="K8" s="8"/>
      <c r="L8" s="8"/>
    </row>
    <row r="9" spans="1:256" ht="13.5" customHeight="1">
      <c r="A9" s="2" t="s">
        <v>7</v>
      </c>
      <c r="B9" s="170"/>
      <c r="C9" s="170"/>
      <c r="D9" s="170"/>
      <c r="E9" s="170"/>
      <c r="F9" s="17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1" ht="19.5" customHeight="1">
      <c r="A11" s="3" t="s">
        <v>294</v>
      </c>
    </row>
    <row r="12" ht="6.75" customHeight="1" thickBot="1"/>
    <row r="13" spans="1:2" ht="13.5" thickBot="1">
      <c r="A13" s="213">
        <v>2009</v>
      </c>
      <c r="B13" s="213"/>
    </row>
    <row r="14" spans="1:2" ht="13.5" customHeight="1" thickBot="1">
      <c r="A14" s="40" t="s">
        <v>61</v>
      </c>
      <c r="B14" s="169" t="s">
        <v>62</v>
      </c>
    </row>
    <row r="15" spans="1:3" ht="13.5" customHeight="1">
      <c r="A15" s="85" t="s">
        <v>63</v>
      </c>
      <c r="B15" s="73">
        <v>162</v>
      </c>
      <c r="C15" s="163"/>
    </row>
    <row r="16" spans="1:2" ht="13.5" customHeight="1" thickBot="1">
      <c r="A16" s="86" t="s">
        <v>64</v>
      </c>
      <c r="B16" s="74">
        <v>3</v>
      </c>
    </row>
    <row r="17" spans="1:2" ht="13.5" customHeight="1" thickBot="1">
      <c r="A17" s="10" t="s">
        <v>4</v>
      </c>
      <c r="B17" s="76">
        <f>SUM(B15:B16)</f>
        <v>165</v>
      </c>
    </row>
    <row r="18" ht="13.5" customHeight="1">
      <c r="A18" s="7" t="s">
        <v>2</v>
      </c>
    </row>
    <row r="19" spans="1:256" ht="13.5" customHeight="1">
      <c r="A19" s="2" t="s">
        <v>7</v>
      </c>
      <c r="B19" s="170"/>
      <c r="C19" s="170"/>
      <c r="D19" s="170"/>
      <c r="E19" s="170"/>
      <c r="F19" s="17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1" ht="19.5" customHeight="1">
      <c r="A21" s="3" t="s">
        <v>295</v>
      </c>
    </row>
    <row r="22" ht="6.75" customHeight="1" thickBot="1"/>
    <row r="23" spans="1:2" ht="13.5" customHeight="1" thickBot="1">
      <c r="A23" s="213">
        <v>2009</v>
      </c>
      <c r="B23" s="213"/>
    </row>
    <row r="24" spans="1:5" ht="13.5" customHeight="1" thickBot="1">
      <c r="A24" s="40" t="s">
        <v>6</v>
      </c>
      <c r="B24" s="169" t="s">
        <v>159</v>
      </c>
      <c r="E24" s="177"/>
    </row>
    <row r="25" spans="1:5" ht="13.5" customHeight="1">
      <c r="A25" s="85" t="s">
        <v>38</v>
      </c>
      <c r="B25" s="73">
        <v>149</v>
      </c>
      <c r="E25" s="177"/>
    </row>
    <row r="26" spans="1:5" ht="13.5" customHeight="1">
      <c r="A26" s="86" t="s">
        <v>112</v>
      </c>
      <c r="B26" s="74">
        <v>6</v>
      </c>
      <c r="E26" s="177"/>
    </row>
    <row r="27" spans="1:5" ht="13.5" customHeight="1">
      <c r="A27" s="79" t="s">
        <v>43</v>
      </c>
      <c r="B27" s="74">
        <v>4</v>
      </c>
      <c r="E27" s="177"/>
    </row>
    <row r="28" spans="1:5" ht="13.5" customHeight="1">
      <c r="A28" s="86" t="s">
        <v>45</v>
      </c>
      <c r="B28" s="74">
        <v>3</v>
      </c>
      <c r="E28" s="177"/>
    </row>
    <row r="29" spans="1:5" ht="13.5" customHeight="1">
      <c r="A29" s="86" t="s">
        <v>161</v>
      </c>
      <c r="B29" s="74">
        <v>2</v>
      </c>
      <c r="E29" s="177"/>
    </row>
    <row r="30" spans="1:5" ht="13.5" customHeight="1" thickBot="1">
      <c r="A30" s="79" t="s">
        <v>160</v>
      </c>
      <c r="B30" s="74">
        <v>1</v>
      </c>
      <c r="E30" s="177"/>
    </row>
    <row r="31" spans="1:2" ht="13.5" customHeight="1" thickBot="1">
      <c r="A31" s="10" t="s">
        <v>4</v>
      </c>
      <c r="B31" s="76">
        <f>SUM(B25:B30)</f>
        <v>165</v>
      </c>
    </row>
    <row r="32" ht="13.5" customHeight="1">
      <c r="A32" s="7" t="s">
        <v>2</v>
      </c>
    </row>
    <row r="33" spans="1:256" ht="13.5" customHeight="1">
      <c r="A33" s="2" t="s">
        <v>7</v>
      </c>
      <c r="B33" s="170"/>
      <c r="C33" s="170"/>
      <c r="D33" s="170"/>
      <c r="E33" s="170"/>
      <c r="F33" s="17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" ht="12.75">
      <c r="A34" s="5"/>
      <c r="B34" s="100"/>
    </row>
    <row r="35" spans="1:6" s="32" customFormat="1" ht="19.5" customHeight="1">
      <c r="A35" s="34" t="s">
        <v>296</v>
      </c>
      <c r="B35" s="140"/>
      <c r="C35" s="140"/>
      <c r="D35" s="140"/>
      <c r="E35" s="140"/>
      <c r="F35" s="140"/>
    </row>
    <row r="36" ht="9.75" customHeight="1" thickBot="1"/>
    <row r="37" spans="1:4" ht="13.5" customHeight="1" thickBot="1">
      <c r="A37" s="213">
        <v>2009</v>
      </c>
      <c r="B37" s="213"/>
      <c r="C37" s="213"/>
      <c r="D37" s="213"/>
    </row>
    <row r="38" spans="1:6" ht="13.5" customHeight="1" thickBot="1">
      <c r="A38" s="40" t="s">
        <v>66</v>
      </c>
      <c r="B38" s="171" t="s">
        <v>36</v>
      </c>
      <c r="C38" s="169" t="s">
        <v>41</v>
      </c>
      <c r="D38" s="169" t="s">
        <v>4</v>
      </c>
      <c r="F38" s="177"/>
    </row>
    <row r="39" spans="1:4" ht="13.5" customHeight="1">
      <c r="A39" s="85" t="s">
        <v>69</v>
      </c>
      <c r="B39" s="73">
        <v>158</v>
      </c>
      <c r="C39" s="73">
        <v>4</v>
      </c>
      <c r="D39" s="73">
        <v>162</v>
      </c>
    </row>
    <row r="40" spans="1:4" ht="13.5" customHeight="1">
      <c r="A40" s="194" t="s">
        <v>68</v>
      </c>
      <c r="B40" s="195">
        <v>136</v>
      </c>
      <c r="C40" s="195">
        <v>69</v>
      </c>
      <c r="D40" s="195">
        <v>205</v>
      </c>
    </row>
    <row r="41" spans="1:4" ht="13.5" customHeight="1">
      <c r="A41" s="86" t="s">
        <v>67</v>
      </c>
      <c r="B41" s="74">
        <v>74</v>
      </c>
      <c r="C41" s="74">
        <v>59</v>
      </c>
      <c r="D41" s="74">
        <f aca="true" t="shared" si="0" ref="D41:D47">SUM(B41:C41)</f>
        <v>133</v>
      </c>
    </row>
    <row r="42" spans="1:4" ht="13.5" customHeight="1">
      <c r="A42" s="86" t="s">
        <v>70</v>
      </c>
      <c r="B42" s="74">
        <v>48</v>
      </c>
      <c r="C42" s="74">
        <v>8</v>
      </c>
      <c r="D42" s="74">
        <f t="shared" si="0"/>
        <v>56</v>
      </c>
    </row>
    <row r="43" spans="1:4" ht="13.5" customHeight="1">
      <c r="A43" s="79" t="s">
        <v>73</v>
      </c>
      <c r="B43" s="74">
        <v>29</v>
      </c>
      <c r="C43" s="74">
        <v>1</v>
      </c>
      <c r="D43" s="74">
        <f t="shared" si="0"/>
        <v>30</v>
      </c>
    </row>
    <row r="44" spans="1:4" ht="27" customHeight="1">
      <c r="A44" s="86" t="s">
        <v>72</v>
      </c>
      <c r="B44" s="74">
        <v>15</v>
      </c>
      <c r="C44" s="74">
        <v>3</v>
      </c>
      <c r="D44" s="74">
        <f t="shared" si="0"/>
        <v>18</v>
      </c>
    </row>
    <row r="45" spans="1:4" ht="13.5" customHeight="1">
      <c r="A45" s="79" t="s">
        <v>74</v>
      </c>
      <c r="B45" s="74">
        <v>10</v>
      </c>
      <c r="C45" s="74">
        <v>4</v>
      </c>
      <c r="D45" s="74">
        <f t="shared" si="0"/>
        <v>14</v>
      </c>
    </row>
    <row r="46" spans="1:6" ht="13.5" customHeight="1">
      <c r="A46" s="86" t="s">
        <v>269</v>
      </c>
      <c r="B46" s="74">
        <v>9</v>
      </c>
      <c r="C46" s="74">
        <v>4</v>
      </c>
      <c r="D46" s="74">
        <f t="shared" si="0"/>
        <v>13</v>
      </c>
      <c r="F46" s="177"/>
    </row>
    <row r="47" spans="1:4" ht="13.5" customHeight="1" thickBot="1">
      <c r="A47" s="101" t="s">
        <v>71</v>
      </c>
      <c r="B47" s="75">
        <v>2</v>
      </c>
      <c r="C47" s="75">
        <v>2</v>
      </c>
      <c r="D47" s="75">
        <f t="shared" si="0"/>
        <v>4</v>
      </c>
    </row>
    <row r="48" spans="1:4" ht="13.5" customHeight="1" thickBot="1">
      <c r="A48" s="10" t="s">
        <v>4</v>
      </c>
      <c r="B48" s="76">
        <f>SUM(B39:B47)</f>
        <v>481</v>
      </c>
      <c r="C48" s="76">
        <f>SUM(C39:C47)</f>
        <v>154</v>
      </c>
      <c r="D48" s="76">
        <f>SUM(D39:D47)</f>
        <v>635</v>
      </c>
    </row>
    <row r="49" ht="13.5" customHeight="1">
      <c r="A49" s="7" t="s">
        <v>65</v>
      </c>
    </row>
    <row r="50" spans="1:256" ht="13.5" customHeight="1">
      <c r="A50" s="2" t="s">
        <v>7</v>
      </c>
      <c r="B50" s="170"/>
      <c r="C50" s="170"/>
      <c r="D50" s="170"/>
      <c r="E50" s="170"/>
      <c r="F50" s="17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62" spans="2:4" ht="12.75">
      <c r="B62" s="177"/>
      <c r="C62" s="177"/>
      <c r="D62" s="177"/>
    </row>
  </sheetData>
  <sheetProtection/>
  <mergeCells count="4">
    <mergeCell ref="A3:B3"/>
    <mergeCell ref="A13:B13"/>
    <mergeCell ref="A23:B23"/>
    <mergeCell ref="A37:D3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22.00390625" style="102" bestFit="1" customWidth="1"/>
    <col min="3" max="15" width="5.7109375" style="2" customWidth="1"/>
    <col min="16" max="16" width="11.7109375" style="2" customWidth="1"/>
    <col min="17" max="16384" width="9.140625" style="2" customWidth="1"/>
  </cols>
  <sheetData>
    <row r="1" ht="19.5" customHeight="1">
      <c r="A1" s="3" t="s">
        <v>176</v>
      </c>
    </row>
    <row r="2" ht="6.75" customHeight="1" thickBot="1">
      <c r="A2" s="103"/>
    </row>
    <row r="3" spans="1:15" ht="13.5" customHeight="1" thickBot="1">
      <c r="A3" s="103"/>
      <c r="C3" s="212">
        <v>2009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3:17" ht="13.5" customHeight="1" thickBot="1">
      <c r="C4" s="122" t="s">
        <v>177</v>
      </c>
      <c r="D4" s="122" t="s">
        <v>178</v>
      </c>
      <c r="E4" s="122" t="s">
        <v>29</v>
      </c>
      <c r="F4" s="122" t="s">
        <v>30</v>
      </c>
      <c r="G4" s="122" t="s">
        <v>31</v>
      </c>
      <c r="H4" s="122" t="s">
        <v>32</v>
      </c>
      <c r="I4" s="122" t="s">
        <v>33</v>
      </c>
      <c r="J4" s="122" t="s">
        <v>179</v>
      </c>
      <c r="K4" s="122" t="s">
        <v>180</v>
      </c>
      <c r="L4" s="122" t="s">
        <v>181</v>
      </c>
      <c r="M4" s="122" t="s">
        <v>182</v>
      </c>
      <c r="N4" s="122" t="s">
        <v>183</v>
      </c>
      <c r="O4" s="122" t="s">
        <v>57</v>
      </c>
      <c r="Q4" s="178"/>
    </row>
    <row r="5" spans="1:15" ht="12.75" customHeight="1" thickBot="1">
      <c r="A5" s="206" t="s">
        <v>263</v>
      </c>
      <c r="B5" s="125" t="s">
        <v>38</v>
      </c>
      <c r="C5" s="126">
        <f aca="true" t="shared" si="0" ref="C5:N5">SUM(C6:C7)</f>
        <v>0</v>
      </c>
      <c r="D5" s="126">
        <f t="shared" si="0"/>
        <v>1</v>
      </c>
      <c r="E5" s="126">
        <f t="shared" si="0"/>
        <v>25</v>
      </c>
      <c r="F5" s="126">
        <f t="shared" si="0"/>
        <v>48</v>
      </c>
      <c r="G5" s="126">
        <f t="shared" si="0"/>
        <v>35</v>
      </c>
      <c r="H5" s="126">
        <f t="shared" si="0"/>
        <v>20</v>
      </c>
      <c r="I5" s="126">
        <f t="shared" si="0"/>
        <v>9</v>
      </c>
      <c r="J5" s="126">
        <f t="shared" si="0"/>
        <v>27</v>
      </c>
      <c r="K5" s="126">
        <f t="shared" si="0"/>
        <v>47</v>
      </c>
      <c r="L5" s="126">
        <f t="shared" si="0"/>
        <v>4</v>
      </c>
      <c r="M5" s="126">
        <f t="shared" si="0"/>
        <v>28</v>
      </c>
      <c r="N5" s="126">
        <f t="shared" si="0"/>
        <v>7</v>
      </c>
      <c r="O5" s="126">
        <f aca="true" t="shared" si="1" ref="O5:O32">SUM(C5:N5)</f>
        <v>251</v>
      </c>
    </row>
    <row r="6" spans="1:18" ht="12.75" customHeight="1">
      <c r="A6" s="207"/>
      <c r="B6" s="104" t="s">
        <v>166</v>
      </c>
      <c r="C6" s="110">
        <v>0</v>
      </c>
      <c r="D6" s="110">
        <v>1</v>
      </c>
      <c r="E6" s="110">
        <v>22</v>
      </c>
      <c r="F6" s="110">
        <v>35</v>
      </c>
      <c r="G6" s="110">
        <v>31</v>
      </c>
      <c r="H6" s="110">
        <v>14</v>
      </c>
      <c r="I6" s="110">
        <v>9</v>
      </c>
      <c r="J6" s="110">
        <v>26</v>
      </c>
      <c r="K6" s="110">
        <v>42</v>
      </c>
      <c r="L6" s="110">
        <v>3</v>
      </c>
      <c r="M6" s="110">
        <v>19</v>
      </c>
      <c r="N6" s="110">
        <v>6</v>
      </c>
      <c r="O6" s="110">
        <f t="shared" si="1"/>
        <v>208</v>
      </c>
      <c r="R6" s="178"/>
    </row>
    <row r="7" spans="1:18" ht="12.75" customHeight="1" thickBot="1">
      <c r="A7" s="207"/>
      <c r="B7" s="107" t="s">
        <v>167</v>
      </c>
      <c r="C7" s="112">
        <v>0</v>
      </c>
      <c r="D7" s="112">
        <v>0</v>
      </c>
      <c r="E7" s="112">
        <v>3</v>
      </c>
      <c r="F7" s="112">
        <v>13</v>
      </c>
      <c r="G7" s="112">
        <v>4</v>
      </c>
      <c r="H7" s="112">
        <v>6</v>
      </c>
      <c r="I7" s="112">
        <v>0</v>
      </c>
      <c r="J7" s="112">
        <v>1</v>
      </c>
      <c r="K7" s="112">
        <v>5</v>
      </c>
      <c r="L7" s="112">
        <v>1</v>
      </c>
      <c r="M7" s="112">
        <v>9</v>
      </c>
      <c r="N7" s="112">
        <v>1</v>
      </c>
      <c r="O7" s="112">
        <f t="shared" si="1"/>
        <v>43</v>
      </c>
      <c r="R7" s="178"/>
    </row>
    <row r="8" spans="1:18" ht="12.75" customHeight="1" thickBot="1">
      <c r="A8" s="207"/>
      <c r="B8" s="114" t="s">
        <v>39</v>
      </c>
      <c r="C8" s="115">
        <f aca="true" t="shared" si="2" ref="C8:N8">SUM(C9:C10)</f>
        <v>4</v>
      </c>
      <c r="D8" s="115">
        <f t="shared" si="2"/>
        <v>0</v>
      </c>
      <c r="E8" s="115">
        <f t="shared" si="2"/>
        <v>69</v>
      </c>
      <c r="F8" s="115">
        <f t="shared" si="2"/>
        <v>167</v>
      </c>
      <c r="G8" s="115">
        <f t="shared" si="2"/>
        <v>84</v>
      </c>
      <c r="H8" s="115">
        <f t="shared" si="2"/>
        <v>87</v>
      </c>
      <c r="I8" s="115">
        <f t="shared" si="2"/>
        <v>35</v>
      </c>
      <c r="J8" s="115">
        <f t="shared" si="2"/>
        <v>47</v>
      </c>
      <c r="K8" s="115">
        <f t="shared" si="2"/>
        <v>87</v>
      </c>
      <c r="L8" s="115">
        <f t="shared" si="2"/>
        <v>12</v>
      </c>
      <c r="M8" s="115">
        <f t="shared" si="2"/>
        <v>95</v>
      </c>
      <c r="N8" s="115">
        <f t="shared" si="2"/>
        <v>15</v>
      </c>
      <c r="O8" s="115">
        <f t="shared" si="1"/>
        <v>702</v>
      </c>
      <c r="R8" s="178"/>
    </row>
    <row r="9" spans="1:18" ht="12.75" customHeight="1">
      <c r="A9" s="207"/>
      <c r="B9" s="104" t="s">
        <v>166</v>
      </c>
      <c r="C9" s="110">
        <v>2</v>
      </c>
      <c r="D9" s="110">
        <v>0</v>
      </c>
      <c r="E9" s="110">
        <v>55</v>
      </c>
      <c r="F9" s="110">
        <v>130</v>
      </c>
      <c r="G9" s="110">
        <v>61</v>
      </c>
      <c r="H9" s="110">
        <v>70</v>
      </c>
      <c r="I9" s="110">
        <v>24</v>
      </c>
      <c r="J9" s="110">
        <v>39</v>
      </c>
      <c r="K9" s="110">
        <v>74</v>
      </c>
      <c r="L9" s="110">
        <v>9</v>
      </c>
      <c r="M9" s="110">
        <v>81</v>
      </c>
      <c r="N9" s="110">
        <v>11</v>
      </c>
      <c r="O9" s="110">
        <f t="shared" si="1"/>
        <v>556</v>
      </c>
      <c r="R9" s="178"/>
    </row>
    <row r="10" spans="1:18" ht="12.75" customHeight="1" thickBot="1">
      <c r="A10" s="207"/>
      <c r="B10" s="107" t="s">
        <v>167</v>
      </c>
      <c r="C10" s="112">
        <v>2</v>
      </c>
      <c r="D10" s="112">
        <v>0</v>
      </c>
      <c r="E10" s="112">
        <v>14</v>
      </c>
      <c r="F10" s="112">
        <v>37</v>
      </c>
      <c r="G10" s="112">
        <v>23</v>
      </c>
      <c r="H10" s="112">
        <v>17</v>
      </c>
      <c r="I10" s="112">
        <v>11</v>
      </c>
      <c r="J10" s="112">
        <v>8</v>
      </c>
      <c r="K10" s="112">
        <v>13</v>
      </c>
      <c r="L10" s="112">
        <v>3</v>
      </c>
      <c r="M10" s="112">
        <v>14</v>
      </c>
      <c r="N10" s="112">
        <v>4</v>
      </c>
      <c r="O10" s="112">
        <f t="shared" si="1"/>
        <v>146</v>
      </c>
      <c r="R10" s="178"/>
    </row>
    <row r="11" spans="1:18" ht="12.75" customHeight="1" thickBot="1">
      <c r="A11" s="207"/>
      <c r="B11" s="114" t="s">
        <v>43</v>
      </c>
      <c r="C11" s="115">
        <f aca="true" t="shared" si="3" ref="C11:N11">SUM(C12:C13)</f>
        <v>2</v>
      </c>
      <c r="D11" s="115">
        <f t="shared" si="3"/>
        <v>0</v>
      </c>
      <c r="E11" s="115">
        <f t="shared" si="3"/>
        <v>26</v>
      </c>
      <c r="F11" s="115">
        <f t="shared" si="3"/>
        <v>55</v>
      </c>
      <c r="G11" s="115">
        <f t="shared" si="3"/>
        <v>43</v>
      </c>
      <c r="H11" s="115">
        <f t="shared" si="3"/>
        <v>30</v>
      </c>
      <c r="I11" s="115">
        <f t="shared" si="3"/>
        <v>14</v>
      </c>
      <c r="J11" s="115">
        <f t="shared" si="3"/>
        <v>28</v>
      </c>
      <c r="K11" s="115">
        <f t="shared" si="3"/>
        <v>29</v>
      </c>
      <c r="L11" s="115">
        <f t="shared" si="3"/>
        <v>3</v>
      </c>
      <c r="M11" s="115">
        <f t="shared" si="3"/>
        <v>38</v>
      </c>
      <c r="N11" s="115">
        <f t="shared" si="3"/>
        <v>6</v>
      </c>
      <c r="O11" s="115">
        <f t="shared" si="1"/>
        <v>274</v>
      </c>
      <c r="R11" s="178"/>
    </row>
    <row r="12" spans="1:15" ht="12.75" customHeight="1">
      <c r="A12" s="207"/>
      <c r="B12" s="104" t="s">
        <v>166</v>
      </c>
      <c r="C12" s="110">
        <v>0</v>
      </c>
      <c r="D12" s="110">
        <v>0</v>
      </c>
      <c r="E12" s="110">
        <v>22</v>
      </c>
      <c r="F12" s="110">
        <v>35</v>
      </c>
      <c r="G12" s="110">
        <v>33</v>
      </c>
      <c r="H12" s="110">
        <v>24</v>
      </c>
      <c r="I12" s="110">
        <v>13</v>
      </c>
      <c r="J12" s="110">
        <v>23</v>
      </c>
      <c r="K12" s="110">
        <v>21</v>
      </c>
      <c r="L12" s="110">
        <v>2</v>
      </c>
      <c r="M12" s="110">
        <v>32</v>
      </c>
      <c r="N12" s="110">
        <v>4</v>
      </c>
      <c r="O12" s="110">
        <f t="shared" si="1"/>
        <v>209</v>
      </c>
    </row>
    <row r="13" spans="1:15" ht="12.75" customHeight="1" thickBot="1">
      <c r="A13" s="207"/>
      <c r="B13" s="107" t="s">
        <v>167</v>
      </c>
      <c r="C13" s="112">
        <v>2</v>
      </c>
      <c r="D13" s="112">
        <v>0</v>
      </c>
      <c r="E13" s="112">
        <v>4</v>
      </c>
      <c r="F13" s="112">
        <v>20</v>
      </c>
      <c r="G13" s="112">
        <v>10</v>
      </c>
      <c r="H13" s="112">
        <v>6</v>
      </c>
      <c r="I13" s="112">
        <v>1</v>
      </c>
      <c r="J13" s="112">
        <v>5</v>
      </c>
      <c r="K13" s="112">
        <v>8</v>
      </c>
      <c r="L13" s="112">
        <v>1</v>
      </c>
      <c r="M13" s="112">
        <v>6</v>
      </c>
      <c r="N13" s="112">
        <v>2</v>
      </c>
      <c r="O13" s="112">
        <f t="shared" si="1"/>
        <v>65</v>
      </c>
    </row>
    <row r="14" spans="1:15" ht="12.75" customHeight="1" thickBot="1">
      <c r="A14" s="207"/>
      <c r="B14" s="114" t="s">
        <v>79</v>
      </c>
      <c r="C14" s="115">
        <f aca="true" t="shared" si="4" ref="C14:N14">SUM(C15:C16)</f>
        <v>2</v>
      </c>
      <c r="D14" s="115">
        <f t="shared" si="4"/>
        <v>1</v>
      </c>
      <c r="E14" s="115">
        <f t="shared" si="4"/>
        <v>30</v>
      </c>
      <c r="F14" s="115">
        <f t="shared" si="4"/>
        <v>53</v>
      </c>
      <c r="G14" s="115">
        <f t="shared" si="4"/>
        <v>32</v>
      </c>
      <c r="H14" s="115">
        <f t="shared" si="4"/>
        <v>34</v>
      </c>
      <c r="I14" s="115">
        <f t="shared" si="4"/>
        <v>14</v>
      </c>
      <c r="J14" s="115">
        <f t="shared" si="4"/>
        <v>31</v>
      </c>
      <c r="K14" s="115">
        <f t="shared" si="4"/>
        <v>35</v>
      </c>
      <c r="L14" s="115">
        <f t="shared" si="4"/>
        <v>3</v>
      </c>
      <c r="M14" s="115">
        <f t="shared" si="4"/>
        <v>39</v>
      </c>
      <c r="N14" s="115">
        <f t="shared" si="4"/>
        <v>4</v>
      </c>
      <c r="O14" s="115">
        <f t="shared" si="1"/>
        <v>278</v>
      </c>
    </row>
    <row r="15" spans="1:15" ht="12.75" customHeight="1">
      <c r="A15" s="207"/>
      <c r="B15" s="104" t="s">
        <v>166</v>
      </c>
      <c r="C15" s="110">
        <v>1</v>
      </c>
      <c r="D15" s="110">
        <v>0</v>
      </c>
      <c r="E15" s="110">
        <v>22</v>
      </c>
      <c r="F15" s="110">
        <v>41</v>
      </c>
      <c r="G15" s="110">
        <v>24</v>
      </c>
      <c r="H15" s="110">
        <v>23</v>
      </c>
      <c r="I15" s="110">
        <v>10</v>
      </c>
      <c r="J15" s="110">
        <v>27</v>
      </c>
      <c r="K15" s="110">
        <v>31</v>
      </c>
      <c r="L15" s="110">
        <v>3</v>
      </c>
      <c r="M15" s="110">
        <v>28</v>
      </c>
      <c r="N15" s="110">
        <v>4</v>
      </c>
      <c r="O15" s="110">
        <f t="shared" si="1"/>
        <v>214</v>
      </c>
    </row>
    <row r="16" spans="1:15" ht="12.75" customHeight="1" thickBot="1">
      <c r="A16" s="207"/>
      <c r="B16" s="107" t="s">
        <v>167</v>
      </c>
      <c r="C16" s="112">
        <v>1</v>
      </c>
      <c r="D16" s="112">
        <v>1</v>
      </c>
      <c r="E16" s="112">
        <v>8</v>
      </c>
      <c r="F16" s="112">
        <v>12</v>
      </c>
      <c r="G16" s="112">
        <v>8</v>
      </c>
      <c r="H16" s="112">
        <v>11</v>
      </c>
      <c r="I16" s="112">
        <v>4</v>
      </c>
      <c r="J16" s="112">
        <v>4</v>
      </c>
      <c r="K16" s="112">
        <v>4</v>
      </c>
      <c r="L16" s="112">
        <v>0</v>
      </c>
      <c r="M16" s="112">
        <v>11</v>
      </c>
      <c r="N16" s="112">
        <v>0</v>
      </c>
      <c r="O16" s="112">
        <f t="shared" si="1"/>
        <v>64</v>
      </c>
    </row>
    <row r="17" spans="1:15" ht="12.75" customHeight="1" thickBot="1">
      <c r="A17" s="207"/>
      <c r="B17" s="114" t="s">
        <v>45</v>
      </c>
      <c r="C17" s="115">
        <f aca="true" t="shared" si="5" ref="C17:N17">SUM(C18:C19)</f>
        <v>2</v>
      </c>
      <c r="D17" s="115">
        <f t="shared" si="5"/>
        <v>0</v>
      </c>
      <c r="E17" s="115">
        <f t="shared" si="5"/>
        <v>15</v>
      </c>
      <c r="F17" s="115">
        <f t="shared" si="5"/>
        <v>32</v>
      </c>
      <c r="G17" s="115">
        <f t="shared" si="5"/>
        <v>18</v>
      </c>
      <c r="H17" s="115">
        <f t="shared" si="5"/>
        <v>10</v>
      </c>
      <c r="I17" s="115">
        <f t="shared" si="5"/>
        <v>8</v>
      </c>
      <c r="J17" s="115">
        <f t="shared" si="5"/>
        <v>18</v>
      </c>
      <c r="K17" s="115">
        <f t="shared" si="5"/>
        <v>24</v>
      </c>
      <c r="L17" s="115">
        <f t="shared" si="5"/>
        <v>4</v>
      </c>
      <c r="M17" s="115">
        <f t="shared" si="5"/>
        <v>22</v>
      </c>
      <c r="N17" s="115">
        <f t="shared" si="5"/>
        <v>4</v>
      </c>
      <c r="O17" s="115">
        <f t="shared" si="1"/>
        <v>157</v>
      </c>
    </row>
    <row r="18" spans="1:15" ht="12.75" customHeight="1">
      <c r="A18" s="207"/>
      <c r="B18" s="104" t="s">
        <v>166</v>
      </c>
      <c r="C18" s="110">
        <v>2</v>
      </c>
      <c r="D18" s="110">
        <v>0</v>
      </c>
      <c r="E18" s="110">
        <v>14</v>
      </c>
      <c r="F18" s="110">
        <v>26</v>
      </c>
      <c r="G18" s="110">
        <v>16</v>
      </c>
      <c r="H18" s="110">
        <v>9</v>
      </c>
      <c r="I18" s="110">
        <v>6</v>
      </c>
      <c r="J18" s="110">
        <v>16</v>
      </c>
      <c r="K18" s="110">
        <v>19</v>
      </c>
      <c r="L18" s="110">
        <v>4</v>
      </c>
      <c r="M18" s="110">
        <v>18</v>
      </c>
      <c r="N18" s="110">
        <v>4</v>
      </c>
      <c r="O18" s="110">
        <f t="shared" si="1"/>
        <v>134</v>
      </c>
    </row>
    <row r="19" spans="1:15" ht="12.75" customHeight="1" thickBot="1">
      <c r="A19" s="207"/>
      <c r="B19" s="107" t="s">
        <v>167</v>
      </c>
      <c r="C19" s="112">
        <v>0</v>
      </c>
      <c r="D19" s="112">
        <v>0</v>
      </c>
      <c r="E19" s="112">
        <v>1</v>
      </c>
      <c r="F19" s="112">
        <v>6</v>
      </c>
      <c r="G19" s="112">
        <v>2</v>
      </c>
      <c r="H19" s="112">
        <v>1</v>
      </c>
      <c r="I19" s="112">
        <v>2</v>
      </c>
      <c r="J19" s="112">
        <v>2</v>
      </c>
      <c r="K19" s="112">
        <v>5</v>
      </c>
      <c r="L19" s="112">
        <v>0</v>
      </c>
      <c r="M19" s="112">
        <v>4</v>
      </c>
      <c r="N19" s="112">
        <v>0</v>
      </c>
      <c r="O19" s="112">
        <f t="shared" si="1"/>
        <v>23</v>
      </c>
    </row>
    <row r="20" spans="1:17" ht="12.75" customHeight="1" thickBot="1">
      <c r="A20" s="207"/>
      <c r="B20" s="109" t="s">
        <v>165</v>
      </c>
      <c r="C20" s="124">
        <f>C5+C8+C11+C14+C17</f>
        <v>10</v>
      </c>
      <c r="D20" s="124">
        <f aca="true" t="shared" si="6" ref="D20:O20">D5+D8+D11+D14+D17</f>
        <v>2</v>
      </c>
      <c r="E20" s="124">
        <f t="shared" si="6"/>
        <v>165</v>
      </c>
      <c r="F20" s="124">
        <f t="shared" si="6"/>
        <v>355</v>
      </c>
      <c r="G20" s="124">
        <f t="shared" si="6"/>
        <v>212</v>
      </c>
      <c r="H20" s="124">
        <f t="shared" si="6"/>
        <v>181</v>
      </c>
      <c r="I20" s="124">
        <f t="shared" si="6"/>
        <v>80</v>
      </c>
      <c r="J20" s="124">
        <f t="shared" si="6"/>
        <v>151</v>
      </c>
      <c r="K20" s="124">
        <f t="shared" si="6"/>
        <v>222</v>
      </c>
      <c r="L20" s="124">
        <f t="shared" si="6"/>
        <v>26</v>
      </c>
      <c r="M20" s="124">
        <f t="shared" si="6"/>
        <v>222</v>
      </c>
      <c r="N20" s="124">
        <f t="shared" si="6"/>
        <v>36</v>
      </c>
      <c r="O20" s="124">
        <f t="shared" si="6"/>
        <v>1662</v>
      </c>
      <c r="Q20" s="178"/>
    </row>
    <row r="21" spans="1:15" ht="12.75" customHeight="1">
      <c r="A21" s="207"/>
      <c r="B21" s="104" t="s">
        <v>166</v>
      </c>
      <c r="C21" s="58">
        <f>C6+C9+C12+C15+C18</f>
        <v>5</v>
      </c>
      <c r="D21" s="58">
        <f aca="true" t="shared" si="7" ref="D21:O21">D6+D9+D12+D15+D18</f>
        <v>1</v>
      </c>
      <c r="E21" s="58">
        <f t="shared" si="7"/>
        <v>135</v>
      </c>
      <c r="F21" s="58">
        <f t="shared" si="7"/>
        <v>267</v>
      </c>
      <c r="G21" s="58">
        <f t="shared" si="7"/>
        <v>165</v>
      </c>
      <c r="H21" s="58">
        <f t="shared" si="7"/>
        <v>140</v>
      </c>
      <c r="I21" s="58">
        <f t="shared" si="7"/>
        <v>62</v>
      </c>
      <c r="J21" s="58">
        <f t="shared" si="7"/>
        <v>131</v>
      </c>
      <c r="K21" s="58">
        <f t="shared" si="7"/>
        <v>187</v>
      </c>
      <c r="L21" s="58">
        <f t="shared" si="7"/>
        <v>21</v>
      </c>
      <c r="M21" s="58">
        <f t="shared" si="7"/>
        <v>178</v>
      </c>
      <c r="N21" s="58">
        <f t="shared" si="7"/>
        <v>29</v>
      </c>
      <c r="O21" s="58">
        <f t="shared" si="7"/>
        <v>1321</v>
      </c>
    </row>
    <row r="22" spans="1:15" ht="12.75" customHeight="1" thickBot="1">
      <c r="A22" s="208"/>
      <c r="B22" s="107" t="s">
        <v>167</v>
      </c>
      <c r="C22" s="127">
        <f>C7+C10+C13+C16+C19</f>
        <v>5</v>
      </c>
      <c r="D22" s="112">
        <f aca="true" t="shared" si="8" ref="D22:O22">D7+D10+D13+D16+D19</f>
        <v>1</v>
      </c>
      <c r="E22" s="112">
        <f t="shared" si="8"/>
        <v>30</v>
      </c>
      <c r="F22" s="112">
        <f t="shared" si="8"/>
        <v>88</v>
      </c>
      <c r="G22" s="112">
        <f t="shared" si="8"/>
        <v>47</v>
      </c>
      <c r="H22" s="112">
        <f t="shared" si="8"/>
        <v>41</v>
      </c>
      <c r="I22" s="112">
        <f t="shared" si="8"/>
        <v>18</v>
      </c>
      <c r="J22" s="112">
        <f t="shared" si="8"/>
        <v>20</v>
      </c>
      <c r="K22" s="112">
        <f t="shared" si="8"/>
        <v>35</v>
      </c>
      <c r="L22" s="112">
        <f t="shared" si="8"/>
        <v>5</v>
      </c>
      <c r="M22" s="112">
        <f t="shared" si="8"/>
        <v>44</v>
      </c>
      <c r="N22" s="112">
        <f t="shared" si="8"/>
        <v>7</v>
      </c>
      <c r="O22" s="112">
        <f t="shared" si="8"/>
        <v>341</v>
      </c>
    </row>
    <row r="23" spans="1:15" ht="19.5" customHeight="1" thickBot="1">
      <c r="A23" s="206" t="s">
        <v>168</v>
      </c>
      <c r="B23" s="116" t="s">
        <v>35</v>
      </c>
      <c r="C23" s="117">
        <f aca="true" t="shared" si="9" ref="C23:N23">SUM(C24:C25)</f>
        <v>4</v>
      </c>
      <c r="D23" s="117">
        <f t="shared" si="9"/>
        <v>0</v>
      </c>
      <c r="E23" s="117">
        <f t="shared" si="9"/>
        <v>101</v>
      </c>
      <c r="F23" s="117">
        <f t="shared" si="9"/>
        <v>76</v>
      </c>
      <c r="G23" s="117">
        <f t="shared" si="9"/>
        <v>32</v>
      </c>
      <c r="H23" s="117">
        <f t="shared" si="9"/>
        <v>26</v>
      </c>
      <c r="I23" s="117">
        <f t="shared" si="9"/>
        <v>15</v>
      </c>
      <c r="J23" s="117">
        <f t="shared" si="9"/>
        <v>52</v>
      </c>
      <c r="K23" s="117">
        <f t="shared" si="9"/>
        <v>29</v>
      </c>
      <c r="L23" s="117">
        <f t="shared" si="9"/>
        <v>37</v>
      </c>
      <c r="M23" s="117">
        <f t="shared" si="9"/>
        <v>6</v>
      </c>
      <c r="N23" s="117">
        <f t="shared" si="9"/>
        <v>11</v>
      </c>
      <c r="O23" s="117">
        <f t="shared" si="1"/>
        <v>389</v>
      </c>
    </row>
    <row r="24" spans="1:15" ht="19.5" customHeight="1">
      <c r="A24" s="207"/>
      <c r="B24" s="104" t="s">
        <v>166</v>
      </c>
      <c r="C24" s="110">
        <v>3</v>
      </c>
      <c r="D24" s="110">
        <v>0</v>
      </c>
      <c r="E24" s="110">
        <v>69</v>
      </c>
      <c r="F24" s="110">
        <v>56</v>
      </c>
      <c r="G24" s="110">
        <v>23</v>
      </c>
      <c r="H24" s="110">
        <v>22</v>
      </c>
      <c r="I24" s="110">
        <v>9</v>
      </c>
      <c r="J24" s="110">
        <v>43</v>
      </c>
      <c r="K24" s="110">
        <v>19</v>
      </c>
      <c r="L24" s="110">
        <v>26</v>
      </c>
      <c r="M24" s="110">
        <v>4</v>
      </c>
      <c r="N24" s="110">
        <v>10</v>
      </c>
      <c r="O24" s="110">
        <f t="shared" si="1"/>
        <v>284</v>
      </c>
    </row>
    <row r="25" spans="1:15" ht="19.5" customHeight="1" thickBot="1">
      <c r="A25" s="207"/>
      <c r="B25" s="107" t="s">
        <v>167</v>
      </c>
      <c r="C25" s="112">
        <v>1</v>
      </c>
      <c r="D25" s="112">
        <v>0</v>
      </c>
      <c r="E25" s="112">
        <v>32</v>
      </c>
      <c r="F25" s="112">
        <v>20</v>
      </c>
      <c r="G25" s="112">
        <v>9</v>
      </c>
      <c r="H25" s="112">
        <v>4</v>
      </c>
      <c r="I25" s="112">
        <v>6</v>
      </c>
      <c r="J25" s="112">
        <v>9</v>
      </c>
      <c r="K25" s="112">
        <v>10</v>
      </c>
      <c r="L25" s="112">
        <v>11</v>
      </c>
      <c r="M25" s="112">
        <v>2</v>
      </c>
      <c r="N25" s="112">
        <v>1</v>
      </c>
      <c r="O25" s="112">
        <f t="shared" si="1"/>
        <v>105</v>
      </c>
    </row>
    <row r="26" spans="1:15" ht="19.5" customHeight="1" thickBot="1">
      <c r="A26" s="207"/>
      <c r="B26" s="113" t="s">
        <v>40</v>
      </c>
      <c r="C26" s="118">
        <f aca="true" t="shared" si="10" ref="C26:N26">SUM(C27:C32)</f>
        <v>4</v>
      </c>
      <c r="D26" s="118">
        <f t="shared" si="10"/>
        <v>0</v>
      </c>
      <c r="E26" s="118">
        <f t="shared" si="10"/>
        <v>100</v>
      </c>
      <c r="F26" s="118">
        <f t="shared" si="10"/>
        <v>76</v>
      </c>
      <c r="G26" s="118">
        <f t="shared" si="10"/>
        <v>32</v>
      </c>
      <c r="H26" s="118">
        <f t="shared" si="10"/>
        <v>26</v>
      </c>
      <c r="I26" s="118">
        <f t="shared" si="10"/>
        <v>15</v>
      </c>
      <c r="J26" s="118">
        <f t="shared" si="10"/>
        <v>52</v>
      </c>
      <c r="K26" s="118">
        <f t="shared" si="10"/>
        <v>29</v>
      </c>
      <c r="L26" s="118">
        <f t="shared" si="10"/>
        <v>37</v>
      </c>
      <c r="M26" s="118">
        <f t="shared" si="10"/>
        <v>6</v>
      </c>
      <c r="N26" s="118">
        <f t="shared" si="10"/>
        <v>11</v>
      </c>
      <c r="O26" s="118">
        <f t="shared" si="1"/>
        <v>388</v>
      </c>
    </row>
    <row r="27" spans="1:15" ht="19.5" customHeight="1">
      <c r="A27" s="207"/>
      <c r="B27" s="104" t="s">
        <v>169</v>
      </c>
      <c r="C27" s="110">
        <v>3</v>
      </c>
      <c r="D27" s="110">
        <v>0</v>
      </c>
      <c r="E27" s="110">
        <v>45</v>
      </c>
      <c r="F27" s="110">
        <v>28</v>
      </c>
      <c r="G27" s="110">
        <v>12</v>
      </c>
      <c r="H27" s="110">
        <v>14</v>
      </c>
      <c r="I27" s="110">
        <v>6</v>
      </c>
      <c r="J27" s="110">
        <v>22</v>
      </c>
      <c r="K27" s="110">
        <v>12</v>
      </c>
      <c r="L27" s="110">
        <v>15</v>
      </c>
      <c r="M27" s="110">
        <v>4</v>
      </c>
      <c r="N27" s="110">
        <v>3</v>
      </c>
      <c r="O27" s="110">
        <f t="shared" si="1"/>
        <v>164</v>
      </c>
    </row>
    <row r="28" spans="1:15" ht="19.5" customHeight="1">
      <c r="A28" s="207"/>
      <c r="B28" s="106" t="s">
        <v>170</v>
      </c>
      <c r="C28" s="111">
        <v>0</v>
      </c>
      <c r="D28" s="111">
        <v>0</v>
      </c>
      <c r="E28" s="111">
        <v>19</v>
      </c>
      <c r="F28" s="111">
        <v>15</v>
      </c>
      <c r="G28" s="111">
        <v>7</v>
      </c>
      <c r="H28" s="111">
        <v>3</v>
      </c>
      <c r="I28" s="111">
        <v>3</v>
      </c>
      <c r="J28" s="111">
        <v>11</v>
      </c>
      <c r="K28" s="111">
        <v>4</v>
      </c>
      <c r="L28" s="111">
        <v>8</v>
      </c>
      <c r="M28" s="111">
        <v>0</v>
      </c>
      <c r="N28" s="111">
        <v>3</v>
      </c>
      <c r="O28" s="111">
        <f t="shared" si="1"/>
        <v>73</v>
      </c>
    </row>
    <row r="29" spans="1:15" ht="19.5" customHeight="1">
      <c r="A29" s="207"/>
      <c r="B29" s="106" t="s">
        <v>171</v>
      </c>
      <c r="C29" s="111">
        <v>0</v>
      </c>
      <c r="D29" s="111">
        <v>0</v>
      </c>
      <c r="E29" s="111">
        <v>19</v>
      </c>
      <c r="F29" s="111">
        <v>14</v>
      </c>
      <c r="G29" s="111">
        <v>3</v>
      </c>
      <c r="H29" s="111">
        <v>3</v>
      </c>
      <c r="I29" s="111">
        <v>1</v>
      </c>
      <c r="J29" s="111">
        <v>8</v>
      </c>
      <c r="K29" s="111">
        <v>7</v>
      </c>
      <c r="L29" s="111">
        <v>3</v>
      </c>
      <c r="M29" s="111">
        <v>0</v>
      </c>
      <c r="N29" s="111">
        <v>3</v>
      </c>
      <c r="O29" s="111">
        <f t="shared" si="1"/>
        <v>61</v>
      </c>
    </row>
    <row r="30" spans="1:17" ht="19.5" customHeight="1">
      <c r="A30" s="207"/>
      <c r="B30" s="106" t="s">
        <v>172</v>
      </c>
      <c r="C30" s="111">
        <v>1</v>
      </c>
      <c r="D30" s="111">
        <v>0</v>
      </c>
      <c r="E30" s="111">
        <v>11</v>
      </c>
      <c r="F30" s="111">
        <v>14</v>
      </c>
      <c r="G30" s="111">
        <v>8</v>
      </c>
      <c r="H30" s="111">
        <v>4</v>
      </c>
      <c r="I30" s="111">
        <v>5</v>
      </c>
      <c r="J30" s="111">
        <v>4</v>
      </c>
      <c r="K30" s="111">
        <v>2</v>
      </c>
      <c r="L30" s="111">
        <v>6</v>
      </c>
      <c r="M30" s="111">
        <v>2</v>
      </c>
      <c r="N30" s="111">
        <v>1</v>
      </c>
      <c r="O30" s="111">
        <f t="shared" si="1"/>
        <v>58</v>
      </c>
      <c r="Q30" s="178"/>
    </row>
    <row r="31" spans="1:15" ht="19.5" customHeight="1">
      <c r="A31" s="207"/>
      <c r="B31" s="106" t="s">
        <v>173</v>
      </c>
      <c r="C31" s="111">
        <v>0</v>
      </c>
      <c r="D31" s="111">
        <v>0</v>
      </c>
      <c r="E31" s="111">
        <v>3</v>
      </c>
      <c r="F31" s="111">
        <v>5</v>
      </c>
      <c r="G31" s="111">
        <v>2</v>
      </c>
      <c r="H31" s="111">
        <v>1</v>
      </c>
      <c r="I31" s="111">
        <v>0</v>
      </c>
      <c r="J31" s="111">
        <v>7</v>
      </c>
      <c r="K31" s="111">
        <v>4</v>
      </c>
      <c r="L31" s="111">
        <v>4</v>
      </c>
      <c r="M31" s="111">
        <v>0</v>
      </c>
      <c r="N31" s="111">
        <v>0</v>
      </c>
      <c r="O31" s="111">
        <f t="shared" si="1"/>
        <v>26</v>
      </c>
    </row>
    <row r="32" spans="1:15" ht="19.5" customHeight="1" thickBot="1">
      <c r="A32" s="208"/>
      <c r="B32" s="107" t="s">
        <v>174</v>
      </c>
      <c r="C32" s="112">
        <v>0</v>
      </c>
      <c r="D32" s="112">
        <v>0</v>
      </c>
      <c r="E32" s="112">
        <v>3</v>
      </c>
      <c r="F32" s="112">
        <v>0</v>
      </c>
      <c r="G32" s="112">
        <v>0</v>
      </c>
      <c r="H32" s="112">
        <v>1</v>
      </c>
      <c r="I32" s="112">
        <v>0</v>
      </c>
      <c r="J32" s="112">
        <v>0</v>
      </c>
      <c r="K32" s="112">
        <v>0</v>
      </c>
      <c r="L32" s="112">
        <v>1</v>
      </c>
      <c r="M32" s="112">
        <v>0</v>
      </c>
      <c r="N32" s="112">
        <v>1</v>
      </c>
      <c r="O32" s="112">
        <f t="shared" si="1"/>
        <v>6</v>
      </c>
    </row>
    <row r="33" spans="1:15" s="119" customFormat="1" ht="19.5" customHeight="1" thickBot="1">
      <c r="A33" s="209" t="s">
        <v>175</v>
      </c>
      <c r="B33" s="41" t="s">
        <v>35</v>
      </c>
      <c r="C33" s="123">
        <f aca="true" t="shared" si="11" ref="C33:O33">C34+C35</f>
        <v>14</v>
      </c>
      <c r="D33" s="123">
        <f t="shared" si="11"/>
        <v>2</v>
      </c>
      <c r="E33" s="123">
        <f t="shared" si="11"/>
        <v>266</v>
      </c>
      <c r="F33" s="123">
        <f t="shared" si="11"/>
        <v>431</v>
      </c>
      <c r="G33" s="123">
        <f t="shared" si="11"/>
        <v>244</v>
      </c>
      <c r="H33" s="123">
        <f t="shared" si="11"/>
        <v>207</v>
      </c>
      <c r="I33" s="123">
        <f t="shared" si="11"/>
        <v>95</v>
      </c>
      <c r="J33" s="123">
        <f t="shared" si="11"/>
        <v>203</v>
      </c>
      <c r="K33" s="123">
        <f t="shared" si="11"/>
        <v>251</v>
      </c>
      <c r="L33" s="123">
        <f t="shared" si="11"/>
        <v>63</v>
      </c>
      <c r="M33" s="123">
        <f t="shared" si="11"/>
        <v>228</v>
      </c>
      <c r="N33" s="123">
        <f t="shared" si="11"/>
        <v>47</v>
      </c>
      <c r="O33" s="123">
        <f t="shared" si="11"/>
        <v>2051</v>
      </c>
    </row>
    <row r="34" spans="1:15" s="119" customFormat="1" ht="19.5" customHeight="1">
      <c r="A34" s="210"/>
      <c r="B34" s="104" t="s">
        <v>166</v>
      </c>
      <c r="C34" s="105">
        <f aca="true" t="shared" si="12" ref="C34:O34">C21+C24</f>
        <v>8</v>
      </c>
      <c r="D34" s="105">
        <f t="shared" si="12"/>
        <v>1</v>
      </c>
      <c r="E34" s="105">
        <f t="shared" si="12"/>
        <v>204</v>
      </c>
      <c r="F34" s="105">
        <f t="shared" si="12"/>
        <v>323</v>
      </c>
      <c r="G34" s="105">
        <f t="shared" si="12"/>
        <v>188</v>
      </c>
      <c r="H34" s="105">
        <f t="shared" si="12"/>
        <v>162</v>
      </c>
      <c r="I34" s="105">
        <f t="shared" si="12"/>
        <v>71</v>
      </c>
      <c r="J34" s="105">
        <f t="shared" si="12"/>
        <v>174</v>
      </c>
      <c r="K34" s="105">
        <f t="shared" si="12"/>
        <v>206</v>
      </c>
      <c r="L34" s="105">
        <f t="shared" si="12"/>
        <v>47</v>
      </c>
      <c r="M34" s="105">
        <f t="shared" si="12"/>
        <v>182</v>
      </c>
      <c r="N34" s="105">
        <f t="shared" si="12"/>
        <v>39</v>
      </c>
      <c r="O34" s="120">
        <f t="shared" si="12"/>
        <v>1605</v>
      </c>
    </row>
    <row r="35" spans="1:15" s="119" customFormat="1" ht="19.5" customHeight="1" thickBot="1">
      <c r="A35" s="211"/>
      <c r="B35" s="107" t="s">
        <v>167</v>
      </c>
      <c r="C35" s="108">
        <f aca="true" t="shared" si="13" ref="C35:O35">C22+C25</f>
        <v>6</v>
      </c>
      <c r="D35" s="108">
        <f t="shared" si="13"/>
        <v>1</v>
      </c>
      <c r="E35" s="108">
        <f t="shared" si="13"/>
        <v>62</v>
      </c>
      <c r="F35" s="108">
        <f t="shared" si="13"/>
        <v>108</v>
      </c>
      <c r="G35" s="108">
        <f t="shared" si="13"/>
        <v>56</v>
      </c>
      <c r="H35" s="108">
        <f t="shared" si="13"/>
        <v>45</v>
      </c>
      <c r="I35" s="108">
        <f t="shared" si="13"/>
        <v>24</v>
      </c>
      <c r="J35" s="108">
        <f t="shared" si="13"/>
        <v>29</v>
      </c>
      <c r="K35" s="108">
        <f t="shared" si="13"/>
        <v>45</v>
      </c>
      <c r="L35" s="108">
        <f t="shared" si="13"/>
        <v>16</v>
      </c>
      <c r="M35" s="108">
        <f t="shared" si="13"/>
        <v>46</v>
      </c>
      <c r="N35" s="108">
        <f t="shared" si="13"/>
        <v>8</v>
      </c>
      <c r="O35" s="121">
        <f t="shared" si="13"/>
        <v>446</v>
      </c>
    </row>
    <row r="36" spans="1:10" ht="12.75">
      <c r="A36" s="2" t="s">
        <v>163</v>
      </c>
      <c r="J36" s="2" t="s">
        <v>164</v>
      </c>
    </row>
  </sheetData>
  <sheetProtection/>
  <mergeCells count="4">
    <mergeCell ref="A23:A32"/>
    <mergeCell ref="A33:A35"/>
    <mergeCell ref="C3:O3"/>
    <mergeCell ref="A5:A2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30" customWidth="1"/>
    <col min="2" max="2" width="25.421875" style="7" customWidth="1"/>
    <col min="3" max="3" width="4.57421875" style="128" bestFit="1" customWidth="1"/>
    <col min="4" max="4" width="9.00390625" style="128" customWidth="1"/>
    <col min="5" max="5" width="7.7109375" style="128" customWidth="1"/>
    <col min="6" max="6" width="8.7109375" style="128" customWidth="1"/>
    <col min="7" max="7" width="8.421875" style="128" customWidth="1"/>
    <col min="8" max="8" width="7.28125" style="128" customWidth="1"/>
    <col min="9" max="9" width="8.8515625" style="128" customWidth="1"/>
    <col min="10" max="11" width="7.7109375" style="128" customWidth="1"/>
    <col min="12" max="12" width="9.140625" style="128" customWidth="1"/>
    <col min="13" max="14" width="7.8515625" style="128" customWidth="1"/>
    <col min="15" max="15" width="6.57421875" style="128" customWidth="1"/>
    <col min="16" max="16" width="10.421875" style="128" customWidth="1"/>
    <col min="17" max="17" width="6.28125" style="128" bestFit="1" customWidth="1"/>
    <col min="18" max="16384" width="9.140625" style="7" customWidth="1"/>
  </cols>
  <sheetData>
    <row r="1" ht="19.5" customHeight="1">
      <c r="A1" s="34" t="s">
        <v>241</v>
      </c>
    </row>
    <row r="2" ht="6.75" customHeight="1" thickBot="1"/>
    <row r="3" spans="3:17" ht="13.5" customHeight="1" thickBot="1">
      <c r="C3" s="213" t="s">
        <v>40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3:17" ht="27" customHeight="1" thickBot="1">
      <c r="C4" s="135" t="s">
        <v>170</v>
      </c>
      <c r="D4" s="135" t="s">
        <v>172</v>
      </c>
      <c r="E4" s="135" t="s">
        <v>185</v>
      </c>
      <c r="F4" s="135" t="s">
        <v>171</v>
      </c>
      <c r="G4" s="135" t="s">
        <v>173</v>
      </c>
      <c r="H4" s="135" t="s">
        <v>186</v>
      </c>
      <c r="I4" s="135" t="s">
        <v>187</v>
      </c>
      <c r="J4" s="135" t="s">
        <v>188</v>
      </c>
      <c r="K4" s="135" t="s">
        <v>189</v>
      </c>
      <c r="L4" s="135" t="s">
        <v>190</v>
      </c>
      <c r="M4" s="135" t="s">
        <v>271</v>
      </c>
      <c r="N4" s="135" t="s">
        <v>191</v>
      </c>
      <c r="O4" s="135" t="s">
        <v>192</v>
      </c>
      <c r="P4" s="135" t="s">
        <v>174</v>
      </c>
      <c r="Q4" s="136" t="s">
        <v>4</v>
      </c>
    </row>
    <row r="5" spans="1:17" ht="15" customHeight="1">
      <c r="A5" s="214" t="s">
        <v>193</v>
      </c>
      <c r="B5" s="131" t="s">
        <v>194</v>
      </c>
      <c r="C5" s="50">
        <v>52</v>
      </c>
      <c r="D5" s="50">
        <v>65</v>
      </c>
      <c r="E5" s="50">
        <v>0</v>
      </c>
      <c r="F5" s="50">
        <v>94</v>
      </c>
      <c r="G5" s="50">
        <v>64</v>
      </c>
      <c r="H5" s="50">
        <v>0</v>
      </c>
      <c r="I5" s="50">
        <v>0</v>
      </c>
      <c r="J5" s="50">
        <v>114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137">
        <v>389</v>
      </c>
    </row>
    <row r="6" spans="1:17" ht="15" customHeight="1">
      <c r="A6" s="215"/>
      <c r="B6" s="132" t="s">
        <v>195</v>
      </c>
      <c r="C6" s="69">
        <v>50</v>
      </c>
      <c r="D6" s="69">
        <v>61</v>
      </c>
      <c r="E6" s="69">
        <v>19</v>
      </c>
      <c r="F6" s="69">
        <v>49</v>
      </c>
      <c r="G6" s="69">
        <v>0</v>
      </c>
      <c r="H6" s="69">
        <v>68</v>
      </c>
      <c r="I6" s="69">
        <v>0</v>
      </c>
      <c r="J6" s="69">
        <v>27</v>
      </c>
      <c r="K6" s="69">
        <v>0</v>
      </c>
      <c r="L6" s="69">
        <v>0</v>
      </c>
      <c r="M6" s="69">
        <v>0</v>
      </c>
      <c r="N6" s="69">
        <v>0</v>
      </c>
      <c r="O6" s="69">
        <v>4</v>
      </c>
      <c r="P6" s="69">
        <v>0</v>
      </c>
      <c r="Q6" s="138">
        <v>278</v>
      </c>
    </row>
    <row r="7" spans="1:17" ht="15" customHeight="1">
      <c r="A7" s="215"/>
      <c r="B7" s="132" t="s">
        <v>196</v>
      </c>
      <c r="C7" s="69">
        <v>48</v>
      </c>
      <c r="D7" s="69">
        <v>27</v>
      </c>
      <c r="E7" s="69">
        <v>16</v>
      </c>
      <c r="F7" s="69">
        <v>49</v>
      </c>
      <c r="G7" s="69">
        <v>24</v>
      </c>
      <c r="H7" s="69">
        <v>0</v>
      </c>
      <c r="I7" s="69">
        <v>0</v>
      </c>
      <c r="J7" s="69">
        <v>66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1</v>
      </c>
      <c r="Q7" s="138">
        <v>231</v>
      </c>
    </row>
    <row r="8" spans="1:17" ht="15" customHeight="1">
      <c r="A8" s="215"/>
      <c r="B8" s="132" t="s">
        <v>197</v>
      </c>
      <c r="C8" s="69">
        <v>11</v>
      </c>
      <c r="D8" s="69">
        <v>10</v>
      </c>
      <c r="E8" s="69">
        <v>15</v>
      </c>
      <c r="F8" s="69">
        <v>26</v>
      </c>
      <c r="G8" s="69">
        <v>0</v>
      </c>
      <c r="H8" s="69">
        <v>0</v>
      </c>
      <c r="I8" s="69">
        <v>0</v>
      </c>
      <c r="J8" s="69">
        <v>53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138">
        <v>115</v>
      </c>
    </row>
    <row r="9" spans="1:17" ht="15" customHeight="1">
      <c r="A9" s="215"/>
      <c r="B9" s="132" t="s">
        <v>198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87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138">
        <v>87</v>
      </c>
    </row>
    <row r="10" spans="1:17" ht="15" customHeight="1">
      <c r="A10" s="215"/>
      <c r="B10" s="132" t="s">
        <v>199</v>
      </c>
      <c r="C10" s="69">
        <v>26</v>
      </c>
      <c r="D10" s="69">
        <v>0</v>
      </c>
      <c r="E10" s="69">
        <v>1</v>
      </c>
      <c r="F10" s="69">
        <v>0</v>
      </c>
      <c r="G10" s="69">
        <v>8</v>
      </c>
      <c r="H10" s="69">
        <v>19</v>
      </c>
      <c r="I10" s="69">
        <v>11</v>
      </c>
      <c r="J10" s="69">
        <v>18</v>
      </c>
      <c r="K10" s="69">
        <v>3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138">
        <v>86</v>
      </c>
    </row>
    <row r="11" spans="1:17" ht="15" customHeight="1">
      <c r="A11" s="215"/>
      <c r="B11" s="132" t="s">
        <v>200</v>
      </c>
      <c r="C11" s="69">
        <v>8</v>
      </c>
      <c r="D11" s="69">
        <v>7</v>
      </c>
      <c r="E11" s="69">
        <v>7</v>
      </c>
      <c r="F11" s="69">
        <v>12</v>
      </c>
      <c r="G11" s="69">
        <v>0</v>
      </c>
      <c r="H11" s="69">
        <v>0</v>
      </c>
      <c r="I11" s="69">
        <v>0</v>
      </c>
      <c r="J11" s="69">
        <v>24</v>
      </c>
      <c r="K11" s="69">
        <v>0</v>
      </c>
      <c r="L11" s="69">
        <v>0</v>
      </c>
      <c r="M11" s="69">
        <v>0</v>
      </c>
      <c r="N11" s="69">
        <v>0</v>
      </c>
      <c r="O11" s="69">
        <v>7</v>
      </c>
      <c r="P11" s="69">
        <v>0</v>
      </c>
      <c r="Q11" s="138">
        <v>65</v>
      </c>
    </row>
    <row r="12" spans="1:17" ht="15" customHeight="1">
      <c r="A12" s="215"/>
      <c r="B12" s="132" t="s">
        <v>201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34</v>
      </c>
      <c r="K12" s="69">
        <v>19</v>
      </c>
      <c r="L12" s="69">
        <v>11</v>
      </c>
      <c r="M12" s="69">
        <v>0</v>
      </c>
      <c r="N12" s="69">
        <v>0</v>
      </c>
      <c r="O12" s="69">
        <v>0</v>
      </c>
      <c r="P12" s="69">
        <v>0</v>
      </c>
      <c r="Q12" s="138">
        <v>64</v>
      </c>
    </row>
    <row r="13" spans="1:17" ht="15" customHeight="1">
      <c r="A13" s="215"/>
      <c r="B13" s="132" t="s">
        <v>202</v>
      </c>
      <c r="C13" s="69">
        <v>0</v>
      </c>
      <c r="D13" s="69">
        <v>15</v>
      </c>
      <c r="E13" s="69">
        <v>0</v>
      </c>
      <c r="F13" s="69">
        <v>0</v>
      </c>
      <c r="G13" s="69">
        <v>20</v>
      </c>
      <c r="H13" s="69">
        <v>0</v>
      </c>
      <c r="I13" s="69">
        <v>0</v>
      </c>
      <c r="J13" s="69">
        <v>24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138">
        <v>59</v>
      </c>
    </row>
    <row r="14" spans="1:17" ht="15" customHeight="1">
      <c r="A14" s="215"/>
      <c r="B14" s="132" t="s">
        <v>203</v>
      </c>
      <c r="C14" s="69">
        <v>0</v>
      </c>
      <c r="D14" s="69">
        <v>0</v>
      </c>
      <c r="E14" s="69">
        <v>4</v>
      </c>
      <c r="F14" s="69">
        <v>0</v>
      </c>
      <c r="G14" s="69">
        <v>0</v>
      </c>
      <c r="H14" s="69">
        <v>5</v>
      </c>
      <c r="I14" s="69">
        <v>0</v>
      </c>
      <c r="J14" s="69">
        <v>6</v>
      </c>
      <c r="K14" s="69">
        <v>4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138">
        <v>19</v>
      </c>
    </row>
    <row r="15" spans="1:17" ht="15" customHeight="1">
      <c r="A15" s="215"/>
      <c r="B15" s="132" t="s">
        <v>204</v>
      </c>
      <c r="C15" s="69">
        <v>4</v>
      </c>
      <c r="D15" s="69">
        <v>0</v>
      </c>
      <c r="E15" s="69">
        <v>9</v>
      </c>
      <c r="F15" s="69">
        <v>1</v>
      </c>
      <c r="G15" s="69">
        <v>0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138">
        <v>16</v>
      </c>
    </row>
    <row r="16" spans="1:17" ht="25.5">
      <c r="A16" s="215"/>
      <c r="B16" s="132" t="s">
        <v>205</v>
      </c>
      <c r="C16" s="69">
        <v>0</v>
      </c>
      <c r="D16" s="69">
        <v>0</v>
      </c>
      <c r="E16" s="69">
        <v>2</v>
      </c>
      <c r="F16" s="69">
        <v>8</v>
      </c>
      <c r="G16" s="69">
        <v>0</v>
      </c>
      <c r="H16" s="69">
        <v>0</v>
      </c>
      <c r="I16" s="69">
        <v>0</v>
      </c>
      <c r="J16" s="69">
        <v>1</v>
      </c>
      <c r="K16" s="69">
        <v>1</v>
      </c>
      <c r="L16" s="69">
        <v>0</v>
      </c>
      <c r="M16" s="69">
        <v>0</v>
      </c>
      <c r="N16" s="69">
        <v>0</v>
      </c>
      <c r="O16" s="69">
        <v>0</v>
      </c>
      <c r="P16" s="69">
        <v>1</v>
      </c>
      <c r="Q16" s="138">
        <v>13</v>
      </c>
    </row>
    <row r="17" spans="1:17" ht="15" customHeight="1">
      <c r="A17" s="215"/>
      <c r="B17" s="132" t="s">
        <v>206</v>
      </c>
      <c r="C17" s="69">
        <v>0</v>
      </c>
      <c r="D17" s="69">
        <v>11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138">
        <v>11</v>
      </c>
    </row>
    <row r="18" spans="1:17" ht="15" customHeight="1" thickBot="1">
      <c r="A18" s="215"/>
      <c r="B18" s="133" t="s">
        <v>207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3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1</v>
      </c>
      <c r="Q18" s="139">
        <v>4</v>
      </c>
    </row>
    <row r="19" spans="1:17" ht="15" customHeight="1" thickBot="1">
      <c r="A19" s="216"/>
      <c r="B19" s="179" t="s">
        <v>208</v>
      </c>
      <c r="C19" s="180">
        <v>199</v>
      </c>
      <c r="D19" s="180">
        <v>196</v>
      </c>
      <c r="E19" s="180">
        <v>73</v>
      </c>
      <c r="F19" s="180">
        <v>239</v>
      </c>
      <c r="G19" s="180">
        <v>116</v>
      </c>
      <c r="H19" s="180">
        <v>92</v>
      </c>
      <c r="I19" s="180">
        <v>11</v>
      </c>
      <c r="J19" s="180">
        <v>459</v>
      </c>
      <c r="K19" s="180">
        <v>27</v>
      </c>
      <c r="L19" s="180">
        <v>11</v>
      </c>
      <c r="M19" s="180">
        <v>0</v>
      </c>
      <c r="N19" s="180">
        <v>0</v>
      </c>
      <c r="O19" s="180">
        <v>11</v>
      </c>
      <c r="P19" s="180">
        <v>3</v>
      </c>
      <c r="Q19" s="52">
        <v>1437</v>
      </c>
    </row>
    <row r="20" ht="12.75">
      <c r="A20" s="129" t="s">
        <v>184</v>
      </c>
    </row>
    <row r="21" ht="12.75">
      <c r="A21" s="129"/>
    </row>
    <row r="22" spans="1:16" ht="12.75">
      <c r="A22" s="129"/>
      <c r="P22" s="177"/>
    </row>
    <row r="23" spans="1:17" ht="12.75">
      <c r="A23" s="129"/>
      <c r="Q23" s="177"/>
    </row>
    <row r="24" ht="12.75">
      <c r="A24" s="129"/>
    </row>
    <row r="25" ht="12.75">
      <c r="A25" s="129"/>
    </row>
    <row r="26" ht="12.75">
      <c r="A26" s="129"/>
    </row>
    <row r="27" ht="12.75">
      <c r="A27" s="129"/>
    </row>
    <row r="28" ht="12.75">
      <c r="A28" s="129"/>
    </row>
    <row r="29" ht="12.75">
      <c r="A29" s="129"/>
    </row>
    <row r="30" ht="12.75">
      <c r="A30" s="129"/>
    </row>
    <row r="31" ht="12.75">
      <c r="A31" s="129"/>
    </row>
    <row r="32" ht="12.75">
      <c r="A32" s="129"/>
    </row>
    <row r="33" ht="12.75">
      <c r="A33" s="129"/>
    </row>
    <row r="34" ht="12.75">
      <c r="A34" s="129"/>
    </row>
    <row r="35" ht="12.75">
      <c r="A35" s="129"/>
    </row>
    <row r="36" ht="12.75">
      <c r="A36" s="129"/>
    </row>
    <row r="37" ht="12.75">
      <c r="A37" s="129"/>
    </row>
    <row r="38" ht="19.5" customHeight="1">
      <c r="A38" s="34" t="s">
        <v>242</v>
      </c>
    </row>
    <row r="39" ht="6.75" customHeight="1" thickBot="1"/>
    <row r="40" spans="3:17" ht="13.5" customHeight="1" thickBot="1">
      <c r="C40" s="213" t="s">
        <v>40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3:17" ht="27" customHeight="1" thickBot="1">
      <c r="C41" s="135" t="s">
        <v>170</v>
      </c>
      <c r="D41" s="135" t="s">
        <v>172</v>
      </c>
      <c r="E41" s="135" t="s">
        <v>185</v>
      </c>
      <c r="F41" s="135" t="s">
        <v>171</v>
      </c>
      <c r="G41" s="135" t="s">
        <v>173</v>
      </c>
      <c r="H41" s="135" t="s">
        <v>186</v>
      </c>
      <c r="I41" s="135" t="s">
        <v>187</v>
      </c>
      <c r="J41" s="135" t="s">
        <v>188</v>
      </c>
      <c r="K41" s="135" t="s">
        <v>189</v>
      </c>
      <c r="L41" s="135" t="s">
        <v>190</v>
      </c>
      <c r="M41" s="135" t="s">
        <v>271</v>
      </c>
      <c r="N41" s="135" t="s">
        <v>191</v>
      </c>
      <c r="O41" s="135" t="s">
        <v>192</v>
      </c>
      <c r="P41" s="135" t="s">
        <v>174</v>
      </c>
      <c r="Q41" s="136" t="s">
        <v>4</v>
      </c>
    </row>
    <row r="42" spans="1:17" ht="14.25" customHeight="1">
      <c r="A42" s="214" t="s">
        <v>209</v>
      </c>
      <c r="B42" s="131" t="s">
        <v>210</v>
      </c>
      <c r="C42" s="50">
        <v>17</v>
      </c>
      <c r="D42" s="50">
        <v>4</v>
      </c>
      <c r="E42" s="50">
        <v>10</v>
      </c>
      <c r="F42" s="50">
        <v>11</v>
      </c>
      <c r="G42" s="50">
        <v>0</v>
      </c>
      <c r="H42" s="50">
        <v>0</v>
      </c>
      <c r="I42" s="50">
        <v>0</v>
      </c>
      <c r="J42" s="50">
        <v>6</v>
      </c>
      <c r="K42" s="50">
        <v>1</v>
      </c>
      <c r="L42" s="50">
        <v>0</v>
      </c>
      <c r="M42" s="50">
        <v>0</v>
      </c>
      <c r="N42" s="50">
        <v>0</v>
      </c>
      <c r="O42" s="50">
        <v>1</v>
      </c>
      <c r="P42" s="50">
        <v>2</v>
      </c>
      <c r="Q42" s="137">
        <v>52</v>
      </c>
    </row>
    <row r="43" spans="1:17" ht="14.25" customHeight="1">
      <c r="A43" s="215"/>
      <c r="B43" s="132" t="s">
        <v>211</v>
      </c>
      <c r="C43" s="69">
        <v>2</v>
      </c>
      <c r="D43" s="69">
        <v>6</v>
      </c>
      <c r="E43" s="69">
        <v>3</v>
      </c>
      <c r="F43" s="69">
        <v>3</v>
      </c>
      <c r="G43" s="69">
        <v>2</v>
      </c>
      <c r="H43" s="69">
        <v>9</v>
      </c>
      <c r="I43" s="69">
        <v>0</v>
      </c>
      <c r="J43" s="69">
        <v>8</v>
      </c>
      <c r="K43" s="69">
        <v>2</v>
      </c>
      <c r="L43" s="69">
        <v>1</v>
      </c>
      <c r="M43" s="69">
        <v>1</v>
      </c>
      <c r="N43" s="69">
        <v>0</v>
      </c>
      <c r="O43" s="69">
        <v>0</v>
      </c>
      <c r="P43" s="69">
        <v>10</v>
      </c>
      <c r="Q43" s="138">
        <v>47</v>
      </c>
    </row>
    <row r="44" spans="1:17" ht="14.25" customHeight="1">
      <c r="A44" s="215"/>
      <c r="B44" s="132" t="s">
        <v>212</v>
      </c>
      <c r="C44" s="69">
        <v>2</v>
      </c>
      <c r="D44" s="69">
        <v>2</v>
      </c>
      <c r="E44" s="69">
        <v>2</v>
      </c>
      <c r="F44" s="69">
        <v>0</v>
      </c>
      <c r="G44" s="69">
        <v>0</v>
      </c>
      <c r="H44" s="69">
        <v>5</v>
      </c>
      <c r="I44" s="69">
        <v>1</v>
      </c>
      <c r="J44" s="69">
        <v>6</v>
      </c>
      <c r="K44" s="69">
        <v>3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138">
        <v>21</v>
      </c>
    </row>
    <row r="45" spans="1:17" ht="14.25" customHeight="1">
      <c r="A45" s="215"/>
      <c r="B45" s="132" t="s">
        <v>213</v>
      </c>
      <c r="C45" s="69">
        <v>2</v>
      </c>
      <c r="D45" s="69">
        <v>0</v>
      </c>
      <c r="E45" s="69">
        <v>2</v>
      </c>
      <c r="F45" s="69">
        <v>3</v>
      </c>
      <c r="G45" s="69">
        <v>1</v>
      </c>
      <c r="H45" s="69">
        <v>0</v>
      </c>
      <c r="I45" s="69">
        <v>0</v>
      </c>
      <c r="J45" s="69">
        <v>2</v>
      </c>
      <c r="K45" s="69">
        <v>0</v>
      </c>
      <c r="L45" s="69">
        <v>0</v>
      </c>
      <c r="M45" s="69">
        <v>1</v>
      </c>
      <c r="N45" s="69">
        <v>0</v>
      </c>
      <c r="O45" s="69">
        <v>0</v>
      </c>
      <c r="P45" s="69">
        <v>1</v>
      </c>
      <c r="Q45" s="138">
        <v>12</v>
      </c>
    </row>
    <row r="46" spans="1:17" ht="14.25" customHeight="1">
      <c r="A46" s="215"/>
      <c r="B46" s="132" t="s">
        <v>214</v>
      </c>
      <c r="C46" s="69">
        <v>2</v>
      </c>
      <c r="D46" s="69">
        <v>3</v>
      </c>
      <c r="E46" s="69">
        <v>0</v>
      </c>
      <c r="F46" s="69">
        <v>0</v>
      </c>
      <c r="G46" s="69">
        <v>2</v>
      </c>
      <c r="H46" s="69">
        <v>0</v>
      </c>
      <c r="I46" s="69">
        <v>0</v>
      </c>
      <c r="J46" s="69">
        <v>2</v>
      </c>
      <c r="K46" s="69">
        <v>2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138">
        <v>11</v>
      </c>
    </row>
    <row r="47" spans="1:17" ht="14.25" customHeight="1">
      <c r="A47" s="215"/>
      <c r="B47" s="132" t="s">
        <v>215</v>
      </c>
      <c r="C47" s="69">
        <v>1</v>
      </c>
      <c r="D47" s="69">
        <v>0</v>
      </c>
      <c r="E47" s="69">
        <v>0</v>
      </c>
      <c r="F47" s="69">
        <v>1</v>
      </c>
      <c r="G47" s="69">
        <v>0</v>
      </c>
      <c r="H47" s="69">
        <v>0</v>
      </c>
      <c r="I47" s="69">
        <v>0</v>
      </c>
      <c r="J47" s="69">
        <v>4</v>
      </c>
      <c r="K47" s="69">
        <v>0</v>
      </c>
      <c r="L47" s="69">
        <v>2</v>
      </c>
      <c r="M47" s="69">
        <v>0</v>
      </c>
      <c r="N47" s="69">
        <v>0</v>
      </c>
      <c r="O47" s="69">
        <v>0</v>
      </c>
      <c r="P47" s="69">
        <v>2</v>
      </c>
      <c r="Q47" s="138">
        <v>10</v>
      </c>
    </row>
    <row r="48" spans="1:17" ht="14.25" customHeight="1">
      <c r="A48" s="215"/>
      <c r="B48" s="132" t="s">
        <v>216</v>
      </c>
      <c r="C48" s="69">
        <v>1</v>
      </c>
      <c r="D48" s="69">
        <v>0</v>
      </c>
      <c r="E48" s="69">
        <v>0</v>
      </c>
      <c r="F48" s="69">
        <v>2</v>
      </c>
      <c r="G48" s="69">
        <v>0</v>
      </c>
      <c r="H48" s="69">
        <v>1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1</v>
      </c>
      <c r="O48" s="69">
        <v>0</v>
      </c>
      <c r="P48" s="69">
        <v>5</v>
      </c>
      <c r="Q48" s="138">
        <v>10</v>
      </c>
    </row>
    <row r="49" spans="1:17" ht="14.25" customHeight="1">
      <c r="A49" s="215"/>
      <c r="B49" s="132" t="s">
        <v>217</v>
      </c>
      <c r="C49" s="69">
        <v>2</v>
      </c>
      <c r="D49" s="69">
        <v>1</v>
      </c>
      <c r="E49" s="69">
        <v>0</v>
      </c>
      <c r="F49" s="69">
        <v>2</v>
      </c>
      <c r="G49" s="69">
        <v>0</v>
      </c>
      <c r="H49" s="69">
        <v>0</v>
      </c>
      <c r="I49" s="69">
        <v>1</v>
      </c>
      <c r="J49" s="69">
        <v>3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138">
        <v>9</v>
      </c>
    </row>
    <row r="50" spans="1:17" ht="14.25" customHeight="1">
      <c r="A50" s="215"/>
      <c r="B50" s="134" t="s">
        <v>218</v>
      </c>
      <c r="C50" s="69">
        <v>0</v>
      </c>
      <c r="D50" s="69">
        <v>1</v>
      </c>
      <c r="E50" s="69">
        <v>2</v>
      </c>
      <c r="F50" s="69">
        <v>1</v>
      </c>
      <c r="G50" s="69">
        <v>1</v>
      </c>
      <c r="H50" s="69">
        <v>0</v>
      </c>
      <c r="I50" s="69">
        <v>1</v>
      </c>
      <c r="J50" s="69">
        <v>2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138">
        <v>8</v>
      </c>
    </row>
    <row r="51" spans="1:17" ht="14.25" customHeight="1">
      <c r="A51" s="215"/>
      <c r="B51" s="132" t="s">
        <v>219</v>
      </c>
      <c r="C51" s="69">
        <v>0</v>
      </c>
      <c r="D51" s="69">
        <v>1</v>
      </c>
      <c r="E51" s="69">
        <v>0</v>
      </c>
      <c r="F51" s="69">
        <v>1</v>
      </c>
      <c r="G51" s="69">
        <v>0</v>
      </c>
      <c r="H51" s="69">
        <v>1</v>
      </c>
      <c r="I51" s="69">
        <v>0</v>
      </c>
      <c r="J51" s="69">
        <v>1</v>
      </c>
      <c r="K51" s="69">
        <v>1</v>
      </c>
      <c r="L51" s="69">
        <v>0</v>
      </c>
      <c r="M51" s="69">
        <v>0</v>
      </c>
      <c r="N51" s="69">
        <v>0</v>
      </c>
      <c r="O51" s="69">
        <v>0</v>
      </c>
      <c r="P51" s="69">
        <v>1</v>
      </c>
      <c r="Q51" s="138">
        <v>6</v>
      </c>
    </row>
    <row r="52" spans="1:17" ht="14.25" customHeight="1">
      <c r="A52" s="215"/>
      <c r="B52" s="132" t="s">
        <v>220</v>
      </c>
      <c r="C52" s="69">
        <v>1</v>
      </c>
      <c r="D52" s="69">
        <v>0</v>
      </c>
      <c r="E52" s="69">
        <v>1</v>
      </c>
      <c r="F52" s="69">
        <v>1</v>
      </c>
      <c r="G52" s="69">
        <v>0</v>
      </c>
      <c r="H52" s="69">
        <v>1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138">
        <v>4</v>
      </c>
    </row>
    <row r="53" spans="1:17" ht="14.25" customHeight="1">
      <c r="A53" s="215"/>
      <c r="B53" s="134" t="s">
        <v>221</v>
      </c>
      <c r="C53" s="69">
        <v>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1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2</v>
      </c>
      <c r="Q53" s="138">
        <v>4</v>
      </c>
    </row>
    <row r="54" spans="1:17" ht="14.25" customHeight="1">
      <c r="A54" s="215"/>
      <c r="B54" s="134" t="s">
        <v>222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1</v>
      </c>
      <c r="I54" s="69">
        <v>0</v>
      </c>
      <c r="J54" s="69">
        <v>1</v>
      </c>
      <c r="K54" s="69">
        <v>2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138">
        <v>4</v>
      </c>
    </row>
    <row r="55" spans="1:17" ht="14.25" customHeight="1">
      <c r="A55" s="215"/>
      <c r="B55" s="134" t="s">
        <v>223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3</v>
      </c>
      <c r="P55" s="69">
        <v>1</v>
      </c>
      <c r="Q55" s="138">
        <v>4</v>
      </c>
    </row>
    <row r="56" spans="1:17" ht="14.25" customHeight="1">
      <c r="A56" s="215"/>
      <c r="B56" s="134" t="s">
        <v>224</v>
      </c>
      <c r="C56" s="69">
        <v>2</v>
      </c>
      <c r="D56" s="69">
        <v>0</v>
      </c>
      <c r="E56" s="69">
        <v>0</v>
      </c>
      <c r="F56" s="69">
        <v>1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138">
        <v>3</v>
      </c>
    </row>
    <row r="57" spans="1:17" ht="14.25" customHeight="1">
      <c r="A57" s="215"/>
      <c r="B57" s="134" t="s">
        <v>225</v>
      </c>
      <c r="C57" s="69">
        <v>1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2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138">
        <v>3</v>
      </c>
    </row>
    <row r="58" spans="1:17" ht="14.25" customHeight="1">
      <c r="A58" s="215"/>
      <c r="B58" s="134" t="s">
        <v>226</v>
      </c>
      <c r="C58" s="69">
        <v>0</v>
      </c>
      <c r="D58" s="69">
        <v>0</v>
      </c>
      <c r="E58" s="69">
        <v>1</v>
      </c>
      <c r="F58" s="69">
        <v>0</v>
      </c>
      <c r="G58" s="69">
        <v>0</v>
      </c>
      <c r="H58" s="69">
        <v>0</v>
      </c>
      <c r="I58" s="69">
        <v>0</v>
      </c>
      <c r="J58" s="69">
        <v>1</v>
      </c>
      <c r="K58" s="69">
        <v>1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138">
        <v>3</v>
      </c>
    </row>
    <row r="59" spans="1:17" ht="14.25" customHeight="1">
      <c r="A59" s="215"/>
      <c r="B59" s="134" t="s">
        <v>227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2</v>
      </c>
      <c r="L59" s="69">
        <v>0</v>
      </c>
      <c r="M59" s="69">
        <v>0</v>
      </c>
      <c r="N59" s="69">
        <v>0</v>
      </c>
      <c r="O59" s="69">
        <v>1</v>
      </c>
      <c r="P59" s="69">
        <v>0</v>
      </c>
      <c r="Q59" s="138">
        <v>3</v>
      </c>
    </row>
    <row r="60" spans="1:17" ht="14.25" customHeight="1">
      <c r="A60" s="215"/>
      <c r="B60" s="132" t="s">
        <v>228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2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138">
        <v>2</v>
      </c>
    </row>
    <row r="61" spans="1:17" ht="14.25" customHeight="1">
      <c r="A61" s="215"/>
      <c r="B61" s="132" t="s">
        <v>229</v>
      </c>
      <c r="C61" s="69">
        <v>0</v>
      </c>
      <c r="D61" s="69">
        <v>0</v>
      </c>
      <c r="E61" s="69">
        <v>1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1</v>
      </c>
      <c r="N61" s="69">
        <v>0</v>
      </c>
      <c r="O61" s="69">
        <v>0</v>
      </c>
      <c r="P61" s="69">
        <v>0</v>
      </c>
      <c r="Q61" s="138">
        <v>2</v>
      </c>
    </row>
    <row r="62" spans="1:17" ht="14.25" customHeight="1">
      <c r="A62" s="215"/>
      <c r="B62" s="134" t="s">
        <v>230</v>
      </c>
      <c r="C62" s="69">
        <v>0</v>
      </c>
      <c r="D62" s="69">
        <v>0</v>
      </c>
      <c r="E62" s="69">
        <v>0</v>
      </c>
      <c r="F62" s="69">
        <v>1</v>
      </c>
      <c r="G62" s="69">
        <v>1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138">
        <v>2</v>
      </c>
    </row>
    <row r="63" spans="1:17" ht="14.25" customHeight="1">
      <c r="A63" s="215"/>
      <c r="B63" s="134" t="s">
        <v>231</v>
      </c>
      <c r="C63" s="69">
        <v>1</v>
      </c>
      <c r="D63" s="69">
        <v>0</v>
      </c>
      <c r="E63" s="69">
        <v>1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138">
        <v>2</v>
      </c>
    </row>
    <row r="64" spans="1:17" ht="14.25" customHeight="1">
      <c r="A64" s="215"/>
      <c r="B64" s="132" t="s">
        <v>232</v>
      </c>
      <c r="C64" s="69">
        <v>0</v>
      </c>
      <c r="D64" s="69">
        <v>0</v>
      </c>
      <c r="E64" s="69">
        <v>1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1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138">
        <v>2</v>
      </c>
    </row>
    <row r="65" spans="1:17" ht="14.25" customHeight="1">
      <c r="A65" s="215"/>
      <c r="B65" s="132" t="s">
        <v>233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1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138">
        <v>1</v>
      </c>
    </row>
    <row r="66" spans="1:17" ht="14.25" customHeight="1">
      <c r="A66" s="215"/>
      <c r="B66" s="134" t="s">
        <v>234</v>
      </c>
      <c r="C66" s="69">
        <v>1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138">
        <v>1</v>
      </c>
    </row>
    <row r="67" spans="1:17" ht="14.25" customHeight="1">
      <c r="A67" s="215"/>
      <c r="B67" s="132" t="s">
        <v>235</v>
      </c>
      <c r="C67" s="69">
        <v>0</v>
      </c>
      <c r="D67" s="69">
        <v>0</v>
      </c>
      <c r="E67" s="69">
        <v>0</v>
      </c>
      <c r="F67" s="69">
        <v>0</v>
      </c>
      <c r="G67" s="69">
        <v>1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138">
        <v>1</v>
      </c>
    </row>
    <row r="68" spans="1:17" ht="14.25" customHeight="1">
      <c r="A68" s="215"/>
      <c r="B68" s="134" t="s">
        <v>236</v>
      </c>
      <c r="C68" s="69">
        <v>1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138">
        <v>1</v>
      </c>
    </row>
    <row r="69" spans="1:17" ht="14.25" customHeight="1">
      <c r="A69" s="215"/>
      <c r="B69" s="134" t="s">
        <v>237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1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138">
        <v>1</v>
      </c>
    </row>
    <row r="70" spans="1:17" ht="14.25" customHeight="1" thickBot="1">
      <c r="A70" s="215"/>
      <c r="B70" s="133" t="s">
        <v>238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1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139">
        <v>1</v>
      </c>
    </row>
    <row r="71" spans="1:17" ht="14.25" customHeight="1" thickBot="1">
      <c r="A71" s="216"/>
      <c r="B71" s="179" t="s">
        <v>239</v>
      </c>
      <c r="C71" s="180">
        <v>37</v>
      </c>
      <c r="D71" s="180">
        <v>18</v>
      </c>
      <c r="E71" s="180">
        <v>24</v>
      </c>
      <c r="F71" s="180">
        <v>27</v>
      </c>
      <c r="G71" s="180">
        <v>8</v>
      </c>
      <c r="H71" s="180">
        <v>18</v>
      </c>
      <c r="I71" s="180">
        <v>3</v>
      </c>
      <c r="J71" s="180">
        <v>43</v>
      </c>
      <c r="K71" s="180">
        <v>16</v>
      </c>
      <c r="L71" s="180">
        <v>3</v>
      </c>
      <c r="M71" s="180">
        <v>3</v>
      </c>
      <c r="N71" s="180">
        <v>1</v>
      </c>
      <c r="O71" s="180">
        <v>5</v>
      </c>
      <c r="P71" s="180">
        <v>24</v>
      </c>
      <c r="Q71" s="180">
        <v>230</v>
      </c>
    </row>
    <row r="72" spans="1:17" ht="14.25" customHeight="1" thickBot="1">
      <c r="A72" s="217" t="s">
        <v>240</v>
      </c>
      <c r="B72" s="217"/>
      <c r="C72" s="52">
        <v>236</v>
      </c>
      <c r="D72" s="52">
        <v>214</v>
      </c>
      <c r="E72" s="52">
        <v>97</v>
      </c>
      <c r="F72" s="52">
        <v>266</v>
      </c>
      <c r="G72" s="52">
        <v>124</v>
      </c>
      <c r="H72" s="52">
        <v>110</v>
      </c>
      <c r="I72" s="52">
        <v>14</v>
      </c>
      <c r="J72" s="52">
        <v>502</v>
      </c>
      <c r="K72" s="52">
        <v>43</v>
      </c>
      <c r="L72" s="52">
        <v>14</v>
      </c>
      <c r="M72" s="52">
        <v>3</v>
      </c>
      <c r="N72" s="52">
        <v>1</v>
      </c>
      <c r="O72" s="52">
        <v>16</v>
      </c>
      <c r="P72" s="52">
        <v>27</v>
      </c>
      <c r="Q72" s="52">
        <v>1667</v>
      </c>
    </row>
    <row r="73" ht="12.75">
      <c r="A73" s="129" t="s">
        <v>184</v>
      </c>
    </row>
    <row r="74" ht="12.75">
      <c r="P74" s="177"/>
    </row>
    <row r="75" spans="14:16" ht="12.75">
      <c r="N75" s="177"/>
      <c r="P75" s="177"/>
    </row>
  </sheetData>
  <sheetProtection/>
  <mergeCells count="5">
    <mergeCell ref="C3:Q3"/>
    <mergeCell ref="A5:A19"/>
    <mergeCell ref="A42:A71"/>
    <mergeCell ref="A72:B72"/>
    <mergeCell ref="C40:Q4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7" customWidth="1"/>
    <col min="2" max="2" width="3.421875" style="7" customWidth="1"/>
    <col min="3" max="3" width="11.8515625" style="68" customWidth="1"/>
    <col min="4" max="15" width="6.00390625" style="7" customWidth="1"/>
    <col min="16" max="16" width="8.57421875" style="9" customWidth="1"/>
    <col min="17" max="16384" width="9.140625" style="7" customWidth="1"/>
  </cols>
  <sheetData>
    <row r="1" spans="1:2" ht="19.5" customHeight="1">
      <c r="A1" s="3" t="s">
        <v>259</v>
      </c>
      <c r="B1" s="3"/>
    </row>
    <row r="2" ht="6.75" customHeight="1" thickBot="1"/>
    <row r="3" spans="4:16" ht="13.5" customHeight="1" thickBot="1">
      <c r="D3" s="212">
        <v>2009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4:16" ht="13.5" customHeight="1" thickBot="1">
      <c r="D4" s="122" t="s">
        <v>177</v>
      </c>
      <c r="E4" s="122" t="s">
        <v>178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179</v>
      </c>
      <c r="L4" s="122" t="s">
        <v>180</v>
      </c>
      <c r="M4" s="122" t="s">
        <v>181</v>
      </c>
      <c r="N4" s="122" t="s">
        <v>182</v>
      </c>
      <c r="O4" s="122" t="s">
        <v>183</v>
      </c>
      <c r="P4" s="122" t="s">
        <v>57</v>
      </c>
    </row>
    <row r="5" spans="1:16" ht="16.5" customHeight="1">
      <c r="A5" s="227" t="s">
        <v>6</v>
      </c>
      <c r="B5" s="224" t="s">
        <v>34</v>
      </c>
      <c r="C5" s="82" t="s">
        <v>38</v>
      </c>
      <c r="D5" s="11">
        <v>2</v>
      </c>
      <c r="E5" s="11">
        <v>2</v>
      </c>
      <c r="F5" s="11">
        <v>5</v>
      </c>
      <c r="G5" s="11">
        <v>5</v>
      </c>
      <c r="H5" s="11">
        <v>10</v>
      </c>
      <c r="I5" s="11">
        <v>4</v>
      </c>
      <c r="J5" s="11">
        <v>3</v>
      </c>
      <c r="K5" s="11">
        <v>0</v>
      </c>
      <c r="L5" s="11">
        <v>9</v>
      </c>
      <c r="M5" s="11">
        <v>15</v>
      </c>
      <c r="N5" s="11">
        <v>6</v>
      </c>
      <c r="O5" s="11">
        <v>0</v>
      </c>
      <c r="P5" s="12">
        <f>SUM(D5:O5)</f>
        <v>61</v>
      </c>
    </row>
    <row r="6" spans="1:16" ht="16.5" customHeight="1">
      <c r="A6" s="228"/>
      <c r="B6" s="225"/>
      <c r="C6" s="83" t="s">
        <v>39</v>
      </c>
      <c r="D6" s="13">
        <v>7</v>
      </c>
      <c r="E6" s="13">
        <v>6</v>
      </c>
      <c r="F6" s="13">
        <v>9</v>
      </c>
      <c r="G6" s="13">
        <v>16</v>
      </c>
      <c r="H6" s="13">
        <v>2</v>
      </c>
      <c r="I6" s="13">
        <v>6</v>
      </c>
      <c r="J6" s="13">
        <v>6</v>
      </c>
      <c r="K6" s="13">
        <v>0</v>
      </c>
      <c r="L6" s="13">
        <v>13</v>
      </c>
      <c r="M6" s="13">
        <v>26</v>
      </c>
      <c r="N6" s="13">
        <v>14</v>
      </c>
      <c r="O6" s="13">
        <v>2</v>
      </c>
      <c r="P6" s="14">
        <f aca="true" t="shared" si="0" ref="P6:P19">SUM(D6:O6)</f>
        <v>107</v>
      </c>
    </row>
    <row r="7" spans="1:16" ht="16.5" customHeight="1">
      <c r="A7" s="228"/>
      <c r="B7" s="225"/>
      <c r="C7" s="83" t="s">
        <v>42</v>
      </c>
      <c r="D7" s="13">
        <v>6</v>
      </c>
      <c r="E7" s="13">
        <v>4</v>
      </c>
      <c r="F7" s="13">
        <v>5</v>
      </c>
      <c r="G7" s="13">
        <v>3</v>
      </c>
      <c r="H7" s="13">
        <v>5</v>
      </c>
      <c r="I7" s="13">
        <v>7</v>
      </c>
      <c r="J7" s="13">
        <v>4</v>
      </c>
      <c r="K7" s="13">
        <v>0</v>
      </c>
      <c r="L7" s="13">
        <v>12</v>
      </c>
      <c r="M7" s="13">
        <v>16</v>
      </c>
      <c r="N7" s="13">
        <v>10</v>
      </c>
      <c r="O7" s="13">
        <v>1</v>
      </c>
      <c r="P7" s="14">
        <f t="shared" si="0"/>
        <v>73</v>
      </c>
    </row>
    <row r="8" spans="1:16" ht="16.5" customHeight="1">
      <c r="A8" s="228"/>
      <c r="B8" s="225"/>
      <c r="C8" s="83" t="s">
        <v>43</v>
      </c>
      <c r="D8" s="13">
        <v>2</v>
      </c>
      <c r="E8" s="13">
        <v>3</v>
      </c>
      <c r="F8" s="13">
        <v>5</v>
      </c>
      <c r="G8" s="13">
        <v>5</v>
      </c>
      <c r="H8" s="13">
        <v>5</v>
      </c>
      <c r="I8" s="13">
        <v>5</v>
      </c>
      <c r="J8" s="13">
        <v>4</v>
      </c>
      <c r="K8" s="13">
        <v>0</v>
      </c>
      <c r="L8" s="13">
        <v>9</v>
      </c>
      <c r="M8" s="13">
        <v>15</v>
      </c>
      <c r="N8" s="13">
        <v>7</v>
      </c>
      <c r="O8" s="13">
        <v>0</v>
      </c>
      <c r="P8" s="14">
        <f t="shared" si="0"/>
        <v>60</v>
      </c>
    </row>
    <row r="9" spans="1:16" ht="16.5" customHeight="1">
      <c r="A9" s="228"/>
      <c r="B9" s="225"/>
      <c r="C9" s="83" t="s">
        <v>44</v>
      </c>
      <c r="D9" s="13">
        <v>6</v>
      </c>
      <c r="E9" s="13">
        <v>1</v>
      </c>
      <c r="F9" s="13">
        <v>8</v>
      </c>
      <c r="G9" s="13">
        <v>2</v>
      </c>
      <c r="H9" s="13">
        <v>2</v>
      </c>
      <c r="I9" s="13">
        <v>2</v>
      </c>
      <c r="J9" s="13">
        <v>6</v>
      </c>
      <c r="K9" s="13">
        <v>0</v>
      </c>
      <c r="L9" s="13">
        <v>11</v>
      </c>
      <c r="M9" s="13">
        <v>6</v>
      </c>
      <c r="N9" s="13">
        <v>4</v>
      </c>
      <c r="O9" s="13">
        <v>1</v>
      </c>
      <c r="P9" s="14">
        <f t="shared" si="0"/>
        <v>49</v>
      </c>
    </row>
    <row r="10" spans="1:16" ht="16.5" customHeight="1" thickBot="1">
      <c r="A10" s="228"/>
      <c r="B10" s="225"/>
      <c r="C10" s="84" t="s">
        <v>45</v>
      </c>
      <c r="D10" s="15">
        <v>3</v>
      </c>
      <c r="E10" s="15">
        <v>1</v>
      </c>
      <c r="F10" s="15">
        <v>5</v>
      </c>
      <c r="G10" s="15">
        <v>1</v>
      </c>
      <c r="H10" s="15">
        <v>0</v>
      </c>
      <c r="I10" s="15">
        <v>4</v>
      </c>
      <c r="J10" s="15">
        <v>3</v>
      </c>
      <c r="K10" s="15">
        <v>0</v>
      </c>
      <c r="L10" s="15">
        <v>7</v>
      </c>
      <c r="M10" s="15">
        <v>5</v>
      </c>
      <c r="N10" s="15">
        <v>4</v>
      </c>
      <c r="O10" s="15">
        <v>0</v>
      </c>
      <c r="P10" s="16">
        <f t="shared" si="0"/>
        <v>33</v>
      </c>
    </row>
    <row r="11" spans="1:16" ht="16.5" customHeight="1" thickBot="1">
      <c r="A11" s="229"/>
      <c r="B11" s="226"/>
      <c r="C11" s="17" t="s">
        <v>4</v>
      </c>
      <c r="D11" s="19">
        <f>SUM(D5:D10)</f>
        <v>26</v>
      </c>
      <c r="E11" s="19">
        <f aca="true" t="shared" si="1" ref="E11:P11">SUM(E5:E10)</f>
        <v>17</v>
      </c>
      <c r="F11" s="19">
        <f t="shared" si="1"/>
        <v>37</v>
      </c>
      <c r="G11" s="19">
        <f t="shared" si="1"/>
        <v>32</v>
      </c>
      <c r="H11" s="19">
        <f t="shared" si="1"/>
        <v>24</v>
      </c>
      <c r="I11" s="19">
        <f t="shared" si="1"/>
        <v>28</v>
      </c>
      <c r="J11" s="19">
        <f t="shared" si="1"/>
        <v>26</v>
      </c>
      <c r="K11" s="19">
        <f t="shared" si="1"/>
        <v>0</v>
      </c>
      <c r="L11" s="19">
        <f t="shared" si="1"/>
        <v>61</v>
      </c>
      <c r="M11" s="19">
        <f t="shared" si="1"/>
        <v>83</v>
      </c>
      <c r="N11" s="19">
        <f t="shared" si="1"/>
        <v>45</v>
      </c>
      <c r="O11" s="19">
        <f t="shared" si="1"/>
        <v>4</v>
      </c>
      <c r="P11" s="19">
        <f t="shared" si="1"/>
        <v>383</v>
      </c>
    </row>
    <row r="12" spans="1:16" ht="16.5" customHeight="1">
      <c r="A12" s="218" t="s">
        <v>35</v>
      </c>
      <c r="B12" s="219"/>
      <c r="C12" s="82" t="s">
        <v>36</v>
      </c>
      <c r="D12" s="11">
        <v>22</v>
      </c>
      <c r="E12" s="11">
        <v>10</v>
      </c>
      <c r="F12" s="11">
        <v>25</v>
      </c>
      <c r="G12" s="11">
        <v>21</v>
      </c>
      <c r="H12" s="11">
        <v>19</v>
      </c>
      <c r="I12" s="11">
        <v>20</v>
      </c>
      <c r="J12" s="11">
        <v>20</v>
      </c>
      <c r="K12" s="11">
        <v>0</v>
      </c>
      <c r="L12" s="11">
        <v>41</v>
      </c>
      <c r="M12" s="11">
        <v>51</v>
      </c>
      <c r="N12" s="11">
        <v>29</v>
      </c>
      <c r="O12" s="11">
        <v>2</v>
      </c>
      <c r="P12" s="12">
        <f t="shared" si="0"/>
        <v>260</v>
      </c>
    </row>
    <row r="13" spans="1:16" ht="16.5" customHeight="1" thickBot="1">
      <c r="A13" s="220"/>
      <c r="B13" s="221"/>
      <c r="C13" s="84" t="s">
        <v>41</v>
      </c>
      <c r="D13" s="15">
        <v>4</v>
      </c>
      <c r="E13" s="15">
        <v>7</v>
      </c>
      <c r="F13" s="15">
        <v>12</v>
      </c>
      <c r="G13" s="15">
        <v>11</v>
      </c>
      <c r="H13" s="15">
        <v>5</v>
      </c>
      <c r="I13" s="15">
        <v>8</v>
      </c>
      <c r="J13" s="15">
        <v>6</v>
      </c>
      <c r="K13" s="15">
        <v>0</v>
      </c>
      <c r="L13" s="15">
        <v>20</v>
      </c>
      <c r="M13" s="15">
        <v>32</v>
      </c>
      <c r="N13" s="15">
        <v>16</v>
      </c>
      <c r="O13" s="15">
        <v>2</v>
      </c>
      <c r="P13" s="16">
        <f t="shared" si="0"/>
        <v>123</v>
      </c>
    </row>
    <row r="14" spans="1:16" ht="16.5" customHeight="1" thickBot="1">
      <c r="A14" s="222"/>
      <c r="B14" s="223"/>
      <c r="C14" s="17" t="s">
        <v>4</v>
      </c>
      <c r="D14" s="19">
        <f>SUM(D12:D13)</f>
        <v>26</v>
      </c>
      <c r="E14" s="19">
        <f aca="true" t="shared" si="2" ref="E14:P14">SUM(E12:E13)</f>
        <v>17</v>
      </c>
      <c r="F14" s="19">
        <f t="shared" si="2"/>
        <v>37</v>
      </c>
      <c r="G14" s="19">
        <f t="shared" si="2"/>
        <v>32</v>
      </c>
      <c r="H14" s="19">
        <f t="shared" si="2"/>
        <v>24</v>
      </c>
      <c r="I14" s="19">
        <f t="shared" si="2"/>
        <v>28</v>
      </c>
      <c r="J14" s="19">
        <f t="shared" si="2"/>
        <v>26</v>
      </c>
      <c r="K14" s="19">
        <f t="shared" si="2"/>
        <v>0</v>
      </c>
      <c r="L14" s="19">
        <f t="shared" si="2"/>
        <v>61</v>
      </c>
      <c r="M14" s="19">
        <f t="shared" si="2"/>
        <v>83</v>
      </c>
      <c r="N14" s="19">
        <f t="shared" si="2"/>
        <v>45</v>
      </c>
      <c r="O14" s="19">
        <f t="shared" si="2"/>
        <v>4</v>
      </c>
      <c r="P14" s="19">
        <f t="shared" si="2"/>
        <v>383</v>
      </c>
    </row>
    <row r="15" spans="1:16" ht="16.5" customHeight="1">
      <c r="A15" s="218" t="s">
        <v>37</v>
      </c>
      <c r="B15" s="219"/>
      <c r="C15" s="82" t="s">
        <v>36</v>
      </c>
      <c r="D15" s="11">
        <v>15</v>
      </c>
      <c r="E15" s="11">
        <v>7</v>
      </c>
      <c r="F15" s="11">
        <v>14</v>
      </c>
      <c r="G15" s="11">
        <v>19</v>
      </c>
      <c r="H15" s="11">
        <v>16</v>
      </c>
      <c r="I15" s="11">
        <v>15</v>
      </c>
      <c r="J15" s="11">
        <v>15</v>
      </c>
      <c r="K15" s="11">
        <v>0</v>
      </c>
      <c r="L15" s="11">
        <v>34</v>
      </c>
      <c r="M15" s="11">
        <v>44</v>
      </c>
      <c r="N15" s="11">
        <v>18</v>
      </c>
      <c r="O15" s="11">
        <v>1</v>
      </c>
      <c r="P15" s="12">
        <f t="shared" si="0"/>
        <v>198</v>
      </c>
    </row>
    <row r="16" spans="1:16" ht="16.5" customHeight="1" thickBot="1">
      <c r="A16" s="220"/>
      <c r="B16" s="221"/>
      <c r="C16" s="84" t="s">
        <v>41</v>
      </c>
      <c r="D16" s="15">
        <v>2</v>
      </c>
      <c r="E16" s="15">
        <v>5</v>
      </c>
      <c r="F16" s="15">
        <v>11</v>
      </c>
      <c r="G16" s="15">
        <v>10</v>
      </c>
      <c r="H16" s="15">
        <v>3</v>
      </c>
      <c r="I16" s="15">
        <v>7</v>
      </c>
      <c r="J16" s="15">
        <v>3</v>
      </c>
      <c r="K16" s="15">
        <v>0</v>
      </c>
      <c r="L16" s="15">
        <v>18</v>
      </c>
      <c r="M16" s="15">
        <v>28</v>
      </c>
      <c r="N16" s="15">
        <v>15</v>
      </c>
      <c r="O16" s="15">
        <v>1</v>
      </c>
      <c r="P16" s="16">
        <f t="shared" si="0"/>
        <v>103</v>
      </c>
    </row>
    <row r="17" spans="1:16" ht="16.5" customHeight="1" thickBot="1">
      <c r="A17" s="222"/>
      <c r="B17" s="223"/>
      <c r="C17" s="17" t="s">
        <v>4</v>
      </c>
      <c r="D17" s="19">
        <f>SUM(D15:D16)</f>
        <v>17</v>
      </c>
      <c r="E17" s="19">
        <f aca="true" t="shared" si="3" ref="E17:P17">SUM(E15:E16)</f>
        <v>12</v>
      </c>
      <c r="F17" s="19">
        <f t="shared" si="3"/>
        <v>25</v>
      </c>
      <c r="G17" s="19">
        <f t="shared" si="3"/>
        <v>29</v>
      </c>
      <c r="H17" s="19">
        <f t="shared" si="3"/>
        <v>19</v>
      </c>
      <c r="I17" s="19">
        <f t="shared" si="3"/>
        <v>22</v>
      </c>
      <c r="J17" s="19">
        <f t="shared" si="3"/>
        <v>18</v>
      </c>
      <c r="K17" s="19">
        <f t="shared" si="3"/>
        <v>0</v>
      </c>
      <c r="L17" s="19">
        <f t="shared" si="3"/>
        <v>52</v>
      </c>
      <c r="M17" s="19">
        <f t="shared" si="3"/>
        <v>72</v>
      </c>
      <c r="N17" s="19">
        <f t="shared" si="3"/>
        <v>33</v>
      </c>
      <c r="O17" s="19">
        <f t="shared" si="3"/>
        <v>2</v>
      </c>
      <c r="P17" s="19">
        <f t="shared" si="3"/>
        <v>301</v>
      </c>
    </row>
    <row r="18" spans="1:16" ht="16.5" customHeight="1">
      <c r="A18" s="218" t="s">
        <v>40</v>
      </c>
      <c r="B18" s="219"/>
      <c r="C18" s="82" t="s">
        <v>36</v>
      </c>
      <c r="D18" s="11">
        <v>7</v>
      </c>
      <c r="E18" s="11">
        <v>3</v>
      </c>
      <c r="F18" s="11">
        <v>11</v>
      </c>
      <c r="G18" s="11">
        <v>2</v>
      </c>
      <c r="H18" s="11">
        <v>3</v>
      </c>
      <c r="I18" s="11">
        <v>5</v>
      </c>
      <c r="J18" s="11">
        <v>5</v>
      </c>
      <c r="K18" s="11">
        <v>0</v>
      </c>
      <c r="L18" s="11">
        <v>7</v>
      </c>
      <c r="M18" s="11">
        <v>7</v>
      </c>
      <c r="N18" s="11">
        <v>11</v>
      </c>
      <c r="O18" s="11">
        <v>1</v>
      </c>
      <c r="P18" s="12">
        <f t="shared" si="0"/>
        <v>62</v>
      </c>
    </row>
    <row r="19" spans="1:16" ht="16.5" customHeight="1" thickBot="1">
      <c r="A19" s="220"/>
      <c r="B19" s="221"/>
      <c r="C19" s="84" t="s">
        <v>41</v>
      </c>
      <c r="D19" s="15">
        <v>2</v>
      </c>
      <c r="E19" s="15">
        <v>2</v>
      </c>
      <c r="F19" s="15">
        <v>1</v>
      </c>
      <c r="G19" s="15">
        <v>1</v>
      </c>
      <c r="H19" s="15">
        <v>2</v>
      </c>
      <c r="I19" s="15">
        <v>1</v>
      </c>
      <c r="J19" s="15">
        <v>3</v>
      </c>
      <c r="K19" s="15">
        <v>0</v>
      </c>
      <c r="L19" s="15">
        <v>2</v>
      </c>
      <c r="M19" s="15">
        <v>4</v>
      </c>
      <c r="N19" s="15">
        <v>1</v>
      </c>
      <c r="O19" s="15">
        <v>1</v>
      </c>
      <c r="P19" s="16">
        <f t="shared" si="0"/>
        <v>20</v>
      </c>
    </row>
    <row r="20" spans="1:16" ht="16.5" customHeight="1" thickBot="1">
      <c r="A20" s="222"/>
      <c r="B20" s="223"/>
      <c r="C20" s="17" t="s">
        <v>4</v>
      </c>
      <c r="D20" s="19">
        <f>SUM(D18:D19)</f>
        <v>9</v>
      </c>
      <c r="E20" s="19">
        <f aca="true" t="shared" si="4" ref="E20:P20">SUM(E18:E19)</f>
        <v>5</v>
      </c>
      <c r="F20" s="19">
        <f t="shared" si="4"/>
        <v>12</v>
      </c>
      <c r="G20" s="19">
        <f t="shared" si="4"/>
        <v>3</v>
      </c>
      <c r="H20" s="19">
        <f t="shared" si="4"/>
        <v>5</v>
      </c>
      <c r="I20" s="19">
        <f t="shared" si="4"/>
        <v>6</v>
      </c>
      <c r="J20" s="19">
        <f t="shared" si="4"/>
        <v>8</v>
      </c>
      <c r="K20" s="19">
        <f t="shared" si="4"/>
        <v>0</v>
      </c>
      <c r="L20" s="19">
        <f t="shared" si="4"/>
        <v>9</v>
      </c>
      <c r="M20" s="19">
        <f t="shared" si="4"/>
        <v>11</v>
      </c>
      <c r="N20" s="19">
        <f t="shared" si="4"/>
        <v>12</v>
      </c>
      <c r="O20" s="19">
        <f t="shared" si="4"/>
        <v>2</v>
      </c>
      <c r="P20" s="19">
        <f t="shared" si="4"/>
        <v>82</v>
      </c>
    </row>
    <row r="21" ht="13.5" customHeight="1">
      <c r="A21" s="7" t="s">
        <v>28</v>
      </c>
    </row>
    <row r="23" ht="12.75">
      <c r="P23" s="181"/>
    </row>
  </sheetData>
  <sheetProtection/>
  <mergeCells count="6">
    <mergeCell ref="A15:B17"/>
    <mergeCell ref="A18:B20"/>
    <mergeCell ref="B5:B11"/>
    <mergeCell ref="D3:P3"/>
    <mergeCell ref="A5:A11"/>
    <mergeCell ref="A12:B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5.7109375" style="32" customWidth="1"/>
    <col min="2" max="2" width="16.8515625" style="140" bestFit="1" customWidth="1"/>
    <col min="3" max="3" width="18.7109375" style="140" bestFit="1" customWidth="1"/>
    <col min="4" max="4" width="18.7109375" style="140" customWidth="1"/>
    <col min="5" max="16384" width="9.140625" style="32" customWidth="1"/>
  </cols>
  <sheetData>
    <row r="1" spans="1:9" ht="19.5" customHeight="1">
      <c r="A1" s="34" t="s">
        <v>260</v>
      </c>
      <c r="I1" s="35"/>
    </row>
    <row r="2" spans="1:9" ht="6.75" customHeight="1" thickBot="1">
      <c r="A2" s="36"/>
      <c r="I2" s="35"/>
    </row>
    <row r="3" spans="1:9" ht="13.5" customHeight="1" thickBot="1">
      <c r="A3" s="213">
        <v>2008</v>
      </c>
      <c r="B3" s="213"/>
      <c r="C3" s="213"/>
      <c r="D3" s="213"/>
      <c r="I3" s="35"/>
    </row>
    <row r="4" spans="1:9" ht="13.5" customHeight="1" thickBot="1">
      <c r="A4" s="21" t="s">
        <v>46</v>
      </c>
      <c r="B4" s="141" t="s">
        <v>47</v>
      </c>
      <c r="C4" s="141" t="s">
        <v>48</v>
      </c>
      <c r="D4" s="141" t="s">
        <v>4</v>
      </c>
      <c r="E4" s="37"/>
      <c r="I4" s="35"/>
    </row>
    <row r="5" spans="1:9" ht="13.5" customHeight="1">
      <c r="A5" s="85" t="s">
        <v>26</v>
      </c>
      <c r="B5" s="39">
        <v>2</v>
      </c>
      <c r="C5" s="39">
        <v>2</v>
      </c>
      <c r="D5" s="39">
        <f>SUM(B5:C5)</f>
        <v>4</v>
      </c>
      <c r="E5" s="37"/>
      <c r="I5" s="35"/>
    </row>
    <row r="6" spans="1:9" ht="13.5" customHeight="1">
      <c r="A6" s="86" t="s">
        <v>22</v>
      </c>
      <c r="B6" s="38">
        <v>320</v>
      </c>
      <c r="C6" s="38">
        <v>146</v>
      </c>
      <c r="D6" s="38">
        <f>SUM(B6:C6)</f>
        <v>466</v>
      </c>
      <c r="E6" s="37"/>
      <c r="I6" s="35"/>
    </row>
    <row r="7" spans="1:4" ht="13.5" customHeight="1">
      <c r="A7" s="79" t="s">
        <v>9</v>
      </c>
      <c r="B7" s="69">
        <v>700</v>
      </c>
      <c r="C7" s="69">
        <v>265</v>
      </c>
      <c r="D7" s="69">
        <f>SUM(B7:C7)</f>
        <v>965</v>
      </c>
    </row>
    <row r="8" spans="1:4" ht="13.5" customHeight="1">
      <c r="A8" s="79" t="s">
        <v>10</v>
      </c>
      <c r="B8" s="69">
        <v>1017</v>
      </c>
      <c r="C8" s="69">
        <v>380</v>
      </c>
      <c r="D8" s="69">
        <f aca="true" t="shared" si="0" ref="D8:D18">SUM(B8:C8)</f>
        <v>1397</v>
      </c>
    </row>
    <row r="9" spans="1:4" ht="13.5" customHeight="1">
      <c r="A9" s="79" t="s">
        <v>11</v>
      </c>
      <c r="B9" s="69">
        <v>1153</v>
      </c>
      <c r="C9" s="69">
        <v>444</v>
      </c>
      <c r="D9" s="69">
        <f t="shared" si="0"/>
        <v>1597</v>
      </c>
    </row>
    <row r="10" spans="1:4" ht="13.5" customHeight="1">
      <c r="A10" s="79" t="s">
        <v>12</v>
      </c>
      <c r="B10" s="69">
        <v>1298</v>
      </c>
      <c r="C10" s="69">
        <v>351</v>
      </c>
      <c r="D10" s="69">
        <f t="shared" si="0"/>
        <v>1649</v>
      </c>
    </row>
    <row r="11" spans="1:4" ht="13.5" customHeight="1">
      <c r="A11" s="79" t="s">
        <v>13</v>
      </c>
      <c r="B11" s="69">
        <v>1189</v>
      </c>
      <c r="C11" s="69">
        <v>206</v>
      </c>
      <c r="D11" s="69">
        <f t="shared" si="0"/>
        <v>1395</v>
      </c>
    </row>
    <row r="12" spans="1:4" ht="13.5" customHeight="1">
      <c r="A12" s="79" t="s">
        <v>14</v>
      </c>
      <c r="B12" s="69">
        <v>901</v>
      </c>
      <c r="C12" s="69">
        <v>101</v>
      </c>
      <c r="D12" s="69">
        <f t="shared" si="0"/>
        <v>1002</v>
      </c>
    </row>
    <row r="13" spans="1:4" ht="13.5" customHeight="1">
      <c r="A13" s="79" t="s">
        <v>15</v>
      </c>
      <c r="B13" s="69">
        <v>600</v>
      </c>
      <c r="C13" s="69">
        <v>47</v>
      </c>
      <c r="D13" s="69">
        <f t="shared" si="0"/>
        <v>647</v>
      </c>
    </row>
    <row r="14" spans="1:4" ht="13.5" customHeight="1">
      <c r="A14" s="79" t="s">
        <v>16</v>
      </c>
      <c r="B14" s="69">
        <v>275</v>
      </c>
      <c r="C14" s="69">
        <v>20</v>
      </c>
      <c r="D14" s="69">
        <f t="shared" si="0"/>
        <v>295</v>
      </c>
    </row>
    <row r="15" spans="1:4" ht="13.5" customHeight="1">
      <c r="A15" s="79" t="s">
        <v>17</v>
      </c>
      <c r="B15" s="69">
        <v>153</v>
      </c>
      <c r="C15" s="69">
        <v>11</v>
      </c>
      <c r="D15" s="69">
        <f t="shared" si="0"/>
        <v>164</v>
      </c>
    </row>
    <row r="16" spans="1:4" ht="13.5" customHeight="1">
      <c r="A16" s="79" t="s">
        <v>18</v>
      </c>
      <c r="B16" s="69">
        <v>103</v>
      </c>
      <c r="C16" s="69">
        <v>3</v>
      </c>
      <c r="D16" s="69">
        <f t="shared" si="0"/>
        <v>106</v>
      </c>
    </row>
    <row r="17" spans="1:4" ht="13.5" customHeight="1">
      <c r="A17" s="79" t="s">
        <v>19</v>
      </c>
      <c r="B17" s="69">
        <v>42</v>
      </c>
      <c r="C17" s="69">
        <v>0</v>
      </c>
      <c r="D17" s="69">
        <f t="shared" si="0"/>
        <v>42</v>
      </c>
    </row>
    <row r="18" spans="1:4" ht="13.5" customHeight="1" thickBot="1">
      <c r="A18" s="80" t="s">
        <v>20</v>
      </c>
      <c r="B18" s="51">
        <v>8</v>
      </c>
      <c r="C18" s="51">
        <v>0</v>
      </c>
      <c r="D18" s="51">
        <f t="shared" si="0"/>
        <v>8</v>
      </c>
    </row>
    <row r="19" spans="1:4" ht="13.5" customHeight="1" thickBot="1">
      <c r="A19" s="10" t="s">
        <v>4</v>
      </c>
      <c r="B19" s="52">
        <f>SUM(B5:B18)</f>
        <v>7761</v>
      </c>
      <c r="C19" s="52">
        <f>SUM(C5:C18)</f>
        <v>1976</v>
      </c>
      <c r="D19" s="52">
        <f>SUM(D5:D18)</f>
        <v>9737</v>
      </c>
    </row>
    <row r="20" spans="1:9" ht="13.5" customHeight="1">
      <c r="A20" s="7" t="s">
        <v>28</v>
      </c>
      <c r="I20" s="35"/>
    </row>
    <row r="22" spans="1:9" ht="19.5" customHeight="1">
      <c r="A22" s="34" t="s">
        <v>261</v>
      </c>
      <c r="I22" s="35"/>
    </row>
    <row r="23" spans="1:9" ht="6.75" customHeight="1" thickBot="1">
      <c r="A23" s="36"/>
      <c r="I23" s="35"/>
    </row>
    <row r="24" spans="1:9" ht="13.5" customHeight="1" thickBot="1">
      <c r="A24" s="213">
        <v>2009</v>
      </c>
      <c r="B24" s="213"/>
      <c r="C24" s="213"/>
      <c r="D24" s="213"/>
      <c r="I24" s="35"/>
    </row>
    <row r="25" spans="1:9" ht="13.5" customHeight="1" thickBot="1">
      <c r="A25" s="21" t="s">
        <v>46</v>
      </c>
      <c r="B25" s="141" t="s">
        <v>47</v>
      </c>
      <c r="C25" s="141" t="s">
        <v>48</v>
      </c>
      <c r="D25" s="141" t="s">
        <v>4</v>
      </c>
      <c r="E25" s="37"/>
      <c r="I25" s="35"/>
    </row>
    <row r="26" spans="1:9" ht="13.5" customHeight="1">
      <c r="A26" s="85" t="s">
        <v>26</v>
      </c>
      <c r="B26" s="39">
        <v>7</v>
      </c>
      <c r="C26" s="39">
        <v>9</v>
      </c>
      <c r="D26" s="39">
        <f>SUM(B26:C26)</f>
        <v>16</v>
      </c>
      <c r="E26" s="37"/>
      <c r="I26" s="35"/>
    </row>
    <row r="27" spans="1:9" ht="13.5" customHeight="1">
      <c r="A27" s="86" t="s">
        <v>22</v>
      </c>
      <c r="B27" s="38">
        <v>367</v>
      </c>
      <c r="C27" s="38">
        <v>190</v>
      </c>
      <c r="D27" s="38">
        <f>SUM(B27:C27)</f>
        <v>557</v>
      </c>
      <c r="E27" s="37"/>
      <c r="I27" s="35"/>
    </row>
    <row r="28" spans="1:4" ht="13.5" customHeight="1">
      <c r="A28" s="79" t="s">
        <v>9</v>
      </c>
      <c r="B28" s="69">
        <v>696</v>
      </c>
      <c r="C28" s="69">
        <v>267</v>
      </c>
      <c r="D28" s="69">
        <f>SUM(B28:C28)</f>
        <v>963</v>
      </c>
    </row>
    <row r="29" spans="1:4" ht="13.5" customHeight="1">
      <c r="A29" s="79" t="s">
        <v>10</v>
      </c>
      <c r="B29" s="69">
        <v>996</v>
      </c>
      <c r="C29" s="69">
        <v>355</v>
      </c>
      <c r="D29" s="69">
        <f aca="true" t="shared" si="1" ref="D29:D40">SUM(B29:C29)</f>
        <v>1351</v>
      </c>
    </row>
    <row r="30" spans="1:4" ht="13.5" customHeight="1">
      <c r="A30" s="79" t="s">
        <v>11</v>
      </c>
      <c r="B30" s="69">
        <v>1112</v>
      </c>
      <c r="C30" s="69">
        <v>437</v>
      </c>
      <c r="D30" s="69">
        <f t="shared" si="1"/>
        <v>1549</v>
      </c>
    </row>
    <row r="31" spans="1:4" ht="13.5" customHeight="1">
      <c r="A31" s="79" t="s">
        <v>12</v>
      </c>
      <c r="B31" s="69">
        <v>1260</v>
      </c>
      <c r="C31" s="69">
        <v>381</v>
      </c>
      <c r="D31" s="69">
        <f t="shared" si="1"/>
        <v>1641</v>
      </c>
    </row>
    <row r="32" spans="1:4" ht="13.5" customHeight="1">
      <c r="A32" s="79" t="s">
        <v>13</v>
      </c>
      <c r="B32" s="69">
        <v>1249</v>
      </c>
      <c r="C32" s="69">
        <v>242</v>
      </c>
      <c r="D32" s="69">
        <f t="shared" si="1"/>
        <v>1491</v>
      </c>
    </row>
    <row r="33" spans="1:4" ht="13.5" customHeight="1">
      <c r="A33" s="79" t="s">
        <v>14</v>
      </c>
      <c r="B33" s="69">
        <v>946</v>
      </c>
      <c r="C33" s="69">
        <v>102</v>
      </c>
      <c r="D33" s="69">
        <f t="shared" si="1"/>
        <v>1048</v>
      </c>
    </row>
    <row r="34" spans="1:4" ht="13.5" customHeight="1">
      <c r="A34" s="79" t="s">
        <v>15</v>
      </c>
      <c r="B34" s="69">
        <v>642</v>
      </c>
      <c r="C34" s="69">
        <v>58</v>
      </c>
      <c r="D34" s="69">
        <f t="shared" si="1"/>
        <v>700</v>
      </c>
    </row>
    <row r="35" spans="1:4" ht="13.5" customHeight="1">
      <c r="A35" s="79" t="s">
        <v>16</v>
      </c>
      <c r="B35" s="69">
        <v>324</v>
      </c>
      <c r="C35" s="69">
        <v>16</v>
      </c>
      <c r="D35" s="69">
        <f t="shared" si="1"/>
        <v>340</v>
      </c>
    </row>
    <row r="36" spans="1:4" ht="13.5" customHeight="1">
      <c r="A36" s="79" t="s">
        <v>17</v>
      </c>
      <c r="B36" s="69">
        <v>151</v>
      </c>
      <c r="C36" s="69">
        <v>14</v>
      </c>
      <c r="D36" s="69">
        <f t="shared" si="1"/>
        <v>165</v>
      </c>
    </row>
    <row r="37" spans="1:4" ht="13.5" customHeight="1">
      <c r="A37" s="79" t="s">
        <v>18</v>
      </c>
      <c r="B37" s="69">
        <v>113</v>
      </c>
      <c r="C37" s="69">
        <v>4</v>
      </c>
      <c r="D37" s="69">
        <f t="shared" si="1"/>
        <v>117</v>
      </c>
    </row>
    <row r="38" spans="1:4" ht="13.5" customHeight="1">
      <c r="A38" s="79" t="s">
        <v>19</v>
      </c>
      <c r="B38" s="69">
        <v>34</v>
      </c>
      <c r="C38" s="69">
        <v>0</v>
      </c>
      <c r="D38" s="69">
        <f t="shared" si="1"/>
        <v>34</v>
      </c>
    </row>
    <row r="39" spans="1:4" ht="13.5" customHeight="1">
      <c r="A39" s="79" t="s">
        <v>20</v>
      </c>
      <c r="B39" s="69">
        <v>17</v>
      </c>
      <c r="C39" s="69">
        <v>0</v>
      </c>
      <c r="D39" s="69">
        <f t="shared" si="1"/>
        <v>17</v>
      </c>
    </row>
    <row r="40" spans="1:4" ht="13.5" customHeight="1" thickBot="1">
      <c r="A40" s="80" t="s">
        <v>21</v>
      </c>
      <c r="B40" s="51">
        <v>2</v>
      </c>
      <c r="C40" s="51">
        <v>0</v>
      </c>
      <c r="D40" s="51">
        <f t="shared" si="1"/>
        <v>2</v>
      </c>
    </row>
    <row r="41" spans="1:4" ht="13.5" customHeight="1" thickBot="1">
      <c r="A41" s="10" t="s">
        <v>4</v>
      </c>
      <c r="B41" s="52">
        <f>SUM(B26:B40)</f>
        <v>7916</v>
      </c>
      <c r="C41" s="52">
        <f>SUM(C26:C40)</f>
        <v>2075</v>
      </c>
      <c r="D41" s="52">
        <f>SUM(D26:D40)</f>
        <v>9991</v>
      </c>
    </row>
    <row r="42" spans="1:9" ht="13.5" customHeight="1">
      <c r="A42" s="7" t="s">
        <v>28</v>
      </c>
      <c r="I42" s="35"/>
    </row>
  </sheetData>
  <sheetProtection/>
  <mergeCells count="2">
    <mergeCell ref="A3:D3"/>
    <mergeCell ref="A24:D2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7" width="15.7109375" style="1" customWidth="1"/>
    <col min="8" max="16384" width="9.140625" style="1" customWidth="1"/>
  </cols>
  <sheetData>
    <row r="1" ht="19.5" customHeight="1">
      <c r="A1" s="6" t="s">
        <v>243</v>
      </c>
    </row>
    <row r="2" ht="6.75" customHeight="1" thickBot="1"/>
    <row r="3" spans="1:2" ht="13.5" customHeight="1" thickBot="1">
      <c r="A3" s="213" t="s">
        <v>84</v>
      </c>
      <c r="B3" s="213"/>
    </row>
    <row r="4" spans="1:2" ht="13.5" customHeight="1" thickBot="1">
      <c r="A4" s="20" t="s">
        <v>85</v>
      </c>
      <c r="B4" s="141" t="s">
        <v>247</v>
      </c>
    </row>
    <row r="5" spans="1:2" ht="16.5" customHeight="1">
      <c r="A5" s="22" t="s">
        <v>86</v>
      </c>
      <c r="B5" s="50">
        <v>150000</v>
      </c>
    </row>
    <row r="6" spans="1:2" ht="16.5" customHeight="1">
      <c r="A6" s="24" t="s">
        <v>265</v>
      </c>
      <c r="B6" s="69">
        <v>150000</v>
      </c>
    </row>
    <row r="7" spans="1:2" ht="16.5" customHeight="1">
      <c r="A7" s="24" t="s">
        <v>264</v>
      </c>
      <c r="B7" s="69">
        <v>300000</v>
      </c>
    </row>
    <row r="8" spans="1:2" ht="16.5" customHeight="1">
      <c r="A8" s="24" t="s">
        <v>87</v>
      </c>
      <c r="B8" s="69">
        <v>455000</v>
      </c>
    </row>
    <row r="9" spans="1:2" ht="16.5" customHeight="1">
      <c r="A9" s="26" t="s">
        <v>88</v>
      </c>
      <c r="B9" s="69">
        <v>10000</v>
      </c>
    </row>
    <row r="10" spans="1:2" ht="16.5" customHeight="1" thickBot="1">
      <c r="A10" s="27" t="s">
        <v>89</v>
      </c>
      <c r="B10" s="51">
        <v>40000</v>
      </c>
    </row>
    <row r="11" spans="1:2" ht="16.5" customHeight="1" thickBot="1">
      <c r="A11" s="10" t="s">
        <v>4</v>
      </c>
      <c r="B11" s="52">
        <f>SUM(B5:B10)</f>
        <v>1105000</v>
      </c>
    </row>
    <row r="12" ht="13.5" customHeight="1">
      <c r="A12" s="7" t="s">
        <v>28</v>
      </c>
    </row>
    <row r="14" ht="19.5" customHeight="1">
      <c r="A14" s="6" t="s">
        <v>244</v>
      </c>
    </row>
    <row r="15" ht="6.75" customHeight="1" thickBot="1"/>
    <row r="16" spans="1:2" ht="13.5" customHeight="1" thickBot="1">
      <c r="A16" s="213" t="s">
        <v>84</v>
      </c>
      <c r="B16" s="213"/>
    </row>
    <row r="17" spans="1:2" ht="13.5" customHeight="1" thickBot="1">
      <c r="A17" s="20" t="s">
        <v>85</v>
      </c>
      <c r="B17" s="141" t="s">
        <v>247</v>
      </c>
    </row>
    <row r="18" spans="1:2" ht="16.5" customHeight="1">
      <c r="A18" s="31" t="s">
        <v>86</v>
      </c>
      <c r="B18" s="71">
        <v>150000</v>
      </c>
    </row>
    <row r="19" spans="1:2" ht="16.5" customHeight="1">
      <c r="A19" s="24" t="s">
        <v>265</v>
      </c>
      <c r="B19" s="69">
        <v>150000</v>
      </c>
    </row>
    <row r="20" spans="1:2" ht="16.5" customHeight="1">
      <c r="A20" s="24" t="s">
        <v>90</v>
      </c>
      <c r="B20" s="69">
        <v>350000</v>
      </c>
    </row>
    <row r="21" spans="1:2" ht="16.5" customHeight="1">
      <c r="A21" s="26" t="s">
        <v>88</v>
      </c>
      <c r="B21" s="69">
        <v>10000</v>
      </c>
    </row>
    <row r="22" spans="1:2" ht="16.5" customHeight="1" thickBot="1">
      <c r="A22" s="29" t="s">
        <v>89</v>
      </c>
      <c r="B22" s="142">
        <v>40000</v>
      </c>
    </row>
    <row r="23" spans="1:2" ht="16.5" customHeight="1" thickBot="1">
      <c r="A23" s="10" t="s">
        <v>4</v>
      </c>
      <c r="B23" s="52">
        <f>SUM(B18:B22)</f>
        <v>700000</v>
      </c>
    </row>
    <row r="24" ht="13.5" customHeight="1">
      <c r="A24" s="7" t="s">
        <v>28</v>
      </c>
    </row>
    <row r="26" ht="19.5" customHeight="1">
      <c r="A26" s="6" t="s">
        <v>245</v>
      </c>
    </row>
    <row r="27" ht="6.75" customHeight="1" thickBot="1"/>
    <row r="28" spans="1:7" ht="13.5" customHeight="1" thickBot="1">
      <c r="A28" s="232" t="s">
        <v>246</v>
      </c>
      <c r="B28" s="234" t="s">
        <v>248</v>
      </c>
      <c r="C28" s="230" t="s">
        <v>249</v>
      </c>
      <c r="D28" s="230" t="s">
        <v>250</v>
      </c>
      <c r="E28" s="217" t="s">
        <v>251</v>
      </c>
      <c r="F28" s="217"/>
      <c r="G28" s="217"/>
    </row>
    <row r="29" spans="1:7" ht="26.25" thickBot="1">
      <c r="A29" s="233"/>
      <c r="B29" s="235"/>
      <c r="C29" s="231"/>
      <c r="D29" s="231"/>
      <c r="E29" s="33" t="s">
        <v>91</v>
      </c>
      <c r="F29" s="33" t="s">
        <v>92</v>
      </c>
      <c r="G29" s="21" t="s">
        <v>4</v>
      </c>
    </row>
    <row r="30" spans="1:7" ht="16.5" customHeight="1">
      <c r="A30" s="26" t="s">
        <v>93</v>
      </c>
      <c r="B30" s="25">
        <v>350000</v>
      </c>
      <c r="C30" s="25">
        <v>135000</v>
      </c>
      <c r="D30" s="25">
        <v>10000</v>
      </c>
      <c r="E30" s="25">
        <v>115000</v>
      </c>
      <c r="F30" s="25">
        <v>90000</v>
      </c>
      <c r="G30" s="12">
        <f>SUM(B30:F30)</f>
        <v>700000</v>
      </c>
    </row>
    <row r="31" spans="1:7" ht="16.5" customHeight="1" thickBot="1">
      <c r="A31" s="27" t="s">
        <v>94</v>
      </c>
      <c r="B31" s="28">
        <v>455000</v>
      </c>
      <c r="C31" s="28">
        <v>135000</v>
      </c>
      <c r="D31" s="28">
        <v>10000</v>
      </c>
      <c r="E31" s="28">
        <v>130000</v>
      </c>
      <c r="F31" s="28">
        <v>180000</v>
      </c>
      <c r="G31" s="16">
        <f>SUM(B31:F31)</f>
        <v>910000</v>
      </c>
    </row>
    <row r="32" ht="13.5" customHeight="1">
      <c r="A32" s="7" t="s">
        <v>28</v>
      </c>
    </row>
  </sheetData>
  <sheetProtection/>
  <mergeCells count="7">
    <mergeCell ref="D28:D29"/>
    <mergeCell ref="E28:G28"/>
    <mergeCell ref="A3:B3"/>
    <mergeCell ref="A16:B16"/>
    <mergeCell ref="C28:C29"/>
    <mergeCell ref="A28:A29"/>
    <mergeCell ref="B28:B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3.28125" style="7" customWidth="1"/>
    <col min="3" max="3" width="14.421875" style="7" customWidth="1"/>
    <col min="4" max="9" width="10.7109375" style="128" customWidth="1"/>
    <col min="10" max="10" width="10.7109375" style="154" customWidth="1"/>
    <col min="11" max="11" width="16.7109375" style="7" customWidth="1"/>
    <col min="12" max="16384" width="9.140625" style="7" customWidth="1"/>
  </cols>
  <sheetData>
    <row r="1" spans="1:2" ht="19.5" customHeight="1">
      <c r="A1" s="3" t="s">
        <v>270</v>
      </c>
      <c r="B1" s="3"/>
    </row>
    <row r="2" ht="6.75" customHeight="1" thickBot="1"/>
    <row r="3" spans="4:10" ht="13.5" customHeight="1" thickBot="1">
      <c r="D3" s="213">
        <v>2009</v>
      </c>
      <c r="E3" s="213"/>
      <c r="F3" s="213"/>
      <c r="G3" s="213"/>
      <c r="H3" s="213"/>
      <c r="I3" s="213"/>
      <c r="J3" s="213"/>
    </row>
    <row r="4" spans="4:10" ht="13.5" customHeight="1" thickBot="1">
      <c r="D4" s="122" t="s">
        <v>50</v>
      </c>
      <c r="E4" s="122" t="s">
        <v>36</v>
      </c>
      <c r="F4" s="122" t="s">
        <v>41</v>
      </c>
      <c r="G4" s="122" t="s">
        <v>51</v>
      </c>
      <c r="H4" s="122" t="s">
        <v>52</v>
      </c>
      <c r="I4" s="122" t="s">
        <v>53</v>
      </c>
      <c r="J4" s="122" t="s">
        <v>54</v>
      </c>
    </row>
    <row r="5" spans="1:10" ht="16.5" customHeight="1" thickBot="1">
      <c r="A5" s="238" t="s">
        <v>266</v>
      </c>
      <c r="B5" s="239"/>
      <c r="C5" s="239"/>
      <c r="D5" s="151">
        <v>156</v>
      </c>
      <c r="E5" s="151">
        <v>147</v>
      </c>
      <c r="F5" s="151">
        <v>9</v>
      </c>
      <c r="G5" s="151">
        <v>90</v>
      </c>
      <c r="H5" s="151">
        <v>6</v>
      </c>
      <c r="I5" s="151">
        <v>3</v>
      </c>
      <c r="J5" s="155">
        <v>2</v>
      </c>
    </row>
    <row r="6" spans="1:10" ht="16.5" customHeight="1" thickBot="1">
      <c r="A6" s="227" t="s">
        <v>102</v>
      </c>
      <c r="B6" s="227" t="s">
        <v>103</v>
      </c>
      <c r="C6" s="150" t="s">
        <v>38</v>
      </c>
      <c r="D6" s="146">
        <v>1222</v>
      </c>
      <c r="E6" s="146">
        <v>953</v>
      </c>
      <c r="F6" s="146">
        <v>269</v>
      </c>
      <c r="G6" s="146">
        <v>26</v>
      </c>
      <c r="H6" s="146">
        <v>155</v>
      </c>
      <c r="I6" s="146">
        <v>34</v>
      </c>
      <c r="J6" s="153">
        <v>1007</v>
      </c>
    </row>
    <row r="7" spans="1:10" ht="16.5" customHeight="1" thickBot="1">
      <c r="A7" s="228"/>
      <c r="B7" s="228"/>
      <c r="C7" s="150" t="s">
        <v>39</v>
      </c>
      <c r="D7" s="146">
        <f>SUM(D8:D13)</f>
        <v>2408</v>
      </c>
      <c r="E7" s="146">
        <f aca="true" t="shared" si="0" ref="E7:J7">SUM(E8:E13)</f>
        <v>1792</v>
      </c>
      <c r="F7" s="146">
        <f t="shared" si="0"/>
        <v>616</v>
      </c>
      <c r="G7" s="146">
        <f t="shared" si="0"/>
        <v>56</v>
      </c>
      <c r="H7" s="146">
        <f t="shared" si="0"/>
        <v>154</v>
      </c>
      <c r="I7" s="146">
        <f t="shared" si="0"/>
        <v>42</v>
      </c>
      <c r="J7" s="153">
        <f t="shared" si="0"/>
        <v>2156</v>
      </c>
    </row>
    <row r="8" spans="1:10" ht="16.5" customHeight="1">
      <c r="A8" s="228"/>
      <c r="B8" s="228"/>
      <c r="C8" s="82" t="s">
        <v>98</v>
      </c>
      <c r="D8" s="143">
        <v>951</v>
      </c>
      <c r="E8" s="143">
        <v>700</v>
      </c>
      <c r="F8" s="143">
        <v>251</v>
      </c>
      <c r="G8" s="143">
        <v>28</v>
      </c>
      <c r="H8" s="143">
        <v>62</v>
      </c>
      <c r="I8" s="143">
        <v>16</v>
      </c>
      <c r="J8" s="156">
        <v>845</v>
      </c>
    </row>
    <row r="9" spans="1:10" ht="16.5" customHeight="1">
      <c r="A9" s="228"/>
      <c r="B9" s="228"/>
      <c r="C9" s="83" t="s">
        <v>101</v>
      </c>
      <c r="D9" s="144">
        <v>747</v>
      </c>
      <c r="E9" s="144">
        <v>574</v>
      </c>
      <c r="F9" s="144">
        <v>173</v>
      </c>
      <c r="G9" s="144">
        <v>11</v>
      </c>
      <c r="H9" s="144">
        <v>52</v>
      </c>
      <c r="I9" s="144">
        <v>14</v>
      </c>
      <c r="J9" s="157">
        <v>670</v>
      </c>
    </row>
    <row r="10" spans="1:10" ht="16.5" customHeight="1">
      <c r="A10" s="228"/>
      <c r="B10" s="228"/>
      <c r="C10" s="83" t="s">
        <v>97</v>
      </c>
      <c r="D10" s="144">
        <v>353</v>
      </c>
      <c r="E10" s="144">
        <v>243</v>
      </c>
      <c r="F10" s="144">
        <v>110</v>
      </c>
      <c r="G10" s="144">
        <v>9</v>
      </c>
      <c r="H10" s="144">
        <v>23</v>
      </c>
      <c r="I10" s="144">
        <v>9</v>
      </c>
      <c r="J10" s="157">
        <v>312</v>
      </c>
    </row>
    <row r="11" spans="1:10" ht="16.5" customHeight="1">
      <c r="A11" s="228"/>
      <c r="B11" s="228"/>
      <c r="C11" s="83" t="s">
        <v>100</v>
      </c>
      <c r="D11" s="144">
        <v>138</v>
      </c>
      <c r="E11" s="144">
        <v>111</v>
      </c>
      <c r="F11" s="144">
        <v>27</v>
      </c>
      <c r="G11" s="144">
        <v>1</v>
      </c>
      <c r="H11" s="144">
        <v>7</v>
      </c>
      <c r="I11" s="144">
        <v>1</v>
      </c>
      <c r="J11" s="157">
        <v>129</v>
      </c>
    </row>
    <row r="12" spans="1:10" ht="16.5" customHeight="1">
      <c r="A12" s="228"/>
      <c r="B12" s="228"/>
      <c r="C12" s="83" t="s">
        <v>99</v>
      </c>
      <c r="D12" s="144">
        <v>125</v>
      </c>
      <c r="E12" s="144">
        <v>91</v>
      </c>
      <c r="F12" s="144">
        <v>34</v>
      </c>
      <c r="G12" s="144">
        <v>2</v>
      </c>
      <c r="H12" s="144">
        <v>10</v>
      </c>
      <c r="I12" s="144">
        <v>0</v>
      </c>
      <c r="J12" s="157">
        <v>113</v>
      </c>
    </row>
    <row r="13" spans="1:10" ht="16.5" customHeight="1" thickBot="1">
      <c r="A13" s="228"/>
      <c r="B13" s="228"/>
      <c r="C13" s="84" t="s">
        <v>96</v>
      </c>
      <c r="D13" s="145">
        <v>94</v>
      </c>
      <c r="E13" s="145">
        <v>73</v>
      </c>
      <c r="F13" s="145">
        <v>21</v>
      </c>
      <c r="G13" s="145">
        <v>5</v>
      </c>
      <c r="H13" s="145">
        <v>0</v>
      </c>
      <c r="I13" s="145">
        <v>2</v>
      </c>
      <c r="J13" s="158">
        <v>87</v>
      </c>
    </row>
    <row r="14" spans="1:10" ht="16.5" customHeight="1" thickBot="1">
      <c r="A14" s="228"/>
      <c r="B14" s="228"/>
      <c r="C14" s="150" t="s">
        <v>104</v>
      </c>
      <c r="D14" s="146">
        <f>SUM(D15:D21)</f>
        <v>26</v>
      </c>
      <c r="E14" s="146">
        <f aca="true" t="shared" si="1" ref="E14:J14">SUM(E15:E21)</f>
        <v>16</v>
      </c>
      <c r="F14" s="146">
        <f t="shared" si="1"/>
        <v>10</v>
      </c>
      <c r="G14" s="146">
        <f t="shared" si="1"/>
        <v>0</v>
      </c>
      <c r="H14" s="146">
        <f t="shared" si="1"/>
        <v>1</v>
      </c>
      <c r="I14" s="146">
        <f t="shared" si="1"/>
        <v>1</v>
      </c>
      <c r="J14" s="153">
        <f t="shared" si="1"/>
        <v>24</v>
      </c>
    </row>
    <row r="15" spans="1:10" ht="16.5" customHeight="1">
      <c r="A15" s="228"/>
      <c r="B15" s="228"/>
      <c r="C15" s="82" t="s">
        <v>105</v>
      </c>
      <c r="D15" s="143">
        <v>6</v>
      </c>
      <c r="E15" s="143">
        <v>2</v>
      </c>
      <c r="F15" s="143">
        <v>4</v>
      </c>
      <c r="G15" s="143">
        <v>0</v>
      </c>
      <c r="H15" s="143">
        <v>0</v>
      </c>
      <c r="I15" s="143">
        <v>0</v>
      </c>
      <c r="J15" s="156">
        <v>6</v>
      </c>
    </row>
    <row r="16" spans="1:10" ht="16.5" customHeight="1">
      <c r="A16" s="228"/>
      <c r="B16" s="228"/>
      <c r="C16" s="83" t="s">
        <v>106</v>
      </c>
      <c r="D16" s="144">
        <v>6</v>
      </c>
      <c r="E16" s="144">
        <v>2</v>
      </c>
      <c r="F16" s="144">
        <v>4</v>
      </c>
      <c r="G16" s="144">
        <v>0</v>
      </c>
      <c r="H16" s="144">
        <v>0</v>
      </c>
      <c r="I16" s="144">
        <v>0</v>
      </c>
      <c r="J16" s="157">
        <v>6</v>
      </c>
    </row>
    <row r="17" spans="1:10" ht="16.5" customHeight="1">
      <c r="A17" s="228"/>
      <c r="B17" s="228"/>
      <c r="C17" s="83" t="s">
        <v>107</v>
      </c>
      <c r="D17" s="144">
        <v>4</v>
      </c>
      <c r="E17" s="144">
        <v>4</v>
      </c>
      <c r="F17" s="144">
        <v>0</v>
      </c>
      <c r="G17" s="144">
        <v>0</v>
      </c>
      <c r="H17" s="144">
        <v>0</v>
      </c>
      <c r="I17" s="144">
        <v>1</v>
      </c>
      <c r="J17" s="157">
        <v>3</v>
      </c>
    </row>
    <row r="18" spans="1:10" ht="16.5" customHeight="1">
      <c r="A18" s="228"/>
      <c r="B18" s="228"/>
      <c r="C18" s="83" t="s">
        <v>109</v>
      </c>
      <c r="D18" s="144">
        <v>3</v>
      </c>
      <c r="E18" s="144">
        <v>2</v>
      </c>
      <c r="F18" s="144">
        <v>1</v>
      </c>
      <c r="G18" s="144">
        <v>0</v>
      </c>
      <c r="H18" s="144">
        <v>0</v>
      </c>
      <c r="I18" s="144">
        <v>0</v>
      </c>
      <c r="J18" s="157">
        <v>3</v>
      </c>
    </row>
    <row r="19" spans="1:10" ht="16.5" customHeight="1">
      <c r="A19" s="228"/>
      <c r="B19" s="228"/>
      <c r="C19" s="83" t="s">
        <v>110</v>
      </c>
      <c r="D19" s="144">
        <v>4</v>
      </c>
      <c r="E19" s="144">
        <v>4</v>
      </c>
      <c r="F19" s="144">
        <v>0</v>
      </c>
      <c r="G19" s="144">
        <v>0</v>
      </c>
      <c r="H19" s="144">
        <v>1</v>
      </c>
      <c r="I19" s="144">
        <v>0</v>
      </c>
      <c r="J19" s="157">
        <v>3</v>
      </c>
    </row>
    <row r="20" spans="1:10" ht="16.5" customHeight="1">
      <c r="A20" s="228"/>
      <c r="B20" s="228"/>
      <c r="C20" s="83" t="s">
        <v>108</v>
      </c>
      <c r="D20" s="144">
        <v>2</v>
      </c>
      <c r="E20" s="144">
        <v>2</v>
      </c>
      <c r="F20" s="144">
        <v>0</v>
      </c>
      <c r="G20" s="144">
        <v>0</v>
      </c>
      <c r="H20" s="144">
        <v>0</v>
      </c>
      <c r="I20" s="144">
        <v>0</v>
      </c>
      <c r="J20" s="157">
        <v>2</v>
      </c>
    </row>
    <row r="21" spans="1:10" ht="16.5" customHeight="1" thickBot="1">
      <c r="A21" s="228"/>
      <c r="B21" s="228"/>
      <c r="C21" s="84" t="s">
        <v>111</v>
      </c>
      <c r="D21" s="145">
        <v>1</v>
      </c>
      <c r="E21" s="145">
        <v>0</v>
      </c>
      <c r="F21" s="145">
        <v>1</v>
      </c>
      <c r="G21" s="145">
        <v>0</v>
      </c>
      <c r="H21" s="145">
        <v>0</v>
      </c>
      <c r="I21" s="145">
        <v>0</v>
      </c>
      <c r="J21" s="158">
        <v>1</v>
      </c>
    </row>
    <row r="22" spans="1:10" ht="16.5" customHeight="1" thickBot="1">
      <c r="A22" s="228"/>
      <c r="B22" s="228"/>
      <c r="C22" s="150" t="s">
        <v>44</v>
      </c>
      <c r="D22" s="146">
        <f>SUM(D23:D28)</f>
        <v>409</v>
      </c>
      <c r="E22" s="146">
        <f aca="true" t="shared" si="2" ref="E22:J22">SUM(E23:E28)</f>
        <v>319</v>
      </c>
      <c r="F22" s="146">
        <f t="shared" si="2"/>
        <v>90</v>
      </c>
      <c r="G22" s="146">
        <f t="shared" si="2"/>
        <v>4</v>
      </c>
      <c r="H22" s="146">
        <f t="shared" si="2"/>
        <v>25</v>
      </c>
      <c r="I22" s="146">
        <f t="shared" si="2"/>
        <v>3</v>
      </c>
      <c r="J22" s="153">
        <f t="shared" si="2"/>
        <v>377</v>
      </c>
    </row>
    <row r="23" spans="1:10" ht="16.5" customHeight="1">
      <c r="A23" s="228"/>
      <c r="B23" s="228"/>
      <c r="C23" s="82" t="s">
        <v>112</v>
      </c>
      <c r="D23" s="143">
        <v>203</v>
      </c>
      <c r="E23" s="143">
        <v>157</v>
      </c>
      <c r="F23" s="143">
        <v>46</v>
      </c>
      <c r="G23" s="143">
        <v>0</v>
      </c>
      <c r="H23" s="143">
        <v>15</v>
      </c>
      <c r="I23" s="143">
        <v>1</v>
      </c>
      <c r="J23" s="156">
        <v>187</v>
      </c>
    </row>
    <row r="24" spans="1:10" ht="16.5" customHeight="1">
      <c r="A24" s="228"/>
      <c r="B24" s="228"/>
      <c r="C24" s="83" t="s">
        <v>114</v>
      </c>
      <c r="D24" s="144">
        <v>136</v>
      </c>
      <c r="E24" s="144">
        <v>111</v>
      </c>
      <c r="F24" s="144">
        <v>25</v>
      </c>
      <c r="G24" s="144">
        <v>3</v>
      </c>
      <c r="H24" s="144">
        <v>3</v>
      </c>
      <c r="I24" s="144">
        <v>2</v>
      </c>
      <c r="J24" s="157">
        <v>128</v>
      </c>
    </row>
    <row r="25" spans="1:10" ht="16.5" customHeight="1">
      <c r="A25" s="228"/>
      <c r="B25" s="228"/>
      <c r="C25" s="83" t="s">
        <v>117</v>
      </c>
      <c r="D25" s="144">
        <v>28</v>
      </c>
      <c r="E25" s="144">
        <v>22</v>
      </c>
      <c r="F25" s="144">
        <v>6</v>
      </c>
      <c r="G25" s="144">
        <v>0</v>
      </c>
      <c r="H25" s="144">
        <v>3</v>
      </c>
      <c r="I25" s="144">
        <v>0</v>
      </c>
      <c r="J25" s="157">
        <v>25</v>
      </c>
    </row>
    <row r="26" spans="1:10" ht="16.5" customHeight="1">
      <c r="A26" s="228"/>
      <c r="B26" s="228"/>
      <c r="C26" s="83" t="s">
        <v>115</v>
      </c>
      <c r="D26" s="144">
        <v>24</v>
      </c>
      <c r="E26" s="144">
        <v>17</v>
      </c>
      <c r="F26" s="144">
        <v>7</v>
      </c>
      <c r="G26" s="144">
        <v>1</v>
      </c>
      <c r="H26" s="144">
        <v>3</v>
      </c>
      <c r="I26" s="144">
        <v>0</v>
      </c>
      <c r="J26" s="157">
        <v>20</v>
      </c>
    </row>
    <row r="27" spans="1:10" ht="16.5" customHeight="1">
      <c r="A27" s="228"/>
      <c r="B27" s="228"/>
      <c r="C27" s="83" t="s">
        <v>116</v>
      </c>
      <c r="D27" s="144">
        <v>12</v>
      </c>
      <c r="E27" s="144">
        <v>10</v>
      </c>
      <c r="F27" s="144">
        <v>2</v>
      </c>
      <c r="G27" s="144">
        <v>0</v>
      </c>
      <c r="H27" s="144">
        <v>0</v>
      </c>
      <c r="I27" s="144">
        <v>0</v>
      </c>
      <c r="J27" s="157">
        <v>12</v>
      </c>
    </row>
    <row r="28" spans="1:10" ht="16.5" customHeight="1" thickBot="1">
      <c r="A28" s="228"/>
      <c r="B28" s="228"/>
      <c r="C28" s="84" t="s">
        <v>113</v>
      </c>
      <c r="D28" s="145">
        <v>6</v>
      </c>
      <c r="E28" s="145">
        <v>2</v>
      </c>
      <c r="F28" s="145">
        <v>4</v>
      </c>
      <c r="G28" s="145">
        <v>0</v>
      </c>
      <c r="H28" s="145">
        <v>1</v>
      </c>
      <c r="I28" s="145">
        <v>0</v>
      </c>
      <c r="J28" s="158">
        <v>5</v>
      </c>
    </row>
    <row r="29" spans="1:10" ht="16.5" customHeight="1" thickBot="1">
      <c r="A29" s="228"/>
      <c r="B29" s="228"/>
      <c r="C29" s="150" t="s">
        <v>43</v>
      </c>
      <c r="D29" s="146">
        <f>SUM(D30:D34)</f>
        <v>365</v>
      </c>
      <c r="E29" s="146">
        <f aca="true" t="shared" si="3" ref="E29:J29">SUM(E30:E34)</f>
        <v>293</v>
      </c>
      <c r="F29" s="146">
        <f t="shared" si="3"/>
        <v>72</v>
      </c>
      <c r="G29" s="146">
        <f t="shared" si="3"/>
        <v>7</v>
      </c>
      <c r="H29" s="146">
        <f t="shared" si="3"/>
        <v>22</v>
      </c>
      <c r="I29" s="146">
        <f t="shared" si="3"/>
        <v>4</v>
      </c>
      <c r="J29" s="153">
        <f t="shared" si="3"/>
        <v>332</v>
      </c>
    </row>
    <row r="30" spans="1:10" ht="16.5" customHeight="1">
      <c r="A30" s="228"/>
      <c r="B30" s="228"/>
      <c r="C30" s="82" t="s">
        <v>119</v>
      </c>
      <c r="D30" s="143">
        <v>183</v>
      </c>
      <c r="E30" s="143">
        <v>145</v>
      </c>
      <c r="F30" s="143">
        <v>38</v>
      </c>
      <c r="G30" s="143">
        <v>2</v>
      </c>
      <c r="H30" s="143">
        <v>13</v>
      </c>
      <c r="I30" s="143">
        <v>2</v>
      </c>
      <c r="J30" s="156">
        <v>166</v>
      </c>
    </row>
    <row r="31" spans="1:10" ht="16.5" customHeight="1">
      <c r="A31" s="228"/>
      <c r="B31" s="228"/>
      <c r="C31" s="83" t="s">
        <v>118</v>
      </c>
      <c r="D31" s="144">
        <v>106</v>
      </c>
      <c r="E31" s="144">
        <v>85</v>
      </c>
      <c r="F31" s="144">
        <v>21</v>
      </c>
      <c r="G31" s="144">
        <v>4</v>
      </c>
      <c r="H31" s="144">
        <v>8</v>
      </c>
      <c r="I31" s="144">
        <v>1</v>
      </c>
      <c r="J31" s="157">
        <v>93</v>
      </c>
    </row>
    <row r="32" spans="1:10" ht="16.5" customHeight="1">
      <c r="A32" s="228"/>
      <c r="B32" s="228"/>
      <c r="C32" s="83" t="s">
        <v>122</v>
      </c>
      <c r="D32" s="144">
        <v>64</v>
      </c>
      <c r="E32" s="144">
        <v>52</v>
      </c>
      <c r="F32" s="144">
        <v>12</v>
      </c>
      <c r="G32" s="144">
        <v>0</v>
      </c>
      <c r="H32" s="144">
        <v>1</v>
      </c>
      <c r="I32" s="144">
        <v>1</v>
      </c>
      <c r="J32" s="157">
        <v>62</v>
      </c>
    </row>
    <row r="33" spans="1:10" ht="16.5" customHeight="1">
      <c r="A33" s="228"/>
      <c r="B33" s="228"/>
      <c r="C33" s="83" t="s">
        <v>121</v>
      </c>
      <c r="D33" s="144">
        <v>7</v>
      </c>
      <c r="E33" s="144">
        <v>6</v>
      </c>
      <c r="F33" s="144">
        <v>1</v>
      </c>
      <c r="G33" s="144">
        <v>1</v>
      </c>
      <c r="H33" s="144">
        <v>0</v>
      </c>
      <c r="I33" s="144">
        <v>0</v>
      </c>
      <c r="J33" s="157">
        <v>6</v>
      </c>
    </row>
    <row r="34" spans="1:10" ht="16.5" customHeight="1" thickBot="1">
      <c r="A34" s="228"/>
      <c r="B34" s="228"/>
      <c r="C34" s="84" t="s">
        <v>120</v>
      </c>
      <c r="D34" s="145">
        <v>5</v>
      </c>
      <c r="E34" s="145">
        <v>5</v>
      </c>
      <c r="F34" s="145">
        <v>0</v>
      </c>
      <c r="G34" s="145">
        <v>0</v>
      </c>
      <c r="H34" s="145">
        <v>0</v>
      </c>
      <c r="I34" s="145">
        <v>0</v>
      </c>
      <c r="J34" s="158">
        <v>5</v>
      </c>
    </row>
    <row r="35" spans="1:10" ht="16.5" customHeight="1" thickBot="1">
      <c r="A35" s="228"/>
      <c r="B35" s="228"/>
      <c r="C35" s="150" t="s">
        <v>45</v>
      </c>
      <c r="D35" s="146">
        <v>87</v>
      </c>
      <c r="E35" s="146">
        <v>72</v>
      </c>
      <c r="F35" s="146">
        <v>15</v>
      </c>
      <c r="G35" s="146">
        <v>0</v>
      </c>
      <c r="H35" s="146">
        <v>3</v>
      </c>
      <c r="I35" s="146">
        <v>0</v>
      </c>
      <c r="J35" s="153">
        <v>84</v>
      </c>
    </row>
    <row r="36" spans="1:10" ht="16.5" customHeight="1" thickBot="1">
      <c r="A36" s="229"/>
      <c r="B36" s="229"/>
      <c r="C36" s="17" t="s">
        <v>4</v>
      </c>
      <c r="D36" s="153">
        <f>D5+D6+D7+D14+D22+D29+D35</f>
        <v>4673</v>
      </c>
      <c r="E36" s="153">
        <f aca="true" t="shared" si="4" ref="E36:J36">E5+E6+E7+E14+E22+E29+E35</f>
        <v>3592</v>
      </c>
      <c r="F36" s="153">
        <f t="shared" si="4"/>
        <v>1081</v>
      </c>
      <c r="G36" s="153">
        <f t="shared" si="4"/>
        <v>183</v>
      </c>
      <c r="H36" s="153">
        <f t="shared" si="4"/>
        <v>366</v>
      </c>
      <c r="I36" s="153">
        <f t="shared" si="4"/>
        <v>87</v>
      </c>
      <c r="J36" s="153">
        <f t="shared" si="4"/>
        <v>3982</v>
      </c>
    </row>
    <row r="37" ht="13.5" customHeight="1">
      <c r="A37" s="7" t="s">
        <v>95</v>
      </c>
    </row>
    <row r="38" spans="1:10" ht="12.75">
      <c r="A38" s="87"/>
      <c r="B38" s="87"/>
      <c r="C38" s="88"/>
      <c r="D38" s="152"/>
      <c r="E38" s="152"/>
      <c r="F38" s="152"/>
      <c r="G38" s="152"/>
      <c r="H38" s="152"/>
      <c r="I38" s="152"/>
      <c r="J38" s="159"/>
    </row>
    <row r="39" spans="1:10" ht="12.75">
      <c r="A39" s="87"/>
      <c r="B39" s="87"/>
      <c r="C39" s="88"/>
      <c r="D39" s="152"/>
      <c r="E39" s="182"/>
      <c r="F39" s="152"/>
      <c r="G39" s="182"/>
      <c r="H39" s="152"/>
      <c r="I39" s="152"/>
      <c r="J39" s="159"/>
    </row>
    <row r="40" spans="1:10" ht="12.75">
      <c r="A40" s="87"/>
      <c r="B40" s="87"/>
      <c r="C40" s="88"/>
      <c r="D40" s="152"/>
      <c r="E40" s="152"/>
      <c r="F40" s="152"/>
      <c r="G40" s="152"/>
      <c r="H40" s="152"/>
      <c r="I40" s="152"/>
      <c r="J40" s="159"/>
    </row>
    <row r="41" spans="1:10" ht="12.75">
      <c r="A41" s="87"/>
      <c r="B41" s="87"/>
      <c r="C41" s="88"/>
      <c r="D41" s="152"/>
      <c r="E41" s="152"/>
      <c r="F41" s="152"/>
      <c r="G41" s="152"/>
      <c r="H41" s="152"/>
      <c r="I41" s="152"/>
      <c r="J41" s="159"/>
    </row>
    <row r="42" spans="1:10" ht="12.75">
      <c r="A42" s="87"/>
      <c r="B42" s="87"/>
      <c r="C42" s="88"/>
      <c r="D42" s="152"/>
      <c r="E42" s="152"/>
      <c r="F42" s="152"/>
      <c r="G42" s="152"/>
      <c r="H42" s="152"/>
      <c r="I42" s="152"/>
      <c r="J42" s="159"/>
    </row>
    <row r="43" spans="1:10" ht="12.75">
      <c r="A43" s="87"/>
      <c r="B43" s="87"/>
      <c r="C43" s="88"/>
      <c r="D43" s="152"/>
      <c r="E43" s="152"/>
      <c r="F43" s="152"/>
      <c r="G43" s="152"/>
      <c r="H43" s="152"/>
      <c r="I43" s="152"/>
      <c r="J43" s="159"/>
    </row>
    <row r="44" spans="1:10" ht="12.75">
      <c r="A44" s="87"/>
      <c r="B44" s="87"/>
      <c r="C44" s="88"/>
      <c r="D44" s="152"/>
      <c r="E44" s="152"/>
      <c r="F44" s="152"/>
      <c r="G44" s="152"/>
      <c r="H44" s="152"/>
      <c r="I44" s="152"/>
      <c r="J44" s="159"/>
    </row>
    <row r="45" spans="1:10" ht="12.75">
      <c r="A45" s="87"/>
      <c r="B45" s="87"/>
      <c r="C45" s="88"/>
      <c r="D45" s="152"/>
      <c r="E45" s="152"/>
      <c r="F45" s="152"/>
      <c r="G45" s="152"/>
      <c r="H45" s="152"/>
      <c r="I45" s="152"/>
      <c r="J45" s="159"/>
    </row>
    <row r="46" spans="1:10" ht="12.75">
      <c r="A46" s="87"/>
      <c r="B46" s="87"/>
      <c r="C46" s="88"/>
      <c r="D46" s="152"/>
      <c r="E46" s="152"/>
      <c r="F46" s="152"/>
      <c r="G46" s="152"/>
      <c r="H46" s="152"/>
      <c r="I46" s="152"/>
      <c r="J46" s="159"/>
    </row>
    <row r="47" spans="1:10" ht="12.75">
      <c r="A47" s="87"/>
      <c r="B47" s="87"/>
      <c r="C47" s="88"/>
      <c r="D47" s="152"/>
      <c r="E47" s="152"/>
      <c r="F47" s="152"/>
      <c r="G47" s="152"/>
      <c r="H47" s="152"/>
      <c r="I47" s="152"/>
      <c r="J47" s="159"/>
    </row>
    <row r="48" spans="1:10" ht="12.75">
      <c r="A48" s="87"/>
      <c r="B48" s="87"/>
      <c r="C48" s="88"/>
      <c r="D48" s="152"/>
      <c r="E48" s="152"/>
      <c r="F48" s="152"/>
      <c r="G48" s="152"/>
      <c r="H48" s="152"/>
      <c r="I48" s="152"/>
      <c r="J48" s="159"/>
    </row>
    <row r="49" spans="1:10" ht="12.75">
      <c r="A49" s="87"/>
      <c r="B49" s="87"/>
      <c r="C49" s="88"/>
      <c r="D49" s="152"/>
      <c r="E49" s="152"/>
      <c r="F49" s="152"/>
      <c r="G49" s="152"/>
      <c r="H49" s="152"/>
      <c r="I49" s="152"/>
      <c r="J49" s="159"/>
    </row>
    <row r="50" spans="1:10" ht="12.75">
      <c r="A50" s="87"/>
      <c r="B50" s="87"/>
      <c r="C50" s="88"/>
      <c r="D50" s="152"/>
      <c r="E50" s="152"/>
      <c r="F50" s="152"/>
      <c r="G50" s="152"/>
      <c r="H50" s="152"/>
      <c r="I50" s="152"/>
      <c r="J50" s="159"/>
    </row>
    <row r="51" spans="1:10" ht="12.75">
      <c r="A51" s="87"/>
      <c r="B51" s="87"/>
      <c r="C51" s="88"/>
      <c r="D51" s="152"/>
      <c r="E51" s="152"/>
      <c r="F51" s="152"/>
      <c r="G51" s="152"/>
      <c r="H51" s="152"/>
      <c r="I51" s="152"/>
      <c r="J51" s="159"/>
    </row>
    <row r="52" spans="1:2" ht="19.5" customHeight="1">
      <c r="A52" s="3" t="s">
        <v>274</v>
      </c>
      <c r="B52" s="3"/>
    </row>
    <row r="53" ht="6.75" customHeight="1" thickBot="1"/>
    <row r="54" spans="4:9" ht="13.5" customHeight="1" thickBot="1">
      <c r="D54" s="141" t="s">
        <v>49</v>
      </c>
      <c r="E54" s="122" t="s">
        <v>50</v>
      </c>
      <c r="F54" s="122" t="s">
        <v>51</v>
      </c>
      <c r="G54" s="122" t="s">
        <v>52</v>
      </c>
      <c r="H54" s="122" t="s">
        <v>53</v>
      </c>
      <c r="I54" s="122" t="s">
        <v>54</v>
      </c>
    </row>
    <row r="55" spans="1:9" ht="11.25" customHeight="1">
      <c r="A55" s="240" t="s">
        <v>55</v>
      </c>
      <c r="B55" s="240"/>
      <c r="C55" s="240"/>
      <c r="D55" s="147">
        <v>1949</v>
      </c>
      <c r="E55" s="43">
        <v>89</v>
      </c>
      <c r="F55" s="43">
        <v>55</v>
      </c>
      <c r="G55" s="43">
        <v>23</v>
      </c>
      <c r="H55" s="43">
        <v>9</v>
      </c>
      <c r="I55" s="43">
        <f>E55-F55-G55-H55</f>
        <v>2</v>
      </c>
    </row>
    <row r="56" spans="1:9" ht="11.25" customHeight="1">
      <c r="A56" s="237" t="s">
        <v>55</v>
      </c>
      <c r="B56" s="237"/>
      <c r="C56" s="237"/>
      <c r="D56" s="148">
        <v>1950</v>
      </c>
      <c r="E56" s="74">
        <v>28</v>
      </c>
      <c r="F56" s="74">
        <v>14</v>
      </c>
      <c r="G56" s="74">
        <v>12</v>
      </c>
      <c r="H56" s="74">
        <v>2</v>
      </c>
      <c r="I56" s="44">
        <f aca="true" t="shared" si="5" ref="I56:I114">E56-F56-G56-H56</f>
        <v>0</v>
      </c>
    </row>
    <row r="57" spans="1:9" ht="11.25" customHeight="1">
      <c r="A57" s="237" t="s">
        <v>55</v>
      </c>
      <c r="B57" s="237"/>
      <c r="C57" s="237"/>
      <c r="D57" s="148">
        <v>1951</v>
      </c>
      <c r="E57" s="74">
        <v>9</v>
      </c>
      <c r="F57" s="74">
        <v>4</v>
      </c>
      <c r="G57" s="74">
        <v>3</v>
      </c>
      <c r="H57" s="74">
        <v>2</v>
      </c>
      <c r="I57" s="44">
        <f t="shared" si="5"/>
        <v>0</v>
      </c>
    </row>
    <row r="58" spans="1:9" ht="11.25" customHeight="1">
      <c r="A58" s="237" t="s">
        <v>55</v>
      </c>
      <c r="B58" s="237"/>
      <c r="C58" s="237"/>
      <c r="D58" s="148">
        <v>1952</v>
      </c>
      <c r="E58" s="74">
        <v>2</v>
      </c>
      <c r="F58" s="74">
        <v>0</v>
      </c>
      <c r="G58" s="74">
        <v>1</v>
      </c>
      <c r="H58" s="74">
        <v>1</v>
      </c>
      <c r="I58" s="44">
        <f t="shared" si="5"/>
        <v>0</v>
      </c>
    </row>
    <row r="59" spans="1:9" ht="11.25" customHeight="1">
      <c r="A59" s="237" t="s">
        <v>55</v>
      </c>
      <c r="B59" s="237"/>
      <c r="C59" s="237"/>
      <c r="D59" s="148">
        <v>1953</v>
      </c>
      <c r="E59" s="74">
        <v>5</v>
      </c>
      <c r="F59" s="74">
        <v>2</v>
      </c>
      <c r="G59" s="74">
        <v>2</v>
      </c>
      <c r="H59" s="74">
        <v>1</v>
      </c>
      <c r="I59" s="44">
        <f t="shared" si="5"/>
        <v>0</v>
      </c>
    </row>
    <row r="60" spans="1:9" ht="11.25" customHeight="1">
      <c r="A60" s="237" t="s">
        <v>55</v>
      </c>
      <c r="B60" s="237"/>
      <c r="C60" s="237"/>
      <c r="D60" s="148">
        <v>1954</v>
      </c>
      <c r="E60" s="74">
        <v>9</v>
      </c>
      <c r="F60" s="74">
        <v>2</v>
      </c>
      <c r="G60" s="74">
        <v>3</v>
      </c>
      <c r="H60" s="74">
        <v>3</v>
      </c>
      <c r="I60" s="44">
        <f t="shared" si="5"/>
        <v>1</v>
      </c>
    </row>
    <row r="61" spans="1:9" ht="11.25" customHeight="1">
      <c r="A61" s="237" t="s">
        <v>55</v>
      </c>
      <c r="B61" s="237"/>
      <c r="C61" s="237"/>
      <c r="D61" s="148">
        <v>1955</v>
      </c>
      <c r="E61" s="74">
        <v>10</v>
      </c>
      <c r="F61" s="74">
        <v>1</v>
      </c>
      <c r="G61" s="74">
        <v>0</v>
      </c>
      <c r="H61" s="74">
        <v>7</v>
      </c>
      <c r="I61" s="44">
        <f t="shared" si="5"/>
        <v>2</v>
      </c>
    </row>
    <row r="62" spans="1:9" ht="11.25" customHeight="1">
      <c r="A62" s="237" t="s">
        <v>55</v>
      </c>
      <c r="B62" s="237"/>
      <c r="C62" s="237"/>
      <c r="D62" s="148">
        <v>1956</v>
      </c>
      <c r="E62" s="74">
        <v>7</v>
      </c>
      <c r="F62" s="74">
        <v>1</v>
      </c>
      <c r="G62" s="74">
        <v>2</v>
      </c>
      <c r="H62" s="74">
        <v>2</v>
      </c>
      <c r="I62" s="44">
        <f t="shared" si="5"/>
        <v>2</v>
      </c>
    </row>
    <row r="63" spans="1:9" ht="11.25" customHeight="1">
      <c r="A63" s="237" t="s">
        <v>55</v>
      </c>
      <c r="B63" s="237"/>
      <c r="C63" s="237"/>
      <c r="D63" s="148">
        <v>1957</v>
      </c>
      <c r="E63" s="74">
        <v>10</v>
      </c>
      <c r="F63" s="74">
        <v>4</v>
      </c>
      <c r="G63" s="74">
        <v>2</v>
      </c>
      <c r="H63" s="74">
        <v>2</v>
      </c>
      <c r="I63" s="44">
        <f t="shared" si="5"/>
        <v>2</v>
      </c>
    </row>
    <row r="64" spans="1:9" ht="11.25" customHeight="1">
      <c r="A64" s="237" t="s">
        <v>55</v>
      </c>
      <c r="B64" s="237"/>
      <c r="C64" s="237"/>
      <c r="D64" s="148">
        <v>1958</v>
      </c>
      <c r="E64" s="74">
        <v>5</v>
      </c>
      <c r="F64" s="74">
        <v>3</v>
      </c>
      <c r="G64" s="74">
        <v>1</v>
      </c>
      <c r="H64" s="74">
        <v>1</v>
      </c>
      <c r="I64" s="44">
        <f t="shared" si="5"/>
        <v>0</v>
      </c>
    </row>
    <row r="65" spans="1:9" ht="11.25" customHeight="1">
      <c r="A65" s="237" t="s">
        <v>55</v>
      </c>
      <c r="B65" s="237"/>
      <c r="C65" s="237"/>
      <c r="D65" s="148">
        <v>1959</v>
      </c>
      <c r="E65" s="74">
        <v>17</v>
      </c>
      <c r="F65" s="74">
        <v>2</v>
      </c>
      <c r="G65" s="74">
        <v>3</v>
      </c>
      <c r="H65" s="74">
        <v>6</v>
      </c>
      <c r="I65" s="44">
        <f t="shared" si="5"/>
        <v>6</v>
      </c>
    </row>
    <row r="66" spans="1:9" ht="11.25" customHeight="1">
      <c r="A66" s="237" t="s">
        <v>55</v>
      </c>
      <c r="B66" s="237"/>
      <c r="C66" s="237"/>
      <c r="D66" s="148">
        <v>1960</v>
      </c>
      <c r="E66" s="74">
        <v>5</v>
      </c>
      <c r="F66" s="74">
        <v>1</v>
      </c>
      <c r="G66" s="74">
        <v>2</v>
      </c>
      <c r="H66" s="74">
        <v>1</v>
      </c>
      <c r="I66" s="44">
        <f t="shared" si="5"/>
        <v>1</v>
      </c>
    </row>
    <row r="67" spans="1:9" ht="11.25" customHeight="1">
      <c r="A67" s="237" t="s">
        <v>55</v>
      </c>
      <c r="B67" s="237"/>
      <c r="C67" s="237"/>
      <c r="D67" s="148">
        <v>1961</v>
      </c>
      <c r="E67" s="74">
        <v>10</v>
      </c>
      <c r="F67" s="74">
        <v>3</v>
      </c>
      <c r="G67" s="74">
        <v>1</v>
      </c>
      <c r="H67" s="74">
        <v>4</v>
      </c>
      <c r="I67" s="44">
        <f t="shared" si="5"/>
        <v>2</v>
      </c>
    </row>
    <row r="68" spans="1:9" ht="11.25" customHeight="1">
      <c r="A68" s="237" t="s">
        <v>55</v>
      </c>
      <c r="B68" s="237"/>
      <c r="C68" s="237"/>
      <c r="D68" s="148">
        <v>1962</v>
      </c>
      <c r="E68" s="74">
        <v>13</v>
      </c>
      <c r="F68" s="74">
        <v>2</v>
      </c>
      <c r="G68" s="74">
        <v>4</v>
      </c>
      <c r="H68" s="74">
        <v>1</v>
      </c>
      <c r="I68" s="44">
        <f t="shared" si="5"/>
        <v>6</v>
      </c>
    </row>
    <row r="69" spans="1:9" ht="11.25" customHeight="1">
      <c r="A69" s="237" t="s">
        <v>55</v>
      </c>
      <c r="B69" s="237"/>
      <c r="C69" s="237"/>
      <c r="D69" s="148">
        <v>1963</v>
      </c>
      <c r="E69" s="74">
        <v>13</v>
      </c>
      <c r="F69" s="74">
        <v>5</v>
      </c>
      <c r="G69" s="74">
        <v>2</v>
      </c>
      <c r="H69" s="74">
        <v>5</v>
      </c>
      <c r="I69" s="44">
        <f t="shared" si="5"/>
        <v>1</v>
      </c>
    </row>
    <row r="70" spans="1:9" ht="11.25" customHeight="1">
      <c r="A70" s="237" t="s">
        <v>55</v>
      </c>
      <c r="B70" s="237"/>
      <c r="C70" s="237"/>
      <c r="D70" s="148">
        <v>1964</v>
      </c>
      <c r="E70" s="74">
        <v>16</v>
      </c>
      <c r="F70" s="74">
        <v>4</v>
      </c>
      <c r="G70" s="74">
        <v>5</v>
      </c>
      <c r="H70" s="74">
        <v>5</v>
      </c>
      <c r="I70" s="44">
        <f t="shared" si="5"/>
        <v>2</v>
      </c>
    </row>
    <row r="71" spans="1:9" ht="11.25" customHeight="1">
      <c r="A71" s="237" t="s">
        <v>55</v>
      </c>
      <c r="B71" s="237"/>
      <c r="C71" s="237"/>
      <c r="D71" s="148">
        <v>1965</v>
      </c>
      <c r="E71" s="74">
        <v>30</v>
      </c>
      <c r="F71" s="74">
        <v>6</v>
      </c>
      <c r="G71" s="74">
        <v>7</v>
      </c>
      <c r="H71" s="74">
        <v>10</v>
      </c>
      <c r="I71" s="44">
        <f t="shared" si="5"/>
        <v>7</v>
      </c>
    </row>
    <row r="72" spans="1:9" ht="11.25" customHeight="1">
      <c r="A72" s="237" t="s">
        <v>55</v>
      </c>
      <c r="B72" s="237"/>
      <c r="C72" s="237"/>
      <c r="D72" s="148">
        <v>1966</v>
      </c>
      <c r="E72" s="74">
        <v>15</v>
      </c>
      <c r="F72" s="74">
        <v>4</v>
      </c>
      <c r="G72" s="74">
        <v>2</v>
      </c>
      <c r="H72" s="74">
        <v>2</v>
      </c>
      <c r="I72" s="44">
        <f t="shared" si="5"/>
        <v>7</v>
      </c>
    </row>
    <row r="73" spans="1:9" ht="11.25" customHeight="1">
      <c r="A73" s="237" t="s">
        <v>55</v>
      </c>
      <c r="B73" s="237"/>
      <c r="C73" s="237"/>
      <c r="D73" s="148">
        <v>1967</v>
      </c>
      <c r="E73" s="74">
        <v>14</v>
      </c>
      <c r="F73" s="74">
        <v>4</v>
      </c>
      <c r="G73" s="74">
        <v>2</v>
      </c>
      <c r="H73" s="74">
        <v>2</v>
      </c>
      <c r="I73" s="44">
        <f t="shared" si="5"/>
        <v>6</v>
      </c>
    </row>
    <row r="74" spans="1:9" ht="11.25" customHeight="1">
      <c r="A74" s="237" t="s">
        <v>55</v>
      </c>
      <c r="B74" s="237"/>
      <c r="C74" s="237"/>
      <c r="D74" s="148">
        <v>1968</v>
      </c>
      <c r="E74" s="74">
        <v>16</v>
      </c>
      <c r="F74" s="74">
        <v>1</v>
      </c>
      <c r="G74" s="74">
        <v>3</v>
      </c>
      <c r="H74" s="74">
        <v>3</v>
      </c>
      <c r="I74" s="44">
        <f t="shared" si="5"/>
        <v>9</v>
      </c>
    </row>
    <row r="75" spans="1:9" ht="11.25" customHeight="1">
      <c r="A75" s="237" t="s">
        <v>55</v>
      </c>
      <c r="B75" s="237"/>
      <c r="C75" s="237"/>
      <c r="D75" s="148">
        <v>1969</v>
      </c>
      <c r="E75" s="74">
        <v>17</v>
      </c>
      <c r="F75" s="74">
        <v>2</v>
      </c>
      <c r="G75" s="74">
        <v>2</v>
      </c>
      <c r="H75" s="74">
        <v>1</v>
      </c>
      <c r="I75" s="44">
        <f t="shared" si="5"/>
        <v>12</v>
      </c>
    </row>
    <row r="76" spans="1:9" ht="11.25" customHeight="1">
      <c r="A76" s="237" t="s">
        <v>55</v>
      </c>
      <c r="B76" s="237"/>
      <c r="C76" s="237"/>
      <c r="D76" s="148">
        <v>1970</v>
      </c>
      <c r="E76" s="74">
        <v>13</v>
      </c>
      <c r="F76" s="74">
        <v>0</v>
      </c>
      <c r="G76" s="74">
        <v>5</v>
      </c>
      <c r="H76" s="74">
        <v>0</v>
      </c>
      <c r="I76" s="44">
        <f t="shared" si="5"/>
        <v>8</v>
      </c>
    </row>
    <row r="77" spans="1:9" ht="11.25" customHeight="1">
      <c r="A77" s="237" t="s">
        <v>55</v>
      </c>
      <c r="B77" s="237"/>
      <c r="C77" s="237"/>
      <c r="D77" s="148">
        <v>1971</v>
      </c>
      <c r="E77" s="74">
        <v>9</v>
      </c>
      <c r="F77" s="74">
        <v>0</v>
      </c>
      <c r="G77" s="74">
        <v>2</v>
      </c>
      <c r="H77" s="74">
        <v>3</v>
      </c>
      <c r="I77" s="44">
        <f t="shared" si="5"/>
        <v>4</v>
      </c>
    </row>
    <row r="78" spans="1:9" ht="11.25" customHeight="1">
      <c r="A78" s="237" t="s">
        <v>55</v>
      </c>
      <c r="B78" s="237"/>
      <c r="C78" s="237"/>
      <c r="D78" s="148">
        <v>1972</v>
      </c>
      <c r="E78" s="74">
        <v>21</v>
      </c>
      <c r="F78" s="74">
        <v>1</v>
      </c>
      <c r="G78" s="74">
        <v>4</v>
      </c>
      <c r="H78" s="74">
        <v>2</v>
      </c>
      <c r="I78" s="44">
        <f t="shared" si="5"/>
        <v>14</v>
      </c>
    </row>
    <row r="79" spans="1:9" ht="11.25" customHeight="1">
      <c r="A79" s="237" t="s">
        <v>55</v>
      </c>
      <c r="B79" s="237"/>
      <c r="C79" s="237"/>
      <c r="D79" s="148">
        <v>1973</v>
      </c>
      <c r="E79" s="74">
        <v>29</v>
      </c>
      <c r="F79" s="74">
        <v>2</v>
      </c>
      <c r="G79" s="74">
        <v>10</v>
      </c>
      <c r="H79" s="74">
        <v>0</v>
      </c>
      <c r="I79" s="44">
        <f t="shared" si="5"/>
        <v>17</v>
      </c>
    </row>
    <row r="80" spans="1:9" ht="11.25" customHeight="1">
      <c r="A80" s="237" t="s">
        <v>55</v>
      </c>
      <c r="B80" s="237"/>
      <c r="C80" s="237"/>
      <c r="D80" s="148">
        <v>1974</v>
      </c>
      <c r="E80" s="74">
        <v>29</v>
      </c>
      <c r="F80" s="74">
        <v>2</v>
      </c>
      <c r="G80" s="74">
        <v>2</v>
      </c>
      <c r="H80" s="74">
        <v>1</v>
      </c>
      <c r="I80" s="44">
        <f t="shared" si="5"/>
        <v>24</v>
      </c>
    </row>
    <row r="81" spans="1:9" ht="11.25" customHeight="1">
      <c r="A81" s="237" t="s">
        <v>55</v>
      </c>
      <c r="B81" s="237"/>
      <c r="C81" s="237"/>
      <c r="D81" s="148">
        <v>1975</v>
      </c>
      <c r="E81" s="74">
        <v>18</v>
      </c>
      <c r="F81" s="74">
        <v>0</v>
      </c>
      <c r="G81" s="74">
        <v>4</v>
      </c>
      <c r="H81" s="74">
        <v>0</v>
      </c>
      <c r="I81" s="44">
        <f t="shared" si="5"/>
        <v>14</v>
      </c>
    </row>
    <row r="82" spans="1:9" ht="11.25" customHeight="1">
      <c r="A82" s="237" t="s">
        <v>55</v>
      </c>
      <c r="B82" s="237"/>
      <c r="C82" s="237"/>
      <c r="D82" s="148">
        <v>1976</v>
      </c>
      <c r="E82" s="74">
        <v>1</v>
      </c>
      <c r="F82" s="74">
        <v>0</v>
      </c>
      <c r="G82" s="74">
        <v>0</v>
      </c>
      <c r="H82" s="74">
        <v>0</v>
      </c>
      <c r="I82" s="44">
        <f t="shared" si="5"/>
        <v>1</v>
      </c>
    </row>
    <row r="83" spans="1:9" ht="11.25" customHeight="1">
      <c r="A83" s="237" t="s">
        <v>55</v>
      </c>
      <c r="B83" s="237"/>
      <c r="C83" s="237"/>
      <c r="D83" s="148">
        <v>1977</v>
      </c>
      <c r="E83" s="74">
        <v>33</v>
      </c>
      <c r="F83" s="74">
        <v>1</v>
      </c>
      <c r="G83" s="74">
        <v>4</v>
      </c>
      <c r="H83" s="74">
        <v>2</v>
      </c>
      <c r="I83" s="44">
        <f t="shared" si="5"/>
        <v>26</v>
      </c>
    </row>
    <row r="84" spans="1:9" ht="11.25" customHeight="1">
      <c r="A84" s="237" t="s">
        <v>55</v>
      </c>
      <c r="B84" s="237"/>
      <c r="C84" s="237"/>
      <c r="D84" s="148">
        <v>1978</v>
      </c>
      <c r="E84" s="74">
        <v>40</v>
      </c>
      <c r="F84" s="74">
        <v>0</v>
      </c>
      <c r="G84" s="74">
        <v>7</v>
      </c>
      <c r="H84" s="74">
        <v>1</v>
      </c>
      <c r="I84" s="44">
        <f t="shared" si="5"/>
        <v>32</v>
      </c>
    </row>
    <row r="85" spans="1:9" ht="11.25" customHeight="1">
      <c r="A85" s="237" t="s">
        <v>55</v>
      </c>
      <c r="B85" s="237"/>
      <c r="C85" s="237"/>
      <c r="D85" s="148">
        <v>1979</v>
      </c>
      <c r="E85" s="74">
        <v>48</v>
      </c>
      <c r="F85" s="74">
        <v>3</v>
      </c>
      <c r="G85" s="74">
        <v>6</v>
      </c>
      <c r="H85" s="74">
        <v>1</v>
      </c>
      <c r="I85" s="44">
        <f t="shared" si="5"/>
        <v>38</v>
      </c>
    </row>
    <row r="86" spans="1:9" ht="11.25" customHeight="1">
      <c r="A86" s="237" t="s">
        <v>55</v>
      </c>
      <c r="B86" s="237"/>
      <c r="C86" s="237"/>
      <c r="D86" s="148">
        <v>1980</v>
      </c>
      <c r="E86" s="74">
        <v>84</v>
      </c>
      <c r="F86" s="74">
        <v>2</v>
      </c>
      <c r="G86" s="74">
        <v>6</v>
      </c>
      <c r="H86" s="74">
        <v>1</v>
      </c>
      <c r="I86" s="44">
        <f t="shared" si="5"/>
        <v>75</v>
      </c>
    </row>
    <row r="87" spans="1:9" ht="11.25" customHeight="1">
      <c r="A87" s="237" t="s">
        <v>55</v>
      </c>
      <c r="B87" s="237"/>
      <c r="C87" s="237"/>
      <c r="D87" s="148">
        <v>1981</v>
      </c>
      <c r="E87" s="74">
        <v>22</v>
      </c>
      <c r="F87" s="74">
        <v>1</v>
      </c>
      <c r="G87" s="74">
        <v>5</v>
      </c>
      <c r="H87" s="74">
        <v>0</v>
      </c>
      <c r="I87" s="44">
        <f t="shared" si="5"/>
        <v>16</v>
      </c>
    </row>
    <row r="88" spans="1:9" ht="11.25" customHeight="1">
      <c r="A88" s="237" t="s">
        <v>55</v>
      </c>
      <c r="B88" s="237"/>
      <c r="C88" s="237"/>
      <c r="D88" s="148">
        <v>1982</v>
      </c>
      <c r="E88" s="74">
        <v>53</v>
      </c>
      <c r="F88" s="74">
        <v>1</v>
      </c>
      <c r="G88" s="74">
        <v>6</v>
      </c>
      <c r="H88" s="74">
        <v>0</v>
      </c>
      <c r="I88" s="44">
        <f t="shared" si="5"/>
        <v>46</v>
      </c>
    </row>
    <row r="89" spans="1:9" ht="11.25" customHeight="1">
      <c r="A89" s="237" t="s">
        <v>55</v>
      </c>
      <c r="B89" s="237"/>
      <c r="C89" s="237"/>
      <c r="D89" s="148">
        <v>1983</v>
      </c>
      <c r="E89" s="74">
        <v>170</v>
      </c>
      <c r="F89" s="74">
        <v>6</v>
      </c>
      <c r="G89" s="74">
        <v>19</v>
      </c>
      <c r="H89" s="74">
        <v>0</v>
      </c>
      <c r="I89" s="44">
        <f t="shared" si="5"/>
        <v>145</v>
      </c>
    </row>
    <row r="90" spans="1:9" ht="11.25" customHeight="1">
      <c r="A90" s="237" t="s">
        <v>55</v>
      </c>
      <c r="B90" s="237"/>
      <c r="C90" s="237"/>
      <c r="D90" s="148">
        <v>1984</v>
      </c>
      <c r="E90" s="74">
        <v>67</v>
      </c>
      <c r="F90" s="74">
        <v>1</v>
      </c>
      <c r="G90" s="74">
        <v>8</v>
      </c>
      <c r="H90" s="74">
        <v>0</v>
      </c>
      <c r="I90" s="44">
        <v>58</v>
      </c>
    </row>
    <row r="91" spans="1:9" ht="11.25" customHeight="1">
      <c r="A91" s="237" t="s">
        <v>55</v>
      </c>
      <c r="B91" s="237"/>
      <c r="C91" s="237"/>
      <c r="D91" s="148">
        <v>1985</v>
      </c>
      <c r="E91" s="74">
        <v>47</v>
      </c>
      <c r="F91" s="74">
        <v>3</v>
      </c>
      <c r="G91" s="74">
        <v>7</v>
      </c>
      <c r="H91" s="74">
        <v>0</v>
      </c>
      <c r="I91" s="44">
        <f t="shared" si="5"/>
        <v>37</v>
      </c>
    </row>
    <row r="92" spans="1:9" ht="11.25" customHeight="1">
      <c r="A92" s="237" t="s">
        <v>55</v>
      </c>
      <c r="B92" s="237"/>
      <c r="C92" s="237"/>
      <c r="D92" s="148">
        <v>1986</v>
      </c>
      <c r="E92" s="74">
        <v>123</v>
      </c>
      <c r="F92" s="74">
        <v>1</v>
      </c>
      <c r="G92" s="74">
        <v>15</v>
      </c>
      <c r="H92" s="74">
        <v>1</v>
      </c>
      <c r="I92" s="44">
        <f t="shared" si="5"/>
        <v>106</v>
      </c>
    </row>
    <row r="93" spans="1:9" ht="11.25" customHeight="1">
      <c r="A93" s="237" t="s">
        <v>55</v>
      </c>
      <c r="B93" s="237"/>
      <c r="C93" s="237"/>
      <c r="D93" s="148">
        <v>1987</v>
      </c>
      <c r="E93" s="74">
        <v>224</v>
      </c>
      <c r="F93" s="74">
        <v>4</v>
      </c>
      <c r="G93" s="74">
        <v>24</v>
      </c>
      <c r="H93" s="74">
        <v>0</v>
      </c>
      <c r="I93" s="44">
        <f t="shared" si="5"/>
        <v>196</v>
      </c>
    </row>
    <row r="94" spans="1:9" ht="11.25" customHeight="1">
      <c r="A94" s="237" t="s">
        <v>55</v>
      </c>
      <c r="B94" s="237"/>
      <c r="C94" s="237"/>
      <c r="D94" s="148">
        <v>1988</v>
      </c>
      <c r="E94" s="74">
        <v>156</v>
      </c>
      <c r="F94" s="74">
        <v>5</v>
      </c>
      <c r="G94" s="74">
        <v>7</v>
      </c>
      <c r="H94" s="74">
        <v>0</v>
      </c>
      <c r="I94" s="44">
        <f t="shared" si="5"/>
        <v>144</v>
      </c>
    </row>
    <row r="95" spans="1:9" ht="11.25" customHeight="1">
      <c r="A95" s="237" t="s">
        <v>55</v>
      </c>
      <c r="B95" s="237"/>
      <c r="C95" s="237"/>
      <c r="D95" s="148">
        <v>1989</v>
      </c>
      <c r="E95" s="74">
        <v>112</v>
      </c>
      <c r="F95" s="74">
        <v>3</v>
      </c>
      <c r="G95" s="74">
        <v>8</v>
      </c>
      <c r="H95" s="74">
        <v>0</v>
      </c>
      <c r="I95" s="44">
        <f t="shared" si="5"/>
        <v>101</v>
      </c>
    </row>
    <row r="96" spans="1:9" ht="11.25" customHeight="1">
      <c r="A96" s="237" t="s">
        <v>55</v>
      </c>
      <c r="B96" s="237"/>
      <c r="C96" s="237"/>
      <c r="D96" s="148">
        <v>1990</v>
      </c>
      <c r="E96" s="74">
        <v>55</v>
      </c>
      <c r="F96" s="74">
        <v>0</v>
      </c>
      <c r="G96" s="74">
        <v>1</v>
      </c>
      <c r="H96" s="74">
        <v>1</v>
      </c>
      <c r="I96" s="44">
        <f t="shared" si="5"/>
        <v>53</v>
      </c>
    </row>
    <row r="97" spans="1:9" ht="11.25" customHeight="1">
      <c r="A97" s="237" t="s">
        <v>55</v>
      </c>
      <c r="B97" s="237"/>
      <c r="C97" s="237"/>
      <c r="D97" s="148">
        <v>1991</v>
      </c>
      <c r="E97" s="74">
        <v>259</v>
      </c>
      <c r="F97" s="74">
        <v>5</v>
      </c>
      <c r="G97" s="74">
        <v>20</v>
      </c>
      <c r="H97" s="74">
        <v>1</v>
      </c>
      <c r="I97" s="44">
        <f t="shared" si="5"/>
        <v>233</v>
      </c>
    </row>
    <row r="98" spans="1:9" ht="11.25" customHeight="1">
      <c r="A98" s="237" t="s">
        <v>55</v>
      </c>
      <c r="B98" s="237"/>
      <c r="C98" s="237"/>
      <c r="D98" s="148">
        <v>1992</v>
      </c>
      <c r="E98" s="74">
        <v>377</v>
      </c>
      <c r="F98" s="74">
        <v>2</v>
      </c>
      <c r="G98" s="74">
        <v>23</v>
      </c>
      <c r="H98" s="74">
        <v>1</v>
      </c>
      <c r="I98" s="44">
        <f t="shared" si="5"/>
        <v>351</v>
      </c>
    </row>
    <row r="99" spans="1:9" ht="11.25" customHeight="1">
      <c r="A99" s="237" t="s">
        <v>55</v>
      </c>
      <c r="B99" s="237"/>
      <c r="C99" s="237"/>
      <c r="D99" s="148">
        <v>1993</v>
      </c>
      <c r="E99" s="74">
        <v>262</v>
      </c>
      <c r="F99" s="74">
        <v>3</v>
      </c>
      <c r="G99" s="74">
        <v>29</v>
      </c>
      <c r="H99" s="74">
        <v>0</v>
      </c>
      <c r="I99" s="44">
        <f t="shared" si="5"/>
        <v>230</v>
      </c>
    </row>
    <row r="100" spans="1:9" ht="11.25" customHeight="1">
      <c r="A100" s="237" t="s">
        <v>55</v>
      </c>
      <c r="B100" s="237"/>
      <c r="C100" s="237"/>
      <c r="D100" s="148">
        <v>1994</v>
      </c>
      <c r="E100" s="74">
        <v>148</v>
      </c>
      <c r="F100" s="74">
        <v>2</v>
      </c>
      <c r="G100" s="74">
        <v>13</v>
      </c>
      <c r="H100" s="74">
        <v>0</v>
      </c>
      <c r="I100" s="44">
        <f t="shared" si="5"/>
        <v>133</v>
      </c>
    </row>
    <row r="101" spans="1:9" ht="11.25" customHeight="1">
      <c r="A101" s="237" t="s">
        <v>55</v>
      </c>
      <c r="B101" s="237"/>
      <c r="C101" s="237"/>
      <c r="D101" s="148">
        <v>1995</v>
      </c>
      <c r="E101" s="74">
        <v>176</v>
      </c>
      <c r="F101" s="74">
        <v>1</v>
      </c>
      <c r="G101" s="74">
        <v>18</v>
      </c>
      <c r="H101" s="74">
        <v>0</v>
      </c>
      <c r="I101" s="44">
        <f t="shared" si="5"/>
        <v>157</v>
      </c>
    </row>
    <row r="102" spans="1:9" ht="11.25" customHeight="1">
      <c r="A102" s="237" t="s">
        <v>55</v>
      </c>
      <c r="B102" s="237"/>
      <c r="C102" s="237"/>
      <c r="D102" s="148">
        <v>1996</v>
      </c>
      <c r="E102" s="74">
        <v>159</v>
      </c>
      <c r="F102" s="74">
        <v>0</v>
      </c>
      <c r="G102" s="74">
        <v>12</v>
      </c>
      <c r="H102" s="74">
        <v>0</v>
      </c>
      <c r="I102" s="44">
        <f t="shared" si="5"/>
        <v>147</v>
      </c>
    </row>
    <row r="103" spans="1:9" ht="11.25" customHeight="1">
      <c r="A103" s="237" t="s">
        <v>55</v>
      </c>
      <c r="B103" s="237"/>
      <c r="C103" s="237"/>
      <c r="D103" s="148">
        <v>1997</v>
      </c>
      <c r="E103" s="74">
        <v>142</v>
      </c>
      <c r="F103" s="74">
        <v>0</v>
      </c>
      <c r="G103" s="74">
        <v>5</v>
      </c>
      <c r="H103" s="74">
        <v>0</v>
      </c>
      <c r="I103" s="44">
        <f t="shared" si="5"/>
        <v>137</v>
      </c>
    </row>
    <row r="104" spans="1:9" ht="11.25" customHeight="1">
      <c r="A104" s="237" t="s">
        <v>55</v>
      </c>
      <c r="B104" s="237"/>
      <c r="C104" s="237"/>
      <c r="D104" s="148">
        <v>1998</v>
      </c>
      <c r="E104" s="74">
        <v>137</v>
      </c>
      <c r="F104" s="74">
        <v>0</v>
      </c>
      <c r="G104" s="74">
        <v>7</v>
      </c>
      <c r="H104" s="74">
        <v>0</v>
      </c>
      <c r="I104" s="44">
        <f t="shared" si="5"/>
        <v>130</v>
      </c>
    </row>
    <row r="105" spans="1:9" ht="11.25" customHeight="1">
      <c r="A105" s="237" t="s">
        <v>55</v>
      </c>
      <c r="B105" s="237"/>
      <c r="C105" s="237"/>
      <c r="D105" s="148">
        <v>1999</v>
      </c>
      <c r="E105" s="74">
        <v>144</v>
      </c>
      <c r="F105" s="74">
        <v>1</v>
      </c>
      <c r="G105" s="74">
        <v>8</v>
      </c>
      <c r="H105" s="74">
        <v>0</v>
      </c>
      <c r="I105" s="44">
        <f t="shared" si="5"/>
        <v>135</v>
      </c>
    </row>
    <row r="106" spans="1:9" ht="11.25" customHeight="1">
      <c r="A106" s="237" t="s">
        <v>55</v>
      </c>
      <c r="B106" s="237"/>
      <c r="C106" s="237"/>
      <c r="D106" s="148">
        <v>2000</v>
      </c>
      <c r="E106" s="74">
        <v>141</v>
      </c>
      <c r="F106" s="74">
        <v>0</v>
      </c>
      <c r="G106" s="74">
        <v>2</v>
      </c>
      <c r="H106" s="74">
        <v>0</v>
      </c>
      <c r="I106" s="44">
        <f t="shared" si="5"/>
        <v>139</v>
      </c>
    </row>
    <row r="107" spans="1:9" ht="11.25" customHeight="1">
      <c r="A107" s="237" t="s">
        <v>55</v>
      </c>
      <c r="B107" s="237"/>
      <c r="C107" s="237"/>
      <c r="D107" s="148">
        <v>2001</v>
      </c>
      <c r="E107" s="74">
        <v>117</v>
      </c>
      <c r="F107" s="74">
        <v>0</v>
      </c>
      <c r="G107" s="74">
        <v>1</v>
      </c>
      <c r="H107" s="74">
        <v>0</v>
      </c>
      <c r="I107" s="44">
        <f t="shared" si="5"/>
        <v>116</v>
      </c>
    </row>
    <row r="108" spans="1:9" ht="11.25" customHeight="1">
      <c r="A108" s="237" t="s">
        <v>55</v>
      </c>
      <c r="B108" s="237"/>
      <c r="C108" s="237"/>
      <c r="D108" s="148">
        <v>2002</v>
      </c>
      <c r="E108" s="74">
        <v>66</v>
      </c>
      <c r="F108" s="74">
        <v>0</v>
      </c>
      <c r="G108" s="74">
        <v>0</v>
      </c>
      <c r="H108" s="74">
        <v>0</v>
      </c>
      <c r="I108" s="44">
        <f t="shared" si="5"/>
        <v>66</v>
      </c>
    </row>
    <row r="109" spans="1:9" ht="11.25" customHeight="1">
      <c r="A109" s="237" t="s">
        <v>55</v>
      </c>
      <c r="B109" s="237"/>
      <c r="C109" s="237"/>
      <c r="D109" s="148">
        <v>2003</v>
      </c>
      <c r="E109" s="74">
        <v>70</v>
      </c>
      <c r="F109" s="74">
        <v>1</v>
      </c>
      <c r="G109" s="74">
        <v>0</v>
      </c>
      <c r="H109" s="74">
        <v>0</v>
      </c>
      <c r="I109" s="44">
        <f t="shared" si="5"/>
        <v>69</v>
      </c>
    </row>
    <row r="110" spans="1:9" ht="11.25" customHeight="1">
      <c r="A110" s="237" t="s">
        <v>55</v>
      </c>
      <c r="B110" s="237"/>
      <c r="C110" s="237"/>
      <c r="D110" s="148">
        <v>2004</v>
      </c>
      <c r="E110" s="74">
        <v>98</v>
      </c>
      <c r="F110" s="74">
        <v>0</v>
      </c>
      <c r="G110" s="74">
        <v>0</v>
      </c>
      <c r="H110" s="74">
        <v>0</v>
      </c>
      <c r="I110" s="44">
        <f t="shared" si="5"/>
        <v>98</v>
      </c>
    </row>
    <row r="111" spans="1:9" ht="11.25" customHeight="1">
      <c r="A111" s="237" t="s">
        <v>55</v>
      </c>
      <c r="B111" s="237"/>
      <c r="C111" s="237"/>
      <c r="D111" s="148">
        <v>2005</v>
      </c>
      <c r="E111" s="74">
        <v>117</v>
      </c>
      <c r="F111" s="74">
        <v>1</v>
      </c>
      <c r="G111" s="74">
        <v>0</v>
      </c>
      <c r="H111" s="74">
        <v>0</v>
      </c>
      <c r="I111" s="44">
        <v>105</v>
      </c>
    </row>
    <row r="112" spans="1:9" ht="11.25" customHeight="1">
      <c r="A112" s="237" t="s">
        <v>55</v>
      </c>
      <c r="B112" s="237"/>
      <c r="C112" s="237"/>
      <c r="D112" s="148">
        <v>2006</v>
      </c>
      <c r="E112" s="74">
        <v>112</v>
      </c>
      <c r="F112" s="74">
        <v>0</v>
      </c>
      <c r="G112" s="74">
        <v>0</v>
      </c>
      <c r="H112" s="74">
        <v>0</v>
      </c>
      <c r="I112" s="44">
        <v>101</v>
      </c>
    </row>
    <row r="113" spans="1:9" ht="11.25" customHeight="1">
      <c r="A113" s="237" t="s">
        <v>55</v>
      </c>
      <c r="B113" s="237"/>
      <c r="C113" s="237"/>
      <c r="D113" s="148">
        <v>2007</v>
      </c>
      <c r="E113" s="74">
        <v>152</v>
      </c>
      <c r="F113" s="74">
        <v>0</v>
      </c>
      <c r="G113" s="74">
        <v>0</v>
      </c>
      <c r="H113" s="74">
        <v>0</v>
      </c>
      <c r="I113" s="44">
        <v>142</v>
      </c>
    </row>
    <row r="114" spans="1:9" ht="11.25" customHeight="1">
      <c r="A114" s="237" t="s">
        <v>55</v>
      </c>
      <c r="B114" s="237"/>
      <c r="C114" s="237"/>
      <c r="D114" s="148">
        <v>2008</v>
      </c>
      <c r="E114" s="74">
        <v>144</v>
      </c>
      <c r="F114" s="74">
        <v>0</v>
      </c>
      <c r="G114" s="74">
        <v>0</v>
      </c>
      <c r="H114" s="74">
        <v>0</v>
      </c>
      <c r="I114" s="44">
        <f t="shared" si="5"/>
        <v>144</v>
      </c>
    </row>
    <row r="115" spans="1:9" ht="11.25" customHeight="1" thickBot="1">
      <c r="A115" s="236" t="s">
        <v>55</v>
      </c>
      <c r="B115" s="236"/>
      <c r="C115" s="236"/>
      <c r="D115" s="149">
        <v>2009</v>
      </c>
      <c r="E115" s="51">
        <f>E116-4515</f>
        <v>158</v>
      </c>
      <c r="F115" s="75">
        <v>11</v>
      </c>
      <c r="G115" s="75">
        <v>4</v>
      </c>
      <c r="H115" s="75">
        <v>2</v>
      </c>
      <c r="I115" s="45">
        <v>126</v>
      </c>
    </row>
    <row r="116" spans="1:9" ht="11.25" customHeight="1" thickBot="1">
      <c r="A116" s="213" t="s">
        <v>4</v>
      </c>
      <c r="B116" s="213"/>
      <c r="C116" s="213"/>
      <c r="D116" s="213"/>
      <c r="E116" s="52">
        <v>4673</v>
      </c>
      <c r="F116" s="52">
        <v>183</v>
      </c>
      <c r="G116" s="52">
        <v>366</v>
      </c>
      <c r="H116" s="52">
        <v>87</v>
      </c>
      <c r="I116" s="52">
        <v>3982</v>
      </c>
    </row>
    <row r="117" ht="13.5" customHeight="1">
      <c r="A117" s="7" t="s">
        <v>56</v>
      </c>
    </row>
    <row r="118" ht="11.25" customHeight="1"/>
  </sheetData>
  <sheetProtection/>
  <mergeCells count="66">
    <mergeCell ref="D3:J3"/>
    <mergeCell ref="A6:A36"/>
    <mergeCell ref="B6:B36"/>
    <mergeCell ref="A5:C5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5:C115"/>
    <mergeCell ref="A116:D116"/>
    <mergeCell ref="A111:C111"/>
    <mergeCell ref="A112:C112"/>
    <mergeCell ref="A113:C113"/>
    <mergeCell ref="A114:C1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7" customWidth="1"/>
    <col min="2" max="2" width="11.7109375" style="128" bestFit="1" customWidth="1"/>
    <col min="3" max="3" width="12.00390625" style="161" bestFit="1" customWidth="1"/>
    <col min="4" max="4" width="14.421875" style="128" bestFit="1" customWidth="1"/>
    <col min="5" max="5" width="13.421875" style="128" bestFit="1" customWidth="1"/>
    <col min="6" max="6" width="12.421875" style="128" bestFit="1" customWidth="1"/>
    <col min="7" max="8" width="9.140625" style="7" customWidth="1"/>
    <col min="9" max="9" width="13.421875" style="7" bestFit="1" customWidth="1"/>
    <col min="10" max="16384" width="9.140625" style="7" customWidth="1"/>
  </cols>
  <sheetData>
    <row r="1" spans="1:3" ht="18.75">
      <c r="A1" s="3" t="s">
        <v>275</v>
      </c>
      <c r="B1" s="160"/>
      <c r="C1" s="128"/>
    </row>
    <row r="2" ht="6.75" customHeight="1" thickBot="1"/>
    <row r="3" spans="1:4" ht="13.5" customHeight="1" thickBot="1">
      <c r="A3" s="10" t="s">
        <v>252</v>
      </c>
      <c r="B3" s="162" t="s">
        <v>23</v>
      </c>
      <c r="C3" s="162" t="s">
        <v>24</v>
      </c>
      <c r="D3" s="141" t="s">
        <v>27</v>
      </c>
    </row>
    <row r="4" spans="1:4" ht="15" customHeight="1">
      <c r="A4" s="22" t="s">
        <v>123</v>
      </c>
      <c r="B4" s="50">
        <v>1041603111</v>
      </c>
      <c r="C4" s="50">
        <v>958633551</v>
      </c>
      <c r="D4" s="59">
        <v>875141243</v>
      </c>
    </row>
    <row r="5" spans="1:4" ht="15" customHeight="1">
      <c r="A5" s="24" t="s">
        <v>124</v>
      </c>
      <c r="B5" s="69">
        <v>812500</v>
      </c>
      <c r="C5" s="69">
        <v>543000</v>
      </c>
      <c r="D5" s="61">
        <v>35000</v>
      </c>
    </row>
    <row r="6" spans="1:4" ht="15" customHeight="1">
      <c r="A6" s="26" t="s">
        <v>125</v>
      </c>
      <c r="B6" s="69">
        <v>56830000</v>
      </c>
      <c r="C6" s="69">
        <v>34385000</v>
      </c>
      <c r="D6" s="61">
        <v>115545000</v>
      </c>
    </row>
    <row r="7" spans="1:4" ht="15" customHeight="1">
      <c r="A7" s="26" t="s">
        <v>126</v>
      </c>
      <c r="B7" s="69">
        <v>4643887495</v>
      </c>
      <c r="C7" s="69">
        <v>5302363246</v>
      </c>
      <c r="D7" s="61">
        <v>5438152221</v>
      </c>
    </row>
    <row r="8" spans="1:4" ht="15" customHeight="1">
      <c r="A8" s="26" t="s">
        <v>127</v>
      </c>
      <c r="B8" s="69">
        <v>15312522965</v>
      </c>
      <c r="C8" s="69">
        <v>17770850740</v>
      </c>
      <c r="D8" s="61">
        <v>20618575608</v>
      </c>
    </row>
    <row r="9" spans="1:4" ht="15" customHeight="1" thickBot="1">
      <c r="A9" s="27" t="s">
        <v>128</v>
      </c>
      <c r="B9" s="51">
        <v>477296579</v>
      </c>
      <c r="C9" s="51">
        <v>475768000</v>
      </c>
      <c r="D9" s="64">
        <v>399711920</v>
      </c>
    </row>
    <row r="10" spans="1:9" ht="13.5" customHeight="1" thickBot="1">
      <c r="A10" s="20" t="s">
        <v>129</v>
      </c>
      <c r="B10" s="52">
        <f>SUM(B4:B9)</f>
        <v>21532952650</v>
      </c>
      <c r="C10" s="52">
        <f>SUM(C4:C9)</f>
        <v>24542543537</v>
      </c>
      <c r="D10" s="52">
        <f>SUM(D4:D9)</f>
        <v>27447160992</v>
      </c>
      <c r="I10" s="172"/>
    </row>
    <row r="11" spans="1:4" ht="13.5" customHeight="1" thickBot="1">
      <c r="A11" s="10" t="s">
        <v>258</v>
      </c>
      <c r="B11" s="162" t="s">
        <v>23</v>
      </c>
      <c r="C11" s="162" t="s">
        <v>24</v>
      </c>
      <c r="D11" s="141" t="s">
        <v>27</v>
      </c>
    </row>
    <row r="12" spans="1:4" ht="15" customHeight="1">
      <c r="A12" s="42" t="s">
        <v>130</v>
      </c>
      <c r="B12" s="50">
        <v>15103127312</v>
      </c>
      <c r="C12" s="50">
        <v>17724005294</v>
      </c>
      <c r="D12" s="59">
        <v>20977132785</v>
      </c>
    </row>
    <row r="13" spans="1:4" ht="15" customHeight="1">
      <c r="A13" s="24" t="s">
        <v>131</v>
      </c>
      <c r="B13" s="69">
        <v>95201153</v>
      </c>
      <c r="C13" s="69">
        <v>104966978</v>
      </c>
      <c r="D13" s="61">
        <v>268511861</v>
      </c>
    </row>
    <row r="14" spans="1:4" ht="15" customHeight="1" thickBot="1">
      <c r="A14" s="27" t="s">
        <v>128</v>
      </c>
      <c r="B14" s="51">
        <v>6334624185</v>
      </c>
      <c r="C14" s="51">
        <v>6713571265</v>
      </c>
      <c r="D14" s="64">
        <v>6201516346</v>
      </c>
    </row>
    <row r="15" spans="1:4" ht="13.5" customHeight="1" thickBot="1">
      <c r="A15" s="20" t="s">
        <v>272</v>
      </c>
      <c r="B15" s="52">
        <f>SUM(B12:B14)</f>
        <v>21532952650</v>
      </c>
      <c r="C15" s="52">
        <f>SUM(C12:C14)</f>
        <v>24542543537</v>
      </c>
      <c r="D15" s="52">
        <f>SUM(D12:D14)</f>
        <v>27447160992</v>
      </c>
    </row>
    <row r="16" spans="1:3" ht="13.5" customHeight="1">
      <c r="A16" s="7" t="s">
        <v>95</v>
      </c>
      <c r="C16" s="128"/>
    </row>
    <row r="17" spans="2:4" ht="12.75">
      <c r="B17" s="46"/>
      <c r="C17" s="46"/>
      <c r="D17" s="163"/>
    </row>
    <row r="18" spans="1:3" ht="19.5" customHeight="1">
      <c r="A18" s="3" t="s">
        <v>276</v>
      </c>
      <c r="B18" s="160"/>
      <c r="C18" s="128"/>
    </row>
    <row r="19" ht="6.75" customHeight="1" thickBot="1"/>
    <row r="20" spans="1:4" ht="13.5" customHeight="1" thickBot="1">
      <c r="A20" s="10" t="s">
        <v>253</v>
      </c>
      <c r="B20" s="162" t="s">
        <v>23</v>
      </c>
      <c r="C20" s="162" t="s">
        <v>24</v>
      </c>
      <c r="D20" s="141" t="s">
        <v>27</v>
      </c>
    </row>
    <row r="21" spans="1:4" ht="13.5" customHeight="1" thickBot="1">
      <c r="A21" s="48" t="s">
        <v>132</v>
      </c>
      <c r="B21" s="52">
        <v>1015411102</v>
      </c>
      <c r="C21" s="52">
        <v>477300386</v>
      </c>
      <c r="D21" s="164">
        <v>1698061811</v>
      </c>
    </row>
    <row r="22" spans="1:4" ht="15" customHeight="1">
      <c r="A22" s="22" t="s">
        <v>133</v>
      </c>
      <c r="B22" s="50">
        <v>57921359</v>
      </c>
      <c r="C22" s="50">
        <v>63408474</v>
      </c>
      <c r="D22" s="59">
        <v>80855995</v>
      </c>
    </row>
    <row r="23" spans="1:4" ht="15" customHeight="1">
      <c r="A23" s="24" t="s">
        <v>134</v>
      </c>
      <c r="B23" s="69">
        <v>131869710</v>
      </c>
      <c r="C23" s="69">
        <v>83606573</v>
      </c>
      <c r="D23" s="61">
        <v>98595563</v>
      </c>
    </row>
    <row r="24" spans="1:4" ht="15" customHeight="1">
      <c r="A24" s="24" t="s">
        <v>135</v>
      </c>
      <c r="B24" s="69">
        <v>165494387</v>
      </c>
      <c r="C24" s="69">
        <v>165881680</v>
      </c>
      <c r="D24" s="61">
        <v>213824717</v>
      </c>
    </row>
    <row r="25" spans="1:4" ht="15" customHeight="1">
      <c r="A25" s="24" t="s">
        <v>136</v>
      </c>
      <c r="B25" s="69">
        <v>7632441</v>
      </c>
      <c r="C25" s="69">
        <v>21633473</v>
      </c>
      <c r="D25" s="61">
        <v>10662508</v>
      </c>
    </row>
    <row r="26" spans="1:4" ht="15" customHeight="1">
      <c r="A26" s="24" t="s">
        <v>137</v>
      </c>
      <c r="B26" s="69">
        <v>269791622</v>
      </c>
      <c r="C26" s="69">
        <v>-255000</v>
      </c>
      <c r="D26" s="61">
        <f>276601798+318222467</f>
        <v>594824265</v>
      </c>
    </row>
    <row r="27" spans="1:4" ht="15" customHeight="1">
      <c r="A27" s="24" t="s">
        <v>138</v>
      </c>
      <c r="B27" s="69">
        <v>450000</v>
      </c>
      <c r="C27" s="69">
        <v>450000</v>
      </c>
      <c r="D27" s="165">
        <v>0</v>
      </c>
    </row>
    <row r="28" spans="1:4" ht="15" customHeight="1">
      <c r="A28" s="24" t="s">
        <v>139</v>
      </c>
      <c r="B28" s="69">
        <v>89370973</v>
      </c>
      <c r="C28" s="69">
        <v>93503927</v>
      </c>
      <c r="D28" s="165">
        <v>98204115</v>
      </c>
    </row>
    <row r="29" spans="1:4" ht="15" customHeight="1">
      <c r="A29" s="24" t="s">
        <v>140</v>
      </c>
      <c r="B29" s="69">
        <v>186000000</v>
      </c>
      <c r="C29" s="69">
        <v>37262219</v>
      </c>
      <c r="D29" s="165">
        <v>45750000</v>
      </c>
    </row>
    <row r="30" spans="1:4" ht="15" customHeight="1" thickBot="1">
      <c r="A30" s="49" t="s">
        <v>141</v>
      </c>
      <c r="B30" s="51">
        <v>14486675</v>
      </c>
      <c r="C30" s="51">
        <v>0</v>
      </c>
      <c r="D30" s="166">
        <v>0</v>
      </c>
    </row>
    <row r="31" spans="1:4" ht="15" customHeight="1" thickBot="1">
      <c r="A31" s="48" t="s">
        <v>142</v>
      </c>
      <c r="B31" s="52">
        <f>SUM(B22:B30)</f>
        <v>923017167</v>
      </c>
      <c r="C31" s="52">
        <f>SUM(C22:C30)</f>
        <v>465491346</v>
      </c>
      <c r="D31" s="52">
        <f>SUM(D22:D30)</f>
        <v>1142717163</v>
      </c>
    </row>
    <row r="32" spans="1:4" ht="15" customHeight="1" thickBot="1">
      <c r="A32" s="48" t="s">
        <v>143</v>
      </c>
      <c r="B32" s="52">
        <v>221806108</v>
      </c>
      <c r="C32" s="52">
        <v>43777877</v>
      </c>
      <c r="D32" s="164">
        <v>617000906</v>
      </c>
    </row>
    <row r="33" spans="1:3" ht="13.5" customHeight="1">
      <c r="A33" s="7" t="s">
        <v>95</v>
      </c>
      <c r="C33" s="128"/>
    </row>
    <row r="34" spans="2:4" ht="12.75">
      <c r="B34" s="46"/>
      <c r="C34" s="46"/>
      <c r="D34" s="163"/>
    </row>
    <row r="35" spans="2:4" ht="12.75">
      <c r="B35" s="46"/>
      <c r="C35" s="46"/>
      <c r="D35" s="163"/>
    </row>
    <row r="36" spans="2:4" ht="12.75">
      <c r="B36" s="46"/>
      <c r="C36" s="46"/>
      <c r="D36" s="163"/>
    </row>
    <row r="37" spans="2:4" ht="12.75">
      <c r="B37" s="46"/>
      <c r="C37" s="46"/>
      <c r="D37" s="163"/>
    </row>
    <row r="38" spans="2:4" ht="12.75">
      <c r="B38" s="46"/>
      <c r="C38" s="46"/>
      <c r="D38" s="163"/>
    </row>
    <row r="39" spans="2:4" ht="12.75">
      <c r="B39" s="46"/>
      <c r="C39" s="46"/>
      <c r="D39" s="163"/>
    </row>
    <row r="40" spans="2:4" ht="12.75">
      <c r="B40" s="46"/>
      <c r="C40" s="46"/>
      <c r="D40" s="163"/>
    </row>
    <row r="41" spans="2:4" ht="12.75">
      <c r="B41" s="46"/>
      <c r="C41" s="46"/>
      <c r="D41" s="163"/>
    </row>
    <row r="42" spans="2:4" ht="12.75">
      <c r="B42" s="46"/>
      <c r="C42" s="46"/>
      <c r="D42" s="163"/>
    </row>
    <row r="43" spans="2:4" ht="12.75">
      <c r="B43" s="46"/>
      <c r="C43" s="46"/>
      <c r="D43" s="163"/>
    </row>
    <row r="44" spans="2:4" ht="12.75">
      <c r="B44" s="46"/>
      <c r="C44" s="46"/>
      <c r="D44" s="163"/>
    </row>
    <row r="45" spans="2:4" ht="12.75">
      <c r="B45" s="46"/>
      <c r="C45" s="46"/>
      <c r="D45" s="163"/>
    </row>
    <row r="46" spans="2:4" ht="12.75">
      <c r="B46" s="46"/>
      <c r="C46" s="46"/>
      <c r="D46" s="163"/>
    </row>
    <row r="47" spans="2:4" ht="12.75">
      <c r="B47" s="46"/>
      <c r="C47" s="46"/>
      <c r="D47" s="163"/>
    </row>
    <row r="48" spans="2:4" ht="12.75">
      <c r="B48" s="46"/>
      <c r="C48" s="46"/>
      <c r="D48" s="163"/>
    </row>
    <row r="49" spans="2:4" ht="12.75">
      <c r="B49" s="46"/>
      <c r="C49" s="46"/>
      <c r="D49" s="163"/>
    </row>
    <row r="50" spans="2:4" ht="12.75">
      <c r="B50" s="46"/>
      <c r="C50" s="46"/>
      <c r="D50" s="163"/>
    </row>
    <row r="51" spans="2:4" ht="12.75">
      <c r="B51" s="46"/>
      <c r="C51" s="46"/>
      <c r="D51" s="163"/>
    </row>
    <row r="52" spans="2:4" ht="12.75">
      <c r="B52" s="46"/>
      <c r="C52" s="46"/>
      <c r="D52" s="163"/>
    </row>
    <row r="53" spans="2:4" ht="12.75">
      <c r="B53" s="46"/>
      <c r="C53" s="46"/>
      <c r="D53" s="163"/>
    </row>
    <row r="54" spans="2:4" ht="12.75">
      <c r="B54" s="46"/>
      <c r="C54" s="46"/>
      <c r="D54" s="163"/>
    </row>
    <row r="55" spans="2:4" ht="12.75">
      <c r="B55" s="46"/>
      <c r="C55" s="46"/>
      <c r="D55" s="163"/>
    </row>
    <row r="56" spans="2:4" ht="12.75">
      <c r="B56" s="46"/>
      <c r="C56" s="46"/>
      <c r="D56" s="163"/>
    </row>
    <row r="57" spans="2:4" ht="12.75">
      <c r="B57" s="46"/>
      <c r="C57" s="46"/>
      <c r="D57" s="163"/>
    </row>
    <row r="58" spans="1:3" ht="19.5" customHeight="1">
      <c r="A58" s="3" t="s">
        <v>277</v>
      </c>
      <c r="B58" s="160"/>
      <c r="C58" s="128"/>
    </row>
    <row r="59" ht="6.75" customHeight="1" thickBot="1"/>
    <row r="60" spans="1:4" ht="13.5" customHeight="1" thickBot="1">
      <c r="A60" s="10" t="s">
        <v>252</v>
      </c>
      <c r="B60" s="162" t="s">
        <v>23</v>
      </c>
      <c r="C60" s="162" t="s">
        <v>24</v>
      </c>
      <c r="D60" s="141" t="s">
        <v>27</v>
      </c>
    </row>
    <row r="61" spans="1:4" ht="15" customHeight="1">
      <c r="A61" s="22" t="s">
        <v>146</v>
      </c>
      <c r="B61" s="50">
        <v>33336972</v>
      </c>
      <c r="C61" s="50">
        <v>18076626</v>
      </c>
      <c r="D61" s="59">
        <v>2817069</v>
      </c>
    </row>
    <row r="62" spans="1:4" ht="15" customHeight="1">
      <c r="A62" s="24" t="s">
        <v>124</v>
      </c>
      <c r="B62" s="69">
        <v>0</v>
      </c>
      <c r="C62" s="69">
        <v>443000</v>
      </c>
      <c r="D62" s="61">
        <v>10000</v>
      </c>
    </row>
    <row r="63" spans="1:4" ht="15" customHeight="1">
      <c r="A63" s="26" t="s">
        <v>126</v>
      </c>
      <c r="B63" s="69">
        <v>3573945000</v>
      </c>
      <c r="C63" s="69">
        <v>4097855000</v>
      </c>
      <c r="D63" s="61">
        <v>4155845000</v>
      </c>
    </row>
    <row r="64" spans="1:9" ht="15" customHeight="1">
      <c r="A64" s="26" t="s">
        <v>147</v>
      </c>
      <c r="B64" s="69">
        <v>383400</v>
      </c>
      <c r="C64" s="69">
        <v>383400</v>
      </c>
      <c r="D64" s="61">
        <v>383400</v>
      </c>
      <c r="I64" s="172"/>
    </row>
    <row r="65" spans="1:4" ht="15" customHeight="1">
      <c r="A65" s="26" t="s">
        <v>127</v>
      </c>
      <c r="B65" s="69">
        <v>14644843797</v>
      </c>
      <c r="C65" s="69">
        <v>16807168095</v>
      </c>
      <c r="D65" s="61">
        <v>19164183963</v>
      </c>
    </row>
    <row r="66" spans="1:4" ht="15" customHeight="1" thickBot="1">
      <c r="A66" s="27" t="s">
        <v>128</v>
      </c>
      <c r="B66" s="51">
        <v>420965347</v>
      </c>
      <c r="C66" s="51">
        <v>423200000</v>
      </c>
      <c r="D66" s="64">
        <v>381347920</v>
      </c>
    </row>
    <row r="67" spans="1:4" ht="13.5" customHeight="1" thickBot="1">
      <c r="A67" s="20" t="s">
        <v>129</v>
      </c>
      <c r="B67" s="52">
        <f>SUM(B61:B66)</f>
        <v>18673474516</v>
      </c>
      <c r="C67" s="52">
        <f>SUM(C61:C66)</f>
        <v>21347126121</v>
      </c>
      <c r="D67" s="52">
        <f>SUM(D61:D66)</f>
        <v>23704587352</v>
      </c>
    </row>
    <row r="68" spans="1:4" ht="13.5" customHeight="1" thickBot="1">
      <c r="A68" s="10" t="s">
        <v>258</v>
      </c>
      <c r="B68" s="162" t="s">
        <v>23</v>
      </c>
      <c r="C68" s="162" t="s">
        <v>24</v>
      </c>
      <c r="D68" s="141" t="s">
        <v>27</v>
      </c>
    </row>
    <row r="69" spans="1:4" ht="15" customHeight="1">
      <c r="A69" s="42" t="s">
        <v>130</v>
      </c>
      <c r="B69" s="50">
        <v>13387601183</v>
      </c>
      <c r="C69" s="50">
        <v>15964701288</v>
      </c>
      <c r="D69" s="59">
        <v>18600827873</v>
      </c>
    </row>
    <row r="70" spans="1:4" ht="15" customHeight="1">
      <c r="A70" s="24" t="s">
        <v>124</v>
      </c>
      <c r="B70" s="69">
        <v>21742500</v>
      </c>
      <c r="C70" s="69">
        <v>0</v>
      </c>
      <c r="D70" s="69">
        <v>0</v>
      </c>
    </row>
    <row r="71" spans="1:4" ht="15" customHeight="1">
      <c r="A71" s="24" t="s">
        <v>25</v>
      </c>
      <c r="B71" s="69">
        <v>29720833</v>
      </c>
      <c r="C71" s="69">
        <v>38009833</v>
      </c>
      <c r="D71" s="61">
        <v>48176333</v>
      </c>
    </row>
    <row r="72" spans="1:4" ht="15" customHeight="1" thickBot="1">
      <c r="A72" s="27" t="s">
        <v>128</v>
      </c>
      <c r="B72" s="51">
        <v>5234410000</v>
      </c>
      <c r="C72" s="51">
        <v>5344415000</v>
      </c>
      <c r="D72" s="64">
        <v>5055583146</v>
      </c>
    </row>
    <row r="73" spans="1:4" ht="13.5" customHeight="1" thickBot="1">
      <c r="A73" s="20" t="s">
        <v>129</v>
      </c>
      <c r="B73" s="52">
        <f>SUM(B69:B72)</f>
        <v>18673474516</v>
      </c>
      <c r="C73" s="52">
        <f>SUM(C69:C72)</f>
        <v>21347126121</v>
      </c>
      <c r="D73" s="52">
        <f>SUM(D69:D72)</f>
        <v>23704587352</v>
      </c>
    </row>
    <row r="74" spans="1:3" ht="13.5" customHeight="1">
      <c r="A74" s="7" t="s">
        <v>95</v>
      </c>
      <c r="C74" s="128"/>
    </row>
    <row r="75" spans="2:3" ht="12.75">
      <c r="B75" s="46"/>
      <c r="C75" s="47"/>
    </row>
    <row r="76" spans="1:3" ht="19.5" customHeight="1">
      <c r="A76" s="3" t="s">
        <v>278</v>
      </c>
      <c r="B76" s="160"/>
      <c r="C76" s="128"/>
    </row>
    <row r="77" ht="6.75" customHeight="1" thickBot="1"/>
    <row r="78" spans="1:4" ht="13.5" customHeight="1" thickBot="1">
      <c r="A78" s="10" t="s">
        <v>253</v>
      </c>
      <c r="B78" s="162" t="s">
        <v>23</v>
      </c>
      <c r="C78" s="162" t="s">
        <v>24</v>
      </c>
      <c r="D78" s="141" t="s">
        <v>27</v>
      </c>
    </row>
    <row r="79" spans="1:4" ht="13.5" customHeight="1" thickBot="1">
      <c r="A79" s="48" t="s">
        <v>132</v>
      </c>
      <c r="B79" s="52">
        <v>1721161167</v>
      </c>
      <c r="C79" s="52">
        <v>2145097731</v>
      </c>
      <c r="D79" s="164">
        <v>2458372537</v>
      </c>
    </row>
    <row r="80" spans="1:4" ht="15" customHeight="1">
      <c r="A80" s="22" t="s">
        <v>133</v>
      </c>
      <c r="B80" s="50">
        <v>2090956</v>
      </c>
      <c r="C80" s="50">
        <v>1685566</v>
      </c>
      <c r="D80" s="59">
        <v>1023817</v>
      </c>
    </row>
    <row r="81" spans="1:4" ht="15" customHeight="1">
      <c r="A81" s="24" t="s">
        <v>134</v>
      </c>
      <c r="B81" s="69">
        <v>926000</v>
      </c>
      <c r="C81" s="69">
        <v>23215000</v>
      </c>
      <c r="D81" s="69">
        <v>0</v>
      </c>
    </row>
    <row r="82" spans="1:4" ht="15" customHeight="1">
      <c r="A82" s="24" t="s">
        <v>148</v>
      </c>
      <c r="B82" s="69">
        <v>26082978</v>
      </c>
      <c r="C82" s="69">
        <v>62400992</v>
      </c>
      <c r="D82" s="61">
        <v>48346408</v>
      </c>
    </row>
    <row r="83" spans="1:4" ht="15" customHeight="1">
      <c r="A83" s="24" t="s">
        <v>139</v>
      </c>
      <c r="B83" s="69">
        <v>14880836</v>
      </c>
      <c r="C83" s="69">
        <v>15260346</v>
      </c>
      <c r="D83" s="61">
        <v>15259557</v>
      </c>
    </row>
    <row r="84" spans="1:4" ht="15" customHeight="1">
      <c r="A84" s="24" t="s">
        <v>149</v>
      </c>
      <c r="B84" s="69">
        <v>1000000</v>
      </c>
      <c r="C84" s="69">
        <v>0</v>
      </c>
      <c r="D84" s="69">
        <v>0</v>
      </c>
    </row>
    <row r="85" spans="1:4" ht="15" customHeight="1" thickBot="1">
      <c r="A85" s="49" t="s">
        <v>137</v>
      </c>
      <c r="B85" s="51">
        <v>835750000</v>
      </c>
      <c r="C85" s="51">
        <v>616750000</v>
      </c>
      <c r="D85" s="64">
        <v>862250000</v>
      </c>
    </row>
    <row r="86" spans="1:4" ht="15" customHeight="1" thickBot="1">
      <c r="A86" s="48" t="s">
        <v>142</v>
      </c>
      <c r="B86" s="52">
        <f>SUM(B80:B85)</f>
        <v>880730770</v>
      </c>
      <c r="C86" s="52">
        <f>SUM(C80:C85)</f>
        <v>719311904</v>
      </c>
      <c r="D86" s="52">
        <f>SUM(D80:D85)</f>
        <v>926879782</v>
      </c>
    </row>
    <row r="87" spans="1:4" ht="15" customHeight="1" thickBot="1">
      <c r="A87" s="48" t="s">
        <v>143</v>
      </c>
      <c r="B87" s="52">
        <v>1668013083</v>
      </c>
      <c r="C87" s="52">
        <v>2577100105</v>
      </c>
      <c r="D87" s="164">
        <v>2636126585</v>
      </c>
    </row>
    <row r="88" spans="1:3" ht="13.5" customHeight="1">
      <c r="A88" s="7" t="s">
        <v>95</v>
      </c>
      <c r="C88" s="128"/>
    </row>
    <row r="89" spans="2:3" ht="12.75">
      <c r="B89" s="46"/>
      <c r="C89" s="47"/>
    </row>
    <row r="90" spans="1:6" ht="39.75" customHeight="1">
      <c r="A90" s="241" t="s">
        <v>279</v>
      </c>
      <c r="B90" s="241"/>
      <c r="C90" s="241"/>
      <c r="D90" s="241"/>
      <c r="E90" s="241"/>
      <c r="F90" s="241"/>
    </row>
    <row r="91" spans="2:4" ht="6.75" customHeight="1" thickBot="1">
      <c r="B91" s="46"/>
      <c r="C91" s="46"/>
      <c r="D91" s="163"/>
    </row>
    <row r="92" spans="2:6" ht="26.25" thickBot="1">
      <c r="B92" s="167" t="s">
        <v>253</v>
      </c>
      <c r="C92" s="167" t="s">
        <v>254</v>
      </c>
      <c r="D92" s="168" t="s">
        <v>255</v>
      </c>
      <c r="E92" s="141" t="s">
        <v>256</v>
      </c>
      <c r="F92" s="141" t="s">
        <v>257</v>
      </c>
    </row>
    <row r="93" spans="1:6" ht="15" customHeight="1">
      <c r="A93" s="22" t="s">
        <v>144</v>
      </c>
      <c r="B93" s="50">
        <v>1760268074</v>
      </c>
      <c r="C93" s="50">
        <v>1045063053</v>
      </c>
      <c r="D93" s="50">
        <v>715205021</v>
      </c>
      <c r="E93" s="50">
        <v>98204115</v>
      </c>
      <c r="F93" s="50">
        <v>617000906</v>
      </c>
    </row>
    <row r="94" spans="1:6" ht="15" customHeight="1" thickBot="1">
      <c r="A94" s="49" t="s">
        <v>145</v>
      </c>
      <c r="B94" s="51">
        <v>3563006367</v>
      </c>
      <c r="C94" s="51">
        <v>911620225</v>
      </c>
      <c r="D94" s="51">
        <v>2651386142</v>
      </c>
      <c r="E94" s="51">
        <v>15259557</v>
      </c>
      <c r="F94" s="51">
        <v>2636126585</v>
      </c>
    </row>
    <row r="95" spans="1:6" ht="15" customHeight="1" thickBot="1">
      <c r="A95" s="48" t="s">
        <v>4</v>
      </c>
      <c r="B95" s="52">
        <f>SUM(B93:B94)</f>
        <v>5323274441</v>
      </c>
      <c r="C95" s="53">
        <f>SUM(C93:C94)</f>
        <v>1956683278</v>
      </c>
      <c r="D95" s="52">
        <f>SUM(D93:D94)</f>
        <v>3366591163</v>
      </c>
      <c r="E95" s="52">
        <f>SUM(E93:E94)</f>
        <v>113463672</v>
      </c>
      <c r="F95" s="52">
        <f>SUM(F93:F94)</f>
        <v>3253127491</v>
      </c>
    </row>
    <row r="96" spans="1:3" ht="13.5" customHeight="1">
      <c r="A96" s="7" t="s">
        <v>95</v>
      </c>
      <c r="C96" s="128"/>
    </row>
    <row r="97" spans="2:3" ht="12.75">
      <c r="B97" s="46"/>
      <c r="C97" s="47"/>
    </row>
    <row r="98" spans="2:3" ht="12.75">
      <c r="B98" s="46"/>
      <c r="C98" s="47"/>
    </row>
    <row r="99" spans="2:3" ht="12.75">
      <c r="B99" s="46"/>
      <c r="C99" s="47"/>
    </row>
    <row r="100" spans="2:3" ht="12.75">
      <c r="B100" s="46"/>
      <c r="C100" s="47"/>
    </row>
    <row r="101" spans="2:3" ht="12.75">
      <c r="B101" s="46"/>
      <c r="C101" s="183"/>
    </row>
    <row r="102" spans="2:3" ht="12.75">
      <c r="B102" s="46"/>
      <c r="C102" s="47"/>
    </row>
    <row r="103" spans="2:3" ht="12.75">
      <c r="B103" s="46"/>
      <c r="C103" s="47"/>
    </row>
    <row r="104" spans="2:3" ht="12.75">
      <c r="B104" s="46"/>
      <c r="C104" s="47"/>
    </row>
    <row r="105" spans="2:3" ht="12.75">
      <c r="B105" s="46"/>
      <c r="C105" s="47"/>
    </row>
    <row r="106" spans="2:3" ht="12.75">
      <c r="B106" s="46"/>
      <c r="C106" s="47"/>
    </row>
    <row r="107" spans="2:3" ht="12.75">
      <c r="B107" s="46"/>
      <c r="C107" s="47"/>
    </row>
    <row r="108" spans="2:3" ht="12.75">
      <c r="B108" s="46"/>
      <c r="C108" s="47"/>
    </row>
    <row r="109" spans="2:3" ht="12.75">
      <c r="B109" s="46"/>
      <c r="C109" s="47"/>
    </row>
    <row r="110" spans="2:3" ht="12.75">
      <c r="B110" s="46"/>
      <c r="C110" s="47"/>
    </row>
    <row r="111" spans="2:3" ht="12.75">
      <c r="B111" s="46"/>
      <c r="C111" s="47"/>
    </row>
    <row r="112" spans="2:3" ht="12.75">
      <c r="B112" s="46"/>
      <c r="C112" s="47"/>
    </row>
    <row r="113" spans="2:3" ht="12.75">
      <c r="B113" s="46"/>
      <c r="C113" s="47"/>
    </row>
    <row r="114" spans="2:3" ht="12.75">
      <c r="B114" s="46"/>
      <c r="C114" s="47"/>
    </row>
    <row r="115" spans="2:3" ht="12.75">
      <c r="B115" s="46"/>
      <c r="C115" s="47"/>
    </row>
    <row r="116" spans="2:3" ht="12.75">
      <c r="B116" s="46"/>
      <c r="C116" s="47"/>
    </row>
    <row r="117" spans="2:3" ht="12.75">
      <c r="B117" s="46"/>
      <c r="C117" s="47"/>
    </row>
    <row r="118" spans="2:3" ht="12.75">
      <c r="B118" s="46"/>
      <c r="C118" s="47"/>
    </row>
    <row r="119" spans="2:3" ht="12.75">
      <c r="B119" s="46"/>
      <c r="C119" s="47"/>
    </row>
    <row r="120" spans="2:3" ht="12.75">
      <c r="B120" s="46"/>
      <c r="C120" s="47"/>
    </row>
    <row r="121" spans="2:3" ht="12.75">
      <c r="B121" s="46"/>
      <c r="C121" s="47"/>
    </row>
    <row r="122" spans="2:3" ht="12.75">
      <c r="B122" s="46"/>
      <c r="C122" s="47"/>
    </row>
    <row r="123" spans="2:3" ht="12.75">
      <c r="B123" s="46"/>
      <c r="C123" s="47"/>
    </row>
    <row r="124" spans="2:3" ht="12.75">
      <c r="B124" s="46"/>
      <c r="C124" s="47"/>
    </row>
    <row r="125" spans="2:3" ht="12.75">
      <c r="B125" s="46"/>
      <c r="C125" s="47"/>
    </row>
    <row r="126" spans="2:3" ht="12.75">
      <c r="B126" s="46"/>
      <c r="C126" s="47"/>
    </row>
    <row r="127" spans="2:3" ht="12.75">
      <c r="B127" s="46"/>
      <c r="C127" s="47"/>
    </row>
    <row r="128" spans="2:3" ht="12.75">
      <c r="B128" s="46"/>
      <c r="C128" s="47"/>
    </row>
    <row r="129" spans="2:3" ht="12.75">
      <c r="B129" s="46"/>
      <c r="C129" s="47"/>
    </row>
    <row r="130" spans="2:3" ht="12.75">
      <c r="B130" s="46"/>
      <c r="C130" s="47"/>
    </row>
    <row r="131" spans="2:3" ht="12.75">
      <c r="B131" s="46"/>
      <c r="C131" s="47"/>
    </row>
    <row r="132" spans="2:3" ht="12.75">
      <c r="B132" s="46"/>
      <c r="C132" s="47"/>
    </row>
    <row r="133" spans="2:3" ht="12.75">
      <c r="B133" s="46"/>
      <c r="C133" s="47"/>
    </row>
    <row r="134" spans="2:3" ht="12.75">
      <c r="B134" s="46"/>
      <c r="C134" s="47"/>
    </row>
    <row r="135" spans="2:3" ht="12.75">
      <c r="B135" s="46"/>
      <c r="C135" s="47"/>
    </row>
    <row r="136" spans="2:3" ht="12.75">
      <c r="B136" s="46"/>
      <c r="C136" s="47"/>
    </row>
    <row r="137" spans="2:3" ht="12.75">
      <c r="B137" s="46"/>
      <c r="C137" s="47"/>
    </row>
    <row r="138" spans="2:3" ht="12.75">
      <c r="B138" s="46"/>
      <c r="C138" s="47"/>
    </row>
    <row r="139" spans="2:3" ht="12.75">
      <c r="B139" s="46"/>
      <c r="C139" s="47"/>
    </row>
    <row r="140" spans="2:3" ht="12.75">
      <c r="B140" s="46"/>
      <c r="C140" s="47"/>
    </row>
    <row r="141" spans="2:3" ht="12.75">
      <c r="B141" s="46"/>
      <c r="C141" s="47"/>
    </row>
    <row r="142" spans="2:3" ht="12.75">
      <c r="B142" s="46"/>
      <c r="C142" s="47"/>
    </row>
    <row r="143" spans="2:3" ht="12.75">
      <c r="B143" s="46"/>
      <c r="C143" s="47"/>
    </row>
    <row r="144" spans="2:3" ht="12.75">
      <c r="B144" s="46"/>
      <c r="C144" s="47"/>
    </row>
    <row r="145" spans="2:3" ht="12.75">
      <c r="B145" s="46"/>
      <c r="C145" s="47"/>
    </row>
    <row r="146" spans="2:3" ht="12.75">
      <c r="B146" s="46"/>
      <c r="C146" s="47"/>
    </row>
    <row r="147" spans="2:3" ht="12.75">
      <c r="B147" s="46"/>
      <c r="C147" s="47"/>
    </row>
    <row r="148" spans="2:3" ht="12.75">
      <c r="B148" s="46"/>
      <c r="C148" s="47"/>
    </row>
    <row r="149" spans="2:3" ht="12.75">
      <c r="B149" s="46"/>
      <c r="C149" s="47"/>
    </row>
    <row r="150" spans="2:3" ht="12.75">
      <c r="B150" s="46"/>
      <c r="C150" s="47"/>
    </row>
    <row r="151" spans="2:3" ht="12.75">
      <c r="B151" s="46"/>
      <c r="C151" s="47"/>
    </row>
    <row r="152" spans="2:3" ht="12.75">
      <c r="B152" s="46"/>
      <c r="C152" s="47"/>
    </row>
    <row r="153" spans="2:3" ht="12.75">
      <c r="B153" s="46"/>
      <c r="C153" s="47"/>
    </row>
    <row r="154" spans="2:3" ht="12.75">
      <c r="B154" s="46"/>
      <c r="C154" s="47"/>
    </row>
    <row r="155" spans="2:3" ht="12.75">
      <c r="B155" s="46"/>
      <c r="C155" s="47"/>
    </row>
    <row r="156" spans="2:3" ht="12.75">
      <c r="B156" s="46"/>
      <c r="C156" s="47"/>
    </row>
    <row r="157" spans="2:3" ht="12.75">
      <c r="B157" s="46"/>
      <c r="C157" s="47"/>
    </row>
    <row r="158" spans="2:3" ht="12.75">
      <c r="B158" s="46"/>
      <c r="C158" s="47"/>
    </row>
    <row r="159" spans="2:3" ht="12.75">
      <c r="B159" s="46"/>
      <c r="C159" s="47"/>
    </row>
    <row r="160" spans="2:3" ht="12.75">
      <c r="B160" s="46"/>
      <c r="C160" s="47"/>
    </row>
    <row r="161" spans="2:3" ht="12.75">
      <c r="B161" s="46"/>
      <c r="C161" s="47"/>
    </row>
    <row r="162" spans="2:3" ht="12.75">
      <c r="B162" s="46"/>
      <c r="C162" s="47"/>
    </row>
    <row r="163" spans="2:3" ht="12.75">
      <c r="B163" s="46"/>
      <c r="C163" s="47"/>
    </row>
    <row r="164" spans="2:3" ht="12.75">
      <c r="B164" s="46"/>
      <c r="C164" s="47"/>
    </row>
    <row r="165" spans="2:3" ht="12.75">
      <c r="B165" s="46"/>
      <c r="C165" s="47"/>
    </row>
    <row r="166" spans="2:3" ht="12.75">
      <c r="B166" s="46"/>
      <c r="C166" s="47"/>
    </row>
    <row r="167" spans="2:3" ht="12.75">
      <c r="B167" s="46"/>
      <c r="C167" s="47"/>
    </row>
    <row r="168" spans="2:3" ht="12.75">
      <c r="B168" s="46"/>
      <c r="C168" s="47"/>
    </row>
    <row r="169" spans="2:3" ht="12.75">
      <c r="B169" s="46"/>
      <c r="C169" s="47"/>
    </row>
    <row r="170" spans="2:3" ht="12.75">
      <c r="B170" s="46"/>
      <c r="C170" s="47"/>
    </row>
    <row r="171" spans="2:3" ht="12.75">
      <c r="B171" s="46"/>
      <c r="C171" s="47"/>
    </row>
    <row r="172" spans="2:3" ht="12.75">
      <c r="B172" s="46"/>
      <c r="C172" s="47"/>
    </row>
    <row r="173" spans="2:3" ht="12.75">
      <c r="B173" s="46"/>
      <c r="C173" s="47"/>
    </row>
    <row r="174" spans="2:3" ht="12.75">
      <c r="B174" s="46"/>
      <c r="C174" s="47"/>
    </row>
    <row r="175" spans="2:3" ht="12.75">
      <c r="B175" s="46"/>
      <c r="C175" s="47"/>
    </row>
    <row r="176" spans="2:3" ht="12.75">
      <c r="B176" s="46"/>
      <c r="C176" s="47"/>
    </row>
    <row r="177" spans="2:3" ht="12.75">
      <c r="B177" s="46"/>
      <c r="C177" s="47"/>
    </row>
    <row r="178" spans="2:3" ht="12.75">
      <c r="B178" s="46"/>
      <c r="C178" s="47"/>
    </row>
    <row r="179" spans="2:3" ht="12.75">
      <c r="B179" s="46"/>
      <c r="C179" s="47"/>
    </row>
    <row r="180" spans="2:3" ht="12.75">
      <c r="B180" s="46"/>
      <c r="C180" s="47"/>
    </row>
    <row r="181" spans="2:3" ht="12.75">
      <c r="B181" s="46"/>
      <c r="C181" s="47"/>
    </row>
    <row r="182" spans="2:3" ht="12.75">
      <c r="B182" s="46"/>
      <c r="C182" s="47"/>
    </row>
    <row r="183" spans="2:3" ht="12.75">
      <c r="B183" s="46"/>
      <c r="C183" s="47"/>
    </row>
    <row r="184" spans="2:3" ht="12.75">
      <c r="B184" s="46"/>
      <c r="C184" s="47"/>
    </row>
    <row r="185" spans="2:3" ht="12.75">
      <c r="B185" s="46"/>
      <c r="C185" s="47"/>
    </row>
    <row r="186" spans="2:3" ht="12.75">
      <c r="B186" s="46"/>
      <c r="C186" s="47"/>
    </row>
    <row r="187" spans="2:3" ht="12.75">
      <c r="B187" s="46"/>
      <c r="C187" s="47"/>
    </row>
    <row r="188" spans="2:3" ht="12.75">
      <c r="B188" s="46"/>
      <c r="C188" s="47"/>
    </row>
    <row r="189" spans="2:3" ht="12.75">
      <c r="B189" s="46"/>
      <c r="C189" s="47"/>
    </row>
    <row r="190" spans="2:3" ht="12.75">
      <c r="B190" s="46"/>
      <c r="C190" s="47"/>
    </row>
    <row r="191" spans="2:3" ht="12.75">
      <c r="B191" s="46"/>
      <c r="C191" s="47"/>
    </row>
    <row r="192" spans="2:3" ht="12.75">
      <c r="B192" s="46"/>
      <c r="C192" s="47"/>
    </row>
    <row r="193" spans="2:3" ht="12.75">
      <c r="B193" s="46"/>
      <c r="C193" s="47"/>
    </row>
    <row r="194" spans="2:3" ht="12.75">
      <c r="B194" s="46"/>
      <c r="C194" s="47"/>
    </row>
    <row r="195" spans="2:3" ht="12.75">
      <c r="B195" s="46"/>
      <c r="C195" s="47"/>
    </row>
    <row r="196" spans="2:3" ht="12.75">
      <c r="B196" s="46"/>
      <c r="C196" s="47"/>
    </row>
    <row r="197" spans="2:3" ht="12.75">
      <c r="B197" s="46"/>
      <c r="C197" s="47"/>
    </row>
    <row r="198" spans="2:3" ht="12.75">
      <c r="B198" s="46"/>
      <c r="C198" s="47"/>
    </row>
    <row r="199" spans="2:3" ht="12.75">
      <c r="B199" s="46"/>
      <c r="C199" s="47"/>
    </row>
    <row r="200" spans="2:3" ht="12.75">
      <c r="B200" s="46"/>
      <c r="C200" s="47"/>
    </row>
    <row r="201" spans="2:3" ht="12.75">
      <c r="B201" s="46"/>
      <c r="C201" s="47"/>
    </row>
    <row r="202" spans="2:3" ht="12.75">
      <c r="B202" s="46"/>
      <c r="C202" s="47"/>
    </row>
    <row r="203" spans="2:3" ht="12.75">
      <c r="B203" s="46"/>
      <c r="C203" s="47"/>
    </row>
    <row r="204" spans="2:3" ht="12.75">
      <c r="B204" s="46"/>
      <c r="C204" s="47"/>
    </row>
    <row r="205" spans="2:3" ht="12.75">
      <c r="B205" s="46"/>
      <c r="C205" s="47"/>
    </row>
    <row r="206" spans="2:3" ht="12.75">
      <c r="B206" s="46"/>
      <c r="C206" s="47"/>
    </row>
    <row r="207" spans="2:3" ht="12.75">
      <c r="B207" s="46"/>
      <c r="C207" s="47"/>
    </row>
    <row r="208" spans="2:3" ht="12.75">
      <c r="B208" s="46"/>
      <c r="C208" s="47"/>
    </row>
    <row r="209" spans="2:3" ht="12.75">
      <c r="B209" s="46"/>
      <c r="C209" s="47"/>
    </row>
    <row r="210" spans="2:3" ht="12.75">
      <c r="B210" s="46"/>
      <c r="C210" s="47"/>
    </row>
    <row r="211" spans="2:3" ht="12.75">
      <c r="B211" s="46"/>
      <c r="C211" s="47"/>
    </row>
    <row r="212" spans="2:3" ht="12.75">
      <c r="B212" s="46"/>
      <c r="C212" s="47"/>
    </row>
    <row r="213" spans="2:3" ht="12.75">
      <c r="B213" s="46"/>
      <c r="C213" s="47"/>
    </row>
    <row r="214" spans="2:3" ht="12.75">
      <c r="B214" s="46"/>
      <c r="C214" s="47"/>
    </row>
    <row r="215" spans="2:3" ht="12.75">
      <c r="B215" s="46"/>
      <c r="C215" s="47"/>
    </row>
    <row r="216" spans="2:3" ht="12.75">
      <c r="B216" s="46"/>
      <c r="C216" s="47"/>
    </row>
    <row r="217" spans="2:3" ht="12.75">
      <c r="B217" s="46"/>
      <c r="C217" s="47"/>
    </row>
    <row r="218" spans="2:3" ht="12.75">
      <c r="B218" s="46"/>
      <c r="C218" s="47"/>
    </row>
    <row r="219" spans="2:3" ht="12.75">
      <c r="B219" s="46"/>
      <c r="C219" s="47"/>
    </row>
    <row r="220" spans="2:3" ht="12.75">
      <c r="B220" s="46"/>
      <c r="C220" s="47"/>
    </row>
    <row r="221" spans="2:3" ht="12.75">
      <c r="B221" s="46"/>
      <c r="C221" s="47"/>
    </row>
    <row r="222" spans="2:3" ht="12.75">
      <c r="B222" s="46"/>
      <c r="C222" s="47"/>
    </row>
    <row r="223" spans="2:3" ht="12.75">
      <c r="B223" s="46"/>
      <c r="C223" s="47"/>
    </row>
    <row r="224" spans="2:3" ht="12.75">
      <c r="B224" s="46"/>
      <c r="C224" s="47"/>
    </row>
    <row r="225" spans="2:3" ht="12.75">
      <c r="B225" s="46"/>
      <c r="C225" s="47"/>
    </row>
    <row r="226" spans="2:3" ht="12.75">
      <c r="B226" s="46"/>
      <c r="C226" s="47"/>
    </row>
    <row r="227" spans="2:3" ht="12.75">
      <c r="B227" s="46"/>
      <c r="C227" s="47"/>
    </row>
    <row r="228" spans="2:3" ht="12.75">
      <c r="B228" s="46"/>
      <c r="C228" s="47"/>
    </row>
    <row r="229" spans="2:3" ht="12.75">
      <c r="B229" s="46"/>
      <c r="C229" s="47"/>
    </row>
    <row r="230" spans="2:3" ht="12.75">
      <c r="B230" s="46"/>
      <c r="C230" s="47"/>
    </row>
    <row r="231" spans="2:3" ht="12.75">
      <c r="B231" s="46"/>
      <c r="C231" s="47"/>
    </row>
    <row r="232" spans="2:3" ht="12.75">
      <c r="B232" s="46"/>
      <c r="C232" s="47"/>
    </row>
    <row r="233" spans="2:3" ht="12.75">
      <c r="B233" s="46"/>
      <c r="C233" s="47"/>
    </row>
    <row r="234" spans="2:3" ht="12.75">
      <c r="B234" s="46"/>
      <c r="C234" s="47"/>
    </row>
    <row r="235" spans="2:3" ht="12.75">
      <c r="B235" s="46"/>
      <c r="C235" s="47"/>
    </row>
    <row r="236" spans="2:3" ht="12.75">
      <c r="B236" s="46"/>
      <c r="C236" s="47"/>
    </row>
    <row r="237" spans="2:3" ht="12.75">
      <c r="B237" s="46"/>
      <c r="C237" s="47"/>
    </row>
    <row r="238" spans="2:3" ht="12.75">
      <c r="B238" s="46"/>
      <c r="C238" s="47"/>
    </row>
    <row r="239" spans="2:3" ht="12.75">
      <c r="B239" s="46"/>
      <c r="C239" s="47"/>
    </row>
    <row r="240" spans="2:3" ht="12.75">
      <c r="B240" s="46"/>
      <c r="C240" s="47"/>
    </row>
    <row r="241" spans="2:3" ht="12.75">
      <c r="B241" s="46"/>
      <c r="C241" s="47"/>
    </row>
    <row r="242" spans="2:3" ht="12.75">
      <c r="B242" s="46"/>
      <c r="C242" s="47"/>
    </row>
    <row r="243" spans="2:3" ht="12.75">
      <c r="B243" s="46"/>
      <c r="C243" s="47"/>
    </row>
    <row r="244" spans="2:3" ht="12.75">
      <c r="B244" s="46"/>
      <c r="C244" s="47"/>
    </row>
    <row r="245" spans="2:3" ht="12.75">
      <c r="B245" s="46"/>
      <c r="C245" s="47"/>
    </row>
    <row r="246" spans="2:3" ht="12.75">
      <c r="B246" s="46"/>
      <c r="C246" s="47"/>
    </row>
    <row r="247" spans="2:3" ht="12.75">
      <c r="B247" s="46"/>
      <c r="C247" s="47"/>
    </row>
    <row r="248" spans="2:3" ht="12.75">
      <c r="B248" s="46"/>
      <c r="C248" s="47"/>
    </row>
    <row r="249" spans="2:3" ht="12.75">
      <c r="B249" s="46"/>
      <c r="C249" s="47"/>
    </row>
    <row r="250" spans="2:3" ht="12.75">
      <c r="B250" s="46"/>
      <c r="C250" s="47"/>
    </row>
    <row r="251" spans="2:3" ht="12.75">
      <c r="B251" s="46"/>
      <c r="C251" s="47"/>
    </row>
    <row r="252" spans="2:3" ht="12.75">
      <c r="B252" s="46"/>
      <c r="C252" s="47"/>
    </row>
    <row r="253" spans="2:3" ht="12.75">
      <c r="B253" s="46"/>
      <c r="C253" s="47"/>
    </row>
    <row r="254" spans="2:3" ht="12.75">
      <c r="B254" s="46"/>
      <c r="C254" s="47"/>
    </row>
    <row r="255" spans="2:3" ht="12.75">
      <c r="B255" s="46"/>
      <c r="C255" s="47"/>
    </row>
    <row r="256" spans="2:3" ht="12.75">
      <c r="B256" s="46"/>
      <c r="C256" s="47"/>
    </row>
    <row r="257" spans="2:3" ht="12.75">
      <c r="B257" s="46"/>
      <c r="C257" s="47"/>
    </row>
    <row r="258" spans="2:3" ht="12.75">
      <c r="B258" s="46"/>
      <c r="C258" s="47"/>
    </row>
    <row r="259" spans="2:3" ht="12.75">
      <c r="B259" s="46"/>
      <c r="C259" s="47"/>
    </row>
    <row r="260" spans="2:3" ht="12.75">
      <c r="B260" s="46"/>
      <c r="C260" s="47"/>
    </row>
    <row r="261" spans="2:3" ht="12.75">
      <c r="B261" s="46"/>
      <c r="C261" s="47"/>
    </row>
    <row r="262" spans="2:3" ht="12.75">
      <c r="B262" s="46"/>
      <c r="C262" s="47"/>
    </row>
    <row r="263" spans="2:3" ht="12.75">
      <c r="B263" s="46"/>
      <c r="C263" s="47"/>
    </row>
    <row r="264" spans="2:3" ht="12.75">
      <c r="B264" s="46"/>
      <c r="C264" s="47"/>
    </row>
    <row r="265" spans="2:3" ht="12.75">
      <c r="B265" s="46"/>
      <c r="C265" s="47"/>
    </row>
    <row r="266" spans="2:3" ht="12.75">
      <c r="B266" s="46"/>
      <c r="C266" s="47"/>
    </row>
    <row r="267" spans="2:3" ht="12.75">
      <c r="B267" s="46"/>
      <c r="C267" s="47"/>
    </row>
    <row r="268" spans="2:3" ht="12.75">
      <c r="B268" s="46"/>
      <c r="C268" s="47"/>
    </row>
    <row r="269" spans="2:3" ht="12.75">
      <c r="B269" s="46"/>
      <c r="C269" s="47"/>
    </row>
    <row r="270" spans="2:3" ht="12.75">
      <c r="B270" s="46"/>
      <c r="C270" s="47"/>
    </row>
    <row r="271" spans="2:3" ht="12.75">
      <c r="B271" s="46"/>
      <c r="C271" s="47"/>
    </row>
    <row r="272" spans="2:3" ht="12.75">
      <c r="B272" s="46"/>
      <c r="C272" s="47"/>
    </row>
    <row r="273" spans="2:3" ht="12.75">
      <c r="B273" s="46"/>
      <c r="C273" s="47"/>
    </row>
    <row r="274" spans="2:3" ht="12.75">
      <c r="B274" s="46"/>
      <c r="C274" s="47"/>
    </row>
    <row r="275" spans="2:3" ht="12.75">
      <c r="B275" s="46"/>
      <c r="C275" s="47"/>
    </row>
    <row r="276" spans="2:3" ht="12.75">
      <c r="B276" s="46"/>
      <c r="C276" s="47"/>
    </row>
    <row r="277" spans="2:3" ht="12.75">
      <c r="B277" s="46"/>
      <c r="C277" s="47"/>
    </row>
    <row r="278" spans="2:3" ht="12.75">
      <c r="B278" s="46"/>
      <c r="C278" s="47"/>
    </row>
    <row r="279" spans="2:3" ht="12.75">
      <c r="B279" s="46"/>
      <c r="C279" s="47"/>
    </row>
    <row r="280" spans="2:3" ht="12.75">
      <c r="B280" s="46"/>
      <c r="C280" s="47"/>
    </row>
    <row r="281" spans="2:3" ht="12.75">
      <c r="B281" s="46"/>
      <c r="C281" s="47"/>
    </row>
    <row r="282" spans="2:3" ht="12.75">
      <c r="B282" s="46"/>
      <c r="C282" s="47"/>
    </row>
    <row r="283" spans="2:3" ht="12.75">
      <c r="B283" s="46"/>
      <c r="C283" s="47"/>
    </row>
    <row r="284" spans="2:3" ht="12.75">
      <c r="B284" s="46"/>
      <c r="C284" s="47"/>
    </row>
    <row r="285" spans="2:3" ht="12.75">
      <c r="B285" s="46"/>
      <c r="C285" s="47"/>
    </row>
    <row r="286" spans="2:3" ht="12.75">
      <c r="B286" s="46"/>
      <c r="C286" s="47"/>
    </row>
    <row r="287" spans="2:3" ht="12.75">
      <c r="B287" s="46"/>
      <c r="C287" s="47"/>
    </row>
    <row r="288" spans="2:3" ht="12.75">
      <c r="B288" s="46"/>
      <c r="C288" s="47"/>
    </row>
    <row r="289" spans="2:3" ht="12.75">
      <c r="B289" s="46"/>
      <c r="C289" s="47"/>
    </row>
    <row r="290" spans="2:3" ht="12.75">
      <c r="B290" s="46"/>
      <c r="C290" s="47"/>
    </row>
    <row r="291" spans="2:3" ht="12.75">
      <c r="B291" s="46"/>
      <c r="C291" s="47"/>
    </row>
    <row r="292" spans="2:3" ht="12.75">
      <c r="B292" s="46"/>
      <c r="C292" s="47"/>
    </row>
    <row r="293" spans="2:3" ht="12.75">
      <c r="B293" s="46"/>
      <c r="C293" s="47"/>
    </row>
    <row r="294" spans="2:3" ht="12.75">
      <c r="B294" s="46"/>
      <c r="C294" s="47"/>
    </row>
    <row r="295" spans="2:3" ht="12.75">
      <c r="B295" s="46"/>
      <c r="C295" s="47"/>
    </row>
    <row r="296" spans="2:3" ht="12.75">
      <c r="B296" s="46"/>
      <c r="C296" s="47"/>
    </row>
    <row r="297" spans="2:3" ht="12.75">
      <c r="B297" s="46"/>
      <c r="C297" s="47"/>
    </row>
    <row r="298" spans="2:3" ht="12.75">
      <c r="B298" s="46"/>
      <c r="C298" s="47"/>
    </row>
    <row r="299" spans="2:3" ht="12.75">
      <c r="B299" s="46"/>
      <c r="C299" s="47"/>
    </row>
    <row r="300" spans="2:3" ht="12.75">
      <c r="B300" s="46"/>
      <c r="C300" s="47"/>
    </row>
    <row r="301" spans="2:3" ht="12.75">
      <c r="B301" s="46"/>
      <c r="C301" s="47"/>
    </row>
    <row r="302" spans="2:3" ht="12.75">
      <c r="B302" s="46"/>
      <c r="C302" s="47"/>
    </row>
    <row r="303" spans="2:3" ht="12.75">
      <c r="B303" s="46"/>
      <c r="C303" s="47"/>
    </row>
    <row r="304" spans="2:3" ht="12.75">
      <c r="B304" s="46"/>
      <c r="C304" s="47"/>
    </row>
    <row r="305" spans="2:3" ht="12.75">
      <c r="B305" s="46"/>
      <c r="C305" s="47"/>
    </row>
    <row r="306" spans="2:3" ht="12.75">
      <c r="B306" s="46"/>
      <c r="C306" s="47"/>
    </row>
    <row r="307" spans="2:3" ht="12.75">
      <c r="B307" s="46"/>
      <c r="C307" s="47"/>
    </row>
    <row r="308" spans="2:3" ht="12.75">
      <c r="B308" s="46"/>
      <c r="C308" s="47"/>
    </row>
    <row r="309" spans="2:3" ht="12.75">
      <c r="B309" s="46"/>
      <c r="C309" s="47"/>
    </row>
    <row r="310" spans="2:3" ht="12.75">
      <c r="B310" s="46"/>
      <c r="C310" s="47"/>
    </row>
    <row r="311" spans="2:3" ht="12.75">
      <c r="B311" s="46"/>
      <c r="C311" s="47"/>
    </row>
    <row r="312" spans="2:3" ht="12.75">
      <c r="B312" s="46"/>
      <c r="C312" s="47"/>
    </row>
    <row r="313" spans="2:3" ht="12.75">
      <c r="B313" s="46"/>
      <c r="C313" s="47"/>
    </row>
    <row r="314" spans="2:3" ht="12.75">
      <c r="B314" s="46"/>
      <c r="C314" s="47"/>
    </row>
    <row r="315" spans="2:3" ht="12.75">
      <c r="B315" s="46"/>
      <c r="C315" s="47"/>
    </row>
    <row r="316" spans="2:3" ht="12.75">
      <c r="B316" s="46"/>
      <c r="C316" s="47"/>
    </row>
    <row r="317" spans="2:3" ht="12.75">
      <c r="B317" s="46"/>
      <c r="C317" s="47"/>
    </row>
    <row r="318" spans="2:3" ht="12.75">
      <c r="B318" s="46"/>
      <c r="C318" s="47"/>
    </row>
    <row r="319" spans="2:3" ht="12.75">
      <c r="B319" s="46"/>
      <c r="C319" s="47"/>
    </row>
    <row r="320" spans="2:3" ht="12.75">
      <c r="B320" s="46"/>
      <c r="C320" s="47"/>
    </row>
  </sheetData>
  <sheetProtection/>
  <mergeCells count="1">
    <mergeCell ref="A90:F9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14" width="10.28125" style="0" customWidth="1"/>
  </cols>
  <sheetData>
    <row r="1" ht="19.5" customHeight="1">
      <c r="A1" s="3" t="s">
        <v>280</v>
      </c>
    </row>
    <row r="2" ht="6.75" customHeight="1" thickBot="1"/>
    <row r="3" spans="1:14" ht="13.5" customHeight="1" thickBot="1">
      <c r="A3" s="2"/>
      <c r="B3" s="2"/>
      <c r="C3" s="213">
        <v>2009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3.5" customHeight="1" thickBot="1">
      <c r="A4" s="2"/>
      <c r="B4" s="2"/>
      <c r="C4" s="122" t="s">
        <v>177</v>
      </c>
      <c r="D4" s="122" t="s">
        <v>178</v>
      </c>
      <c r="E4" s="122" t="s">
        <v>29</v>
      </c>
      <c r="F4" s="122" t="s">
        <v>30</v>
      </c>
      <c r="G4" s="122" t="s">
        <v>31</v>
      </c>
      <c r="H4" s="122" t="s">
        <v>32</v>
      </c>
      <c r="I4" s="122" t="s">
        <v>33</v>
      </c>
      <c r="J4" s="122" t="s">
        <v>179</v>
      </c>
      <c r="K4" s="122" t="s">
        <v>180</v>
      </c>
      <c r="L4" s="122" t="s">
        <v>181</v>
      </c>
      <c r="M4" s="122" t="s">
        <v>182</v>
      </c>
      <c r="N4" s="122" t="s">
        <v>183</v>
      </c>
    </row>
    <row r="5" spans="1:14" ht="12" customHeight="1">
      <c r="A5" s="245" t="s">
        <v>150</v>
      </c>
      <c r="B5" s="89" t="s">
        <v>39</v>
      </c>
      <c r="C5" s="58">
        <v>888</v>
      </c>
      <c r="D5" s="58">
        <v>891</v>
      </c>
      <c r="E5" s="58">
        <v>897</v>
      </c>
      <c r="F5" s="59">
        <v>900</v>
      </c>
      <c r="G5" s="59">
        <v>904</v>
      </c>
      <c r="H5" s="59">
        <v>913</v>
      </c>
      <c r="I5" s="59">
        <v>917</v>
      </c>
      <c r="J5" s="59">
        <v>924</v>
      </c>
      <c r="K5" s="59">
        <v>929</v>
      </c>
      <c r="L5" s="59">
        <v>932</v>
      </c>
      <c r="M5" s="59">
        <v>932</v>
      </c>
      <c r="N5" s="59">
        <v>940</v>
      </c>
    </row>
    <row r="6" spans="1:14" ht="12" customHeight="1">
      <c r="A6" s="246"/>
      <c r="B6" s="90" t="s">
        <v>104</v>
      </c>
      <c r="C6" s="60">
        <v>295</v>
      </c>
      <c r="D6" s="60">
        <v>297</v>
      </c>
      <c r="E6" s="60">
        <v>301</v>
      </c>
      <c r="F6" s="61">
        <v>301</v>
      </c>
      <c r="G6" s="61">
        <v>301</v>
      </c>
      <c r="H6" s="61">
        <v>304</v>
      </c>
      <c r="I6" s="61">
        <v>306</v>
      </c>
      <c r="J6" s="61">
        <v>308</v>
      </c>
      <c r="K6" s="61">
        <v>314</v>
      </c>
      <c r="L6" s="61">
        <v>316</v>
      </c>
      <c r="M6" s="61">
        <v>319</v>
      </c>
      <c r="N6" s="61">
        <v>324</v>
      </c>
    </row>
    <row r="7" spans="1:14" ht="12" customHeight="1">
      <c r="A7" s="246"/>
      <c r="B7" s="90" t="s">
        <v>43</v>
      </c>
      <c r="C7" s="60">
        <v>253</v>
      </c>
      <c r="D7" s="60">
        <v>258</v>
      </c>
      <c r="E7" s="60">
        <v>263</v>
      </c>
      <c r="F7" s="61">
        <v>266</v>
      </c>
      <c r="G7" s="61">
        <v>270</v>
      </c>
      <c r="H7" s="61">
        <v>271</v>
      </c>
      <c r="I7" s="61">
        <v>274</v>
      </c>
      <c r="J7" s="61">
        <v>276</v>
      </c>
      <c r="K7" s="61">
        <v>282</v>
      </c>
      <c r="L7" s="61">
        <v>285</v>
      </c>
      <c r="M7" s="61">
        <v>288</v>
      </c>
      <c r="N7" s="61">
        <v>289</v>
      </c>
    </row>
    <row r="8" spans="1:14" ht="12" customHeight="1">
      <c r="A8" s="246"/>
      <c r="B8" s="90" t="s">
        <v>44</v>
      </c>
      <c r="C8" s="60">
        <v>206</v>
      </c>
      <c r="D8" s="60">
        <v>207</v>
      </c>
      <c r="E8" s="60">
        <v>206</v>
      </c>
      <c r="F8" s="61">
        <v>206</v>
      </c>
      <c r="G8" s="61">
        <v>207</v>
      </c>
      <c r="H8" s="61">
        <v>207</v>
      </c>
      <c r="I8" s="61">
        <v>207</v>
      </c>
      <c r="J8" s="61">
        <v>207</v>
      </c>
      <c r="K8" s="61">
        <v>206</v>
      </c>
      <c r="L8" s="61">
        <v>207</v>
      </c>
      <c r="M8" s="61">
        <v>209</v>
      </c>
      <c r="N8" s="61">
        <v>213</v>
      </c>
    </row>
    <row r="9" spans="1:14" ht="12" customHeight="1">
      <c r="A9" s="246"/>
      <c r="B9" s="90" t="s">
        <v>38</v>
      </c>
      <c r="C9" s="60">
        <v>205</v>
      </c>
      <c r="D9" s="60">
        <v>205</v>
      </c>
      <c r="E9" s="60">
        <v>204</v>
      </c>
      <c r="F9" s="61">
        <v>204</v>
      </c>
      <c r="G9" s="61">
        <v>205</v>
      </c>
      <c r="H9" s="61">
        <v>207</v>
      </c>
      <c r="I9" s="61">
        <v>207</v>
      </c>
      <c r="J9" s="61">
        <v>207</v>
      </c>
      <c r="K9" s="61">
        <v>207</v>
      </c>
      <c r="L9" s="61">
        <v>209</v>
      </c>
      <c r="M9" s="61">
        <v>210</v>
      </c>
      <c r="N9" s="61">
        <v>210</v>
      </c>
    </row>
    <row r="10" spans="1:14" ht="12" customHeight="1" thickBot="1">
      <c r="A10" s="246"/>
      <c r="B10" s="91" t="s">
        <v>45</v>
      </c>
      <c r="C10" s="66">
        <v>116</v>
      </c>
      <c r="D10" s="66">
        <v>116</v>
      </c>
      <c r="E10" s="66">
        <v>117</v>
      </c>
      <c r="F10" s="67">
        <v>118</v>
      </c>
      <c r="G10" s="67">
        <v>120</v>
      </c>
      <c r="H10" s="67">
        <v>121</v>
      </c>
      <c r="I10" s="67">
        <v>121</v>
      </c>
      <c r="J10" s="67">
        <v>123</v>
      </c>
      <c r="K10" s="67">
        <v>123</v>
      </c>
      <c r="L10" s="67">
        <v>124</v>
      </c>
      <c r="M10" s="67">
        <v>125</v>
      </c>
      <c r="N10" s="67">
        <v>125</v>
      </c>
    </row>
    <row r="11" spans="1:14" ht="12" customHeight="1" thickBot="1">
      <c r="A11" s="247"/>
      <c r="B11" s="62" t="s">
        <v>4</v>
      </c>
      <c r="C11" s="65">
        <f>SUM(C5:C10)</f>
        <v>1963</v>
      </c>
      <c r="D11" s="65">
        <f aca="true" t="shared" si="0" ref="D11:N11">SUM(D5:D10)</f>
        <v>1974</v>
      </c>
      <c r="E11" s="65">
        <f t="shared" si="0"/>
        <v>1988</v>
      </c>
      <c r="F11" s="65">
        <f t="shared" si="0"/>
        <v>1995</v>
      </c>
      <c r="G11" s="65">
        <f t="shared" si="0"/>
        <v>2007</v>
      </c>
      <c r="H11" s="65">
        <f t="shared" si="0"/>
        <v>2023</v>
      </c>
      <c r="I11" s="65">
        <f t="shared" si="0"/>
        <v>2032</v>
      </c>
      <c r="J11" s="65">
        <f t="shared" si="0"/>
        <v>2045</v>
      </c>
      <c r="K11" s="65">
        <f t="shared" si="0"/>
        <v>2061</v>
      </c>
      <c r="L11" s="65">
        <f t="shared" si="0"/>
        <v>2073</v>
      </c>
      <c r="M11" s="65">
        <f t="shared" si="0"/>
        <v>2083</v>
      </c>
      <c r="N11" s="65">
        <f t="shared" si="0"/>
        <v>2101</v>
      </c>
    </row>
    <row r="12" ht="13.5" customHeight="1">
      <c r="A12" s="4" t="s">
        <v>8</v>
      </c>
    </row>
    <row r="14" ht="19.5" customHeight="1">
      <c r="A14" s="3" t="s">
        <v>281</v>
      </c>
    </row>
    <row r="15" ht="6.75" customHeight="1" thickBot="1"/>
    <row r="16" spans="1:12" ht="13.5" customHeight="1" thickBot="1">
      <c r="A16" s="2"/>
      <c r="B16" s="2"/>
      <c r="C16" s="213" t="s">
        <v>152</v>
      </c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4" ht="13.5" customHeight="1" thickBot="1">
      <c r="A17" s="2"/>
      <c r="B17" s="2"/>
      <c r="C17" s="122">
        <v>2000</v>
      </c>
      <c r="D17" s="122">
        <v>2001</v>
      </c>
      <c r="E17" s="122">
        <v>2002</v>
      </c>
      <c r="F17" s="122">
        <v>2003</v>
      </c>
      <c r="G17" s="122">
        <v>2004</v>
      </c>
      <c r="H17" s="122">
        <v>2005</v>
      </c>
      <c r="I17" s="122">
        <v>2006</v>
      </c>
      <c r="J17" s="122">
        <v>2007</v>
      </c>
      <c r="K17" s="122">
        <v>2008</v>
      </c>
      <c r="L17" s="122">
        <v>2009</v>
      </c>
      <c r="N17" s="184"/>
    </row>
    <row r="18" spans="1:21" ht="12" customHeight="1">
      <c r="A18" s="245" t="s">
        <v>150</v>
      </c>
      <c r="B18" s="89" t="s">
        <v>38</v>
      </c>
      <c r="C18" s="58">
        <v>146</v>
      </c>
      <c r="D18" s="58">
        <v>150</v>
      </c>
      <c r="E18" s="58">
        <v>159</v>
      </c>
      <c r="F18" s="59">
        <v>167</v>
      </c>
      <c r="G18" s="59">
        <v>174</v>
      </c>
      <c r="H18" s="59">
        <v>182</v>
      </c>
      <c r="I18" s="59">
        <v>190</v>
      </c>
      <c r="J18" s="59">
        <v>196</v>
      </c>
      <c r="K18" s="59">
        <v>206</v>
      </c>
      <c r="L18" s="59">
        <v>210</v>
      </c>
      <c r="N18" s="184"/>
      <c r="O18" s="173"/>
      <c r="P18" s="173"/>
      <c r="Q18" s="173"/>
      <c r="R18" s="173"/>
      <c r="S18" s="173"/>
      <c r="T18" s="173"/>
      <c r="U18" s="173"/>
    </row>
    <row r="19" spans="1:21" ht="12" customHeight="1">
      <c r="A19" s="246"/>
      <c r="B19" s="90" t="s">
        <v>39</v>
      </c>
      <c r="C19" s="60">
        <v>572</v>
      </c>
      <c r="D19" s="60">
        <v>604</v>
      </c>
      <c r="E19" s="60">
        <v>636</v>
      </c>
      <c r="F19" s="61">
        <v>667</v>
      </c>
      <c r="G19" s="61">
        <v>709</v>
      </c>
      <c r="H19" s="61">
        <v>754</v>
      </c>
      <c r="I19" s="61">
        <v>799</v>
      </c>
      <c r="J19" s="61">
        <v>840</v>
      </c>
      <c r="K19" s="61">
        <v>886</v>
      </c>
      <c r="L19" s="61">
        <v>940</v>
      </c>
      <c r="N19" s="184"/>
      <c r="O19" s="173"/>
      <c r="P19" s="173"/>
      <c r="Q19" s="173"/>
      <c r="R19" s="173"/>
      <c r="S19" s="173"/>
      <c r="T19" s="173"/>
      <c r="U19" s="173"/>
    </row>
    <row r="20" spans="1:21" ht="12" customHeight="1">
      <c r="A20" s="246"/>
      <c r="B20" s="90" t="s">
        <v>43</v>
      </c>
      <c r="C20" s="60">
        <v>116</v>
      </c>
      <c r="D20" s="60">
        <v>126</v>
      </c>
      <c r="E20" s="60">
        <v>139</v>
      </c>
      <c r="F20" s="61">
        <v>145</v>
      </c>
      <c r="G20" s="61">
        <v>167</v>
      </c>
      <c r="H20" s="61">
        <v>182</v>
      </c>
      <c r="I20" s="61">
        <v>202</v>
      </c>
      <c r="J20" s="61">
        <v>220</v>
      </c>
      <c r="K20" s="61">
        <v>250</v>
      </c>
      <c r="L20" s="61">
        <v>289</v>
      </c>
      <c r="N20" s="184"/>
      <c r="O20" s="173"/>
      <c r="P20" s="173"/>
      <c r="Q20" s="173"/>
      <c r="R20" s="173"/>
      <c r="S20" s="173"/>
      <c r="T20" s="173"/>
      <c r="U20" s="173"/>
    </row>
    <row r="21" spans="1:21" ht="12" customHeight="1">
      <c r="A21" s="246"/>
      <c r="B21" s="90" t="s">
        <v>104</v>
      </c>
      <c r="C21" s="60">
        <v>170</v>
      </c>
      <c r="D21" s="60">
        <v>185</v>
      </c>
      <c r="E21" s="60">
        <v>202</v>
      </c>
      <c r="F21" s="61">
        <v>214</v>
      </c>
      <c r="G21" s="61">
        <v>227</v>
      </c>
      <c r="H21" s="61">
        <v>245</v>
      </c>
      <c r="I21" s="61">
        <v>258</v>
      </c>
      <c r="J21" s="61">
        <v>275</v>
      </c>
      <c r="K21" s="61">
        <v>293</v>
      </c>
      <c r="L21" s="61">
        <v>324</v>
      </c>
      <c r="N21" s="184"/>
      <c r="O21" s="173"/>
      <c r="P21" s="173"/>
      <c r="Q21" s="173"/>
      <c r="R21" s="173"/>
      <c r="S21" s="173"/>
      <c r="T21" s="173"/>
      <c r="U21" s="173"/>
    </row>
    <row r="22" spans="1:21" ht="12" customHeight="1">
      <c r="A22" s="246"/>
      <c r="B22" s="90" t="s">
        <v>44</v>
      </c>
      <c r="C22" s="60">
        <v>122</v>
      </c>
      <c r="D22" s="60">
        <v>133</v>
      </c>
      <c r="E22" s="60">
        <v>146</v>
      </c>
      <c r="F22" s="61">
        <v>152</v>
      </c>
      <c r="G22" s="61">
        <v>159</v>
      </c>
      <c r="H22" s="61">
        <v>173</v>
      </c>
      <c r="I22" s="61">
        <v>184</v>
      </c>
      <c r="J22" s="61">
        <v>192</v>
      </c>
      <c r="K22" s="61">
        <v>204</v>
      </c>
      <c r="L22" s="61">
        <v>213</v>
      </c>
      <c r="N22" s="184"/>
      <c r="O22" s="173"/>
      <c r="P22" s="173"/>
      <c r="Q22" s="173"/>
      <c r="R22" s="173"/>
      <c r="S22" s="173"/>
      <c r="T22" s="173"/>
      <c r="U22" s="173"/>
    </row>
    <row r="23" spans="1:21" ht="12" customHeight="1" thickBot="1">
      <c r="A23" s="246"/>
      <c r="B23" s="91" t="s">
        <v>45</v>
      </c>
      <c r="C23" s="66">
        <v>53</v>
      </c>
      <c r="D23" s="66">
        <v>64</v>
      </c>
      <c r="E23" s="66">
        <v>69</v>
      </c>
      <c r="F23" s="67">
        <v>78</v>
      </c>
      <c r="G23" s="67">
        <v>81</v>
      </c>
      <c r="H23" s="67">
        <v>85</v>
      </c>
      <c r="I23" s="67">
        <v>100</v>
      </c>
      <c r="J23" s="67">
        <v>108</v>
      </c>
      <c r="K23" s="67">
        <v>116</v>
      </c>
      <c r="L23" s="67">
        <v>125</v>
      </c>
      <c r="N23" s="184"/>
      <c r="O23" s="173"/>
      <c r="P23" s="173"/>
      <c r="Q23" s="173"/>
      <c r="R23" s="173"/>
      <c r="S23" s="173"/>
      <c r="T23" s="173"/>
      <c r="U23" s="173"/>
    </row>
    <row r="24" spans="1:21" ht="12" customHeight="1" thickBot="1">
      <c r="A24" s="247"/>
      <c r="B24" s="62" t="s">
        <v>4</v>
      </c>
      <c r="C24" s="65">
        <f>SUM(C18:C23)</f>
        <v>1179</v>
      </c>
      <c r="D24" s="65">
        <f aca="true" t="shared" si="1" ref="D24:L24">SUM(D18:D23)</f>
        <v>1262</v>
      </c>
      <c r="E24" s="65">
        <f t="shared" si="1"/>
        <v>1351</v>
      </c>
      <c r="F24" s="65">
        <f t="shared" si="1"/>
        <v>1423</v>
      </c>
      <c r="G24" s="65">
        <f t="shared" si="1"/>
        <v>1517</v>
      </c>
      <c r="H24" s="65">
        <f t="shared" si="1"/>
        <v>1621</v>
      </c>
      <c r="I24" s="65">
        <f t="shared" si="1"/>
        <v>1733</v>
      </c>
      <c r="J24" s="65">
        <f t="shared" si="1"/>
        <v>1831</v>
      </c>
      <c r="K24" s="65">
        <f t="shared" si="1"/>
        <v>1955</v>
      </c>
      <c r="L24" s="65">
        <f t="shared" si="1"/>
        <v>2101</v>
      </c>
      <c r="N24" s="184"/>
      <c r="O24" s="173"/>
      <c r="P24" s="173"/>
      <c r="Q24" s="173"/>
      <c r="R24" s="173"/>
      <c r="S24" s="173"/>
      <c r="T24" s="173"/>
      <c r="U24" s="173"/>
    </row>
    <row r="25" spans="1:21" ht="13.5" customHeight="1">
      <c r="A25" s="4" t="s">
        <v>8</v>
      </c>
      <c r="N25" s="184"/>
      <c r="O25" s="173"/>
      <c r="P25" s="173"/>
      <c r="Q25" s="173"/>
      <c r="R25" s="173"/>
      <c r="S25" s="173"/>
      <c r="T25" s="173"/>
      <c r="U25" s="173"/>
    </row>
    <row r="26" spans="1:21" ht="16.5" customHeight="1">
      <c r="A26" s="94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N26" s="184"/>
      <c r="O26" s="173"/>
      <c r="P26" s="173"/>
      <c r="Q26" s="173"/>
      <c r="R26" s="173"/>
      <c r="S26" s="173"/>
      <c r="T26" s="173"/>
      <c r="U26" s="173"/>
    </row>
    <row r="27" spans="1:21" ht="19.5" customHeight="1">
      <c r="A27" s="3" t="s">
        <v>282</v>
      </c>
      <c r="N27" s="184"/>
      <c r="O27" s="173"/>
      <c r="P27" s="173"/>
      <c r="Q27" s="173"/>
      <c r="R27" s="173"/>
      <c r="S27" s="173"/>
      <c r="T27" s="173"/>
      <c r="U27" s="173"/>
    </row>
    <row r="28" ht="6.75" customHeight="1" thickBot="1"/>
    <row r="29" spans="1:5" ht="13.5" customHeight="1" thickBot="1">
      <c r="A29" s="2"/>
      <c r="B29" s="213">
        <v>2009</v>
      </c>
      <c r="C29" s="213"/>
      <c r="D29" s="213"/>
      <c r="E29" s="213"/>
    </row>
    <row r="30" spans="1:5" ht="27.75" customHeight="1" thickBot="1">
      <c r="A30" s="2"/>
      <c r="B30" s="185" t="s">
        <v>6</v>
      </c>
      <c r="C30" s="122" t="s">
        <v>153</v>
      </c>
      <c r="D30" s="122" t="s">
        <v>154</v>
      </c>
      <c r="E30" s="122" t="s">
        <v>4</v>
      </c>
    </row>
    <row r="31" spans="1:7" ht="12" customHeight="1">
      <c r="A31" s="245" t="s">
        <v>150</v>
      </c>
      <c r="B31" s="89" t="s">
        <v>38</v>
      </c>
      <c r="C31" s="58">
        <v>210</v>
      </c>
      <c r="D31" s="58">
        <v>19</v>
      </c>
      <c r="E31" s="97">
        <f aca="true" t="shared" si="2" ref="E31:E36">SUM(C31:D31)</f>
        <v>229</v>
      </c>
      <c r="G31" s="174"/>
    </row>
    <row r="32" spans="1:5" ht="12" customHeight="1">
      <c r="A32" s="246"/>
      <c r="B32" s="90" t="s">
        <v>39</v>
      </c>
      <c r="C32" s="60">
        <v>940</v>
      </c>
      <c r="D32" s="60">
        <v>45</v>
      </c>
      <c r="E32" s="98">
        <f t="shared" si="2"/>
        <v>985</v>
      </c>
    </row>
    <row r="33" spans="1:5" ht="12" customHeight="1">
      <c r="A33" s="246"/>
      <c r="B33" s="90" t="s">
        <v>43</v>
      </c>
      <c r="C33" s="60">
        <v>289</v>
      </c>
      <c r="D33" s="60">
        <v>17</v>
      </c>
      <c r="E33" s="98">
        <f t="shared" si="2"/>
        <v>306</v>
      </c>
    </row>
    <row r="34" spans="1:5" ht="12" customHeight="1">
      <c r="A34" s="246"/>
      <c r="B34" s="90" t="s">
        <v>104</v>
      </c>
      <c r="C34" s="60">
        <v>324</v>
      </c>
      <c r="D34" s="60">
        <v>23</v>
      </c>
      <c r="E34" s="98">
        <f t="shared" si="2"/>
        <v>347</v>
      </c>
    </row>
    <row r="35" spans="1:5" ht="12" customHeight="1">
      <c r="A35" s="246"/>
      <c r="B35" s="90" t="s">
        <v>44</v>
      </c>
      <c r="C35" s="60">
        <v>213</v>
      </c>
      <c r="D35" s="60">
        <v>16</v>
      </c>
      <c r="E35" s="98">
        <f t="shared" si="2"/>
        <v>229</v>
      </c>
    </row>
    <row r="36" spans="1:5" ht="12" customHeight="1" thickBot="1">
      <c r="A36" s="246"/>
      <c r="B36" s="91" t="s">
        <v>45</v>
      </c>
      <c r="C36" s="66">
        <v>125</v>
      </c>
      <c r="D36" s="66">
        <v>9</v>
      </c>
      <c r="E36" s="99">
        <f t="shared" si="2"/>
        <v>134</v>
      </c>
    </row>
    <row r="37" spans="1:5" ht="12" customHeight="1" thickBot="1">
      <c r="A37" s="247"/>
      <c r="B37" s="62" t="s">
        <v>4</v>
      </c>
      <c r="C37" s="65">
        <f>SUM(C31:C36)</f>
        <v>2101</v>
      </c>
      <c r="D37" s="65">
        <f>SUM(D31:D36)</f>
        <v>129</v>
      </c>
      <c r="E37" s="65">
        <f>SUM(E31:E36)</f>
        <v>2230</v>
      </c>
    </row>
    <row r="38" ht="13.5" customHeight="1">
      <c r="A38" s="4" t="s">
        <v>8</v>
      </c>
    </row>
    <row r="39" ht="13.5" customHeight="1">
      <c r="A39" s="4"/>
    </row>
    <row r="40" ht="13.5" customHeight="1">
      <c r="A40" s="4"/>
    </row>
    <row r="41" ht="19.5" customHeight="1">
      <c r="A41" s="3" t="s">
        <v>283</v>
      </c>
    </row>
    <row r="42" ht="6.75" customHeight="1" thickBot="1"/>
    <row r="43" spans="1:14" ht="13.5" thickBot="1">
      <c r="A43" s="2"/>
      <c r="B43" s="2"/>
      <c r="C43" s="213">
        <v>2009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ht="13.5" customHeight="1" thickBot="1">
      <c r="A44" s="2"/>
      <c r="B44" s="2"/>
      <c r="C44" s="122" t="s">
        <v>177</v>
      </c>
      <c r="D44" s="122" t="s">
        <v>178</v>
      </c>
      <c r="E44" s="122" t="s">
        <v>29</v>
      </c>
      <c r="F44" s="122" t="s">
        <v>30</v>
      </c>
      <c r="G44" s="122" t="s">
        <v>31</v>
      </c>
      <c r="H44" s="122" t="s">
        <v>32</v>
      </c>
      <c r="I44" s="122" t="s">
        <v>33</v>
      </c>
      <c r="J44" s="122" t="s">
        <v>179</v>
      </c>
      <c r="K44" s="122" t="s">
        <v>180</v>
      </c>
      <c r="L44" s="122" t="s">
        <v>181</v>
      </c>
      <c r="M44" s="122" t="s">
        <v>182</v>
      </c>
      <c r="N44" s="122" t="s">
        <v>183</v>
      </c>
    </row>
    <row r="45" spans="1:14" ht="24.75" customHeight="1">
      <c r="A45" s="242" t="s">
        <v>151</v>
      </c>
      <c r="B45" s="92" t="s">
        <v>41</v>
      </c>
      <c r="C45" s="58">
        <v>2927</v>
      </c>
      <c r="D45" s="58">
        <v>2962</v>
      </c>
      <c r="E45" s="58">
        <v>2972</v>
      </c>
      <c r="F45" s="59">
        <v>2996</v>
      </c>
      <c r="G45" s="59">
        <v>3014</v>
      </c>
      <c r="H45" s="59">
        <v>3017</v>
      </c>
      <c r="I45" s="59">
        <v>3024</v>
      </c>
      <c r="J45" s="59">
        <v>3036</v>
      </c>
      <c r="K45" s="59">
        <v>3076</v>
      </c>
      <c r="L45" s="59">
        <v>3140</v>
      </c>
      <c r="M45" s="59">
        <v>3139</v>
      </c>
      <c r="N45" s="59">
        <v>3167</v>
      </c>
    </row>
    <row r="46" spans="1:14" ht="24.75" customHeight="1" thickBot="1">
      <c r="A46" s="243"/>
      <c r="B46" s="93" t="s">
        <v>36</v>
      </c>
      <c r="C46" s="63">
        <v>2112</v>
      </c>
      <c r="D46" s="63">
        <v>2138</v>
      </c>
      <c r="E46" s="63">
        <v>2152</v>
      </c>
      <c r="F46" s="64">
        <v>2159</v>
      </c>
      <c r="G46" s="64">
        <v>2168</v>
      </c>
      <c r="H46" s="64">
        <v>2169</v>
      </c>
      <c r="I46" s="64">
        <v>2178</v>
      </c>
      <c r="J46" s="64">
        <v>2181</v>
      </c>
      <c r="K46" s="64">
        <v>2207</v>
      </c>
      <c r="L46" s="64">
        <v>2252</v>
      </c>
      <c r="M46" s="64">
        <v>2251</v>
      </c>
      <c r="N46" s="64">
        <v>2268</v>
      </c>
    </row>
    <row r="47" spans="1:14" ht="24.75" customHeight="1" thickBot="1">
      <c r="A47" s="244"/>
      <c r="B47" s="62" t="s">
        <v>4</v>
      </c>
      <c r="C47" s="65">
        <f>SUM(C45:C46)</f>
        <v>5039</v>
      </c>
      <c r="D47" s="65">
        <f aca="true" t="shared" si="3" ref="D47:N47">SUM(D45:D46)</f>
        <v>5100</v>
      </c>
      <c r="E47" s="65">
        <f t="shared" si="3"/>
        <v>5124</v>
      </c>
      <c r="F47" s="65">
        <f t="shared" si="3"/>
        <v>5155</v>
      </c>
      <c r="G47" s="65">
        <f t="shared" si="3"/>
        <v>5182</v>
      </c>
      <c r="H47" s="65">
        <f t="shared" si="3"/>
        <v>5186</v>
      </c>
      <c r="I47" s="65">
        <f t="shared" si="3"/>
        <v>5202</v>
      </c>
      <c r="J47" s="65">
        <f t="shared" si="3"/>
        <v>5217</v>
      </c>
      <c r="K47" s="65">
        <f t="shared" si="3"/>
        <v>5283</v>
      </c>
      <c r="L47" s="65">
        <f t="shared" si="3"/>
        <v>5392</v>
      </c>
      <c r="M47" s="65">
        <f t="shared" si="3"/>
        <v>5390</v>
      </c>
      <c r="N47" s="65">
        <f t="shared" si="3"/>
        <v>5435</v>
      </c>
    </row>
    <row r="48" ht="13.5" customHeight="1">
      <c r="A48" s="4" t="s">
        <v>8</v>
      </c>
    </row>
    <row r="50" ht="19.5" customHeight="1">
      <c r="A50" s="3" t="s">
        <v>284</v>
      </c>
    </row>
    <row r="51" ht="6.75" customHeight="1" thickBot="1"/>
    <row r="52" spans="1:12" ht="13.5" thickBot="1">
      <c r="A52" s="2"/>
      <c r="B52" s="2"/>
      <c r="C52" s="213" t="s">
        <v>152</v>
      </c>
      <c r="D52" s="213"/>
      <c r="E52" s="213"/>
      <c r="F52" s="213"/>
      <c r="G52" s="213"/>
      <c r="H52" s="213"/>
      <c r="I52" s="213"/>
      <c r="J52" s="213"/>
      <c r="K52" s="213"/>
      <c r="L52" s="213"/>
    </row>
    <row r="53" spans="1:12" ht="13.5" customHeight="1" thickBot="1">
      <c r="A53" s="2"/>
      <c r="B53" s="2"/>
      <c r="C53" s="122">
        <v>2000</v>
      </c>
      <c r="D53" s="122">
        <v>2001</v>
      </c>
      <c r="E53" s="122">
        <v>2002</v>
      </c>
      <c r="F53" s="122">
        <v>2003</v>
      </c>
      <c r="G53" s="122">
        <v>2004</v>
      </c>
      <c r="H53" s="122">
        <v>2005</v>
      </c>
      <c r="I53" s="122">
        <v>2006</v>
      </c>
      <c r="J53" s="122">
        <v>2007</v>
      </c>
      <c r="K53" s="122">
        <v>2008</v>
      </c>
      <c r="L53" s="122">
        <v>2009</v>
      </c>
    </row>
    <row r="54" spans="1:12" ht="24.75" customHeight="1">
      <c r="A54" s="242" t="s">
        <v>151</v>
      </c>
      <c r="B54" s="92" t="s">
        <v>41</v>
      </c>
      <c r="C54" s="58">
        <v>1954</v>
      </c>
      <c r="D54" s="58">
        <v>2075</v>
      </c>
      <c r="E54" s="58">
        <v>2030</v>
      </c>
      <c r="F54" s="59">
        <v>2155</v>
      </c>
      <c r="G54" s="59">
        <v>2299</v>
      </c>
      <c r="H54" s="59">
        <v>2441</v>
      </c>
      <c r="I54" s="59">
        <v>2569</v>
      </c>
      <c r="J54" s="59">
        <v>2691</v>
      </c>
      <c r="K54" s="59">
        <v>2895</v>
      </c>
      <c r="L54" s="59">
        <v>3166</v>
      </c>
    </row>
    <row r="55" spans="1:12" ht="24.75" customHeight="1" thickBot="1">
      <c r="A55" s="243"/>
      <c r="B55" s="93" t="s">
        <v>36</v>
      </c>
      <c r="C55" s="63">
        <v>1457</v>
      </c>
      <c r="D55" s="63">
        <v>1550</v>
      </c>
      <c r="E55" s="63">
        <v>1463</v>
      </c>
      <c r="F55" s="64">
        <v>1553</v>
      </c>
      <c r="G55" s="64">
        <v>1652</v>
      </c>
      <c r="H55" s="64">
        <v>1788</v>
      </c>
      <c r="I55" s="64">
        <v>1878</v>
      </c>
      <c r="J55" s="64">
        <v>1977</v>
      </c>
      <c r="K55" s="64">
        <v>2095</v>
      </c>
      <c r="L55" s="64">
        <v>2269</v>
      </c>
    </row>
    <row r="56" spans="1:12" ht="24.75" customHeight="1" thickBot="1">
      <c r="A56" s="244"/>
      <c r="B56" s="62" t="s">
        <v>4</v>
      </c>
      <c r="C56" s="65">
        <f>SUM(C54:C55)</f>
        <v>3411</v>
      </c>
      <c r="D56" s="65">
        <f aca="true" t="shared" si="4" ref="D56:L56">SUM(D54:D55)</f>
        <v>3625</v>
      </c>
      <c r="E56" s="65">
        <f t="shared" si="4"/>
        <v>3493</v>
      </c>
      <c r="F56" s="65">
        <f t="shared" si="4"/>
        <v>3708</v>
      </c>
      <c r="G56" s="65">
        <f t="shared" si="4"/>
        <v>3951</v>
      </c>
      <c r="H56" s="65">
        <f t="shared" si="4"/>
        <v>4229</v>
      </c>
      <c r="I56" s="65">
        <f t="shared" si="4"/>
        <v>4447</v>
      </c>
      <c r="J56" s="65">
        <f t="shared" si="4"/>
        <v>4668</v>
      </c>
      <c r="K56" s="65">
        <f t="shared" si="4"/>
        <v>4990</v>
      </c>
      <c r="L56" s="65">
        <f t="shared" si="4"/>
        <v>5435</v>
      </c>
    </row>
    <row r="57" spans="1:14" ht="13.5" customHeight="1">
      <c r="A57" s="4" t="s">
        <v>8</v>
      </c>
      <c r="N57" s="174"/>
    </row>
  </sheetData>
  <sheetProtection/>
  <mergeCells count="10">
    <mergeCell ref="B29:E29"/>
    <mergeCell ref="A54:A56"/>
    <mergeCell ref="C52:L52"/>
    <mergeCell ref="C3:N3"/>
    <mergeCell ref="A5:A11"/>
    <mergeCell ref="C43:N43"/>
    <mergeCell ref="A45:A47"/>
    <mergeCell ref="A18:A24"/>
    <mergeCell ref="C16:L16"/>
    <mergeCell ref="A31:A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2012-09-28T08:15:01Z</cp:lastPrinted>
  <dcterms:created xsi:type="dcterms:W3CDTF">2006-02-24T09:38:25Z</dcterms:created>
  <dcterms:modified xsi:type="dcterms:W3CDTF">2012-10-06T09:02:03Z</dcterms:modified>
  <cp:category/>
  <cp:version/>
  <cp:contentType/>
  <cp:contentStatus/>
</cp:coreProperties>
</file>