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40" windowHeight="6390" tabRatio="601" activeTab="0"/>
  </bookViews>
  <sheets>
    <sheet name="PART VII" sheetId="1" r:id="rId1"/>
    <sheet name="19." sheetId="2" r:id="rId2"/>
    <sheet name="19.1-2" sheetId="3" r:id="rId3"/>
    <sheet name="19.3" sheetId="4" r:id="rId4"/>
    <sheet name="19.4" sheetId="5" r:id="rId5"/>
    <sheet name="19.5" sheetId="6" r:id="rId6"/>
    <sheet name="19.6" sheetId="7" r:id="rId7"/>
  </sheets>
  <definedNames/>
  <calcPr fullCalcOnLoad="1"/>
</workbook>
</file>

<file path=xl/sharedStrings.xml><?xml version="1.0" encoding="utf-8"?>
<sst xmlns="http://schemas.openxmlformats.org/spreadsheetml/2006/main" count="235" uniqueCount="117">
  <si>
    <t>Total</t>
  </si>
  <si>
    <t>Mohafazat</t>
  </si>
  <si>
    <t>Table made by CAS</t>
  </si>
  <si>
    <t>Teachers and managers</t>
  </si>
  <si>
    <t>ISCED: International Standard Classification of Education</t>
  </si>
  <si>
    <t>Health</t>
  </si>
  <si>
    <t>Males</t>
  </si>
  <si>
    <t>Beirut</t>
  </si>
  <si>
    <t>Females</t>
  </si>
  <si>
    <t>North Lebanon</t>
  </si>
  <si>
    <t>Bekaa</t>
  </si>
  <si>
    <t>Gender</t>
  </si>
  <si>
    <t>South Lebanon</t>
  </si>
  <si>
    <t>Schools</t>
  </si>
  <si>
    <t>Position</t>
  </si>
  <si>
    <t>Manager</t>
  </si>
  <si>
    <t>Teacher</t>
  </si>
  <si>
    <t>Mount-Lebanon - Beirut Suburbs</t>
  </si>
  <si>
    <t>Mount Lebanon excluding Beirut Suburbs</t>
  </si>
  <si>
    <t>Nabatieh</t>
  </si>
  <si>
    <t>Official diplomas</t>
  </si>
  <si>
    <t>Total of official diplomas</t>
  </si>
  <si>
    <t>Aptitude</t>
  </si>
  <si>
    <t>Intermediate</t>
  </si>
  <si>
    <t>Seconadry</t>
  </si>
  <si>
    <t>Technical Bac.</t>
  </si>
  <si>
    <t>TS</t>
  </si>
  <si>
    <t>Technical diploma</t>
  </si>
  <si>
    <t>Teaching diploma</t>
  </si>
  <si>
    <t>Private certificates for 3 months</t>
  </si>
  <si>
    <t>Private certificates for 1 year</t>
  </si>
  <si>
    <t>Total number of students</t>
  </si>
  <si>
    <t>LT</t>
  </si>
  <si>
    <t>Students</t>
  </si>
  <si>
    <t>Managers</t>
  </si>
  <si>
    <t>University</t>
  </si>
  <si>
    <t>Lebanese</t>
  </si>
  <si>
    <t>Foreigners</t>
  </si>
  <si>
    <t>Lebanese University</t>
  </si>
  <si>
    <t>Beirut Arab University</t>
  </si>
  <si>
    <t>Université Saint-Joseph</t>
  </si>
  <si>
    <t>American University of Beirut</t>
  </si>
  <si>
    <t>Université Saint-Esprit Kaslik</t>
  </si>
  <si>
    <t>Lebanese American University</t>
  </si>
  <si>
    <t>Haikazian University</t>
  </si>
  <si>
    <t>Notre Dame University</t>
  </si>
  <si>
    <t>Daawa University Institute for Islamic Studies</t>
  </si>
  <si>
    <t>Université de la Sagesse</t>
  </si>
  <si>
    <t>Imam Ouzai Islamic Faculty</t>
  </si>
  <si>
    <t>Middle East University</t>
  </si>
  <si>
    <t>Makassed University in Beirut</t>
  </si>
  <si>
    <t>Saint-Paul Institute for Philosophy and Theology</t>
  </si>
  <si>
    <t>Balamand University</t>
  </si>
  <si>
    <t>Theology Faculty for the Middle East</t>
  </si>
  <si>
    <t>Islamic University of Beirut</t>
  </si>
  <si>
    <t>Jinan University</t>
  </si>
  <si>
    <t>Tripoli Institute for Islamic Studies</t>
  </si>
  <si>
    <t>Islamic University of Lebanon</t>
  </si>
  <si>
    <t>Ecole Supérieure des Affaires</t>
  </si>
  <si>
    <t>Université Antonine</t>
  </si>
  <si>
    <t>Canadian Hariri University Group for Sciences and Technology</t>
  </si>
  <si>
    <t>Unviersity Center for Technology</t>
  </si>
  <si>
    <t>Higher Education Instutue for Physiotherapy</t>
  </si>
  <si>
    <t>University Institute for Technology and Teaching</t>
  </si>
  <si>
    <t>American Institute University for Technology</t>
  </si>
  <si>
    <t>Institut Supérieur Sainte-Famille pour les Sciences de l'Infirmière et la Physiothérapie</t>
  </si>
  <si>
    <t>Saidoun Higher Institute for Dental Laboratories Technology</t>
  </si>
  <si>
    <t>Institute of Management and Compuer Science (Hawai)</t>
  </si>
  <si>
    <t>Institut C&amp;A Amercian University</t>
  </si>
  <si>
    <t>AUST</t>
  </si>
  <si>
    <t>Ecole Supérieure et Internationale de la Gestion des Affaires</t>
  </si>
  <si>
    <t>University Institute for Business and Sciences</t>
  </si>
  <si>
    <t>Joya Technology University Institute</t>
  </si>
  <si>
    <t>Arab Open University</t>
  </si>
  <si>
    <t>Lebanese International Univerity</t>
  </si>
  <si>
    <t>Manar University</t>
  </si>
  <si>
    <t>ISCED</t>
  </si>
  <si>
    <t>Type of program</t>
  </si>
  <si>
    <t>Male students</t>
  </si>
  <si>
    <t>Female students</t>
  </si>
  <si>
    <t>Business and administration</t>
  </si>
  <si>
    <t>Humanities</t>
  </si>
  <si>
    <t>Law</t>
  </si>
  <si>
    <t>Life sciences</t>
  </si>
  <si>
    <t>Teacher training and education science</t>
  </si>
  <si>
    <t>Arts</t>
  </si>
  <si>
    <t>Physical sciences</t>
  </si>
  <si>
    <t>Engineering and engineering trades</t>
  </si>
  <si>
    <t>Computing</t>
  </si>
  <si>
    <t>Journalism and information</t>
  </si>
  <si>
    <t>Mathematics and statistics</t>
  </si>
  <si>
    <t>Architecture and building</t>
  </si>
  <si>
    <t>Personal services</t>
  </si>
  <si>
    <t>Not known or unspecified programs</t>
  </si>
  <si>
    <t>Social services</t>
  </si>
  <si>
    <t>Agriculture, forestry and fishery</t>
  </si>
  <si>
    <t>Manufacturing and processing</t>
  </si>
  <si>
    <t>Environmental protection / Environment protection</t>
  </si>
  <si>
    <t>Veterinary medicine, veterinary assisting</t>
  </si>
  <si>
    <t>Transport services</t>
  </si>
  <si>
    <t>19. EDUCATION</t>
  </si>
  <si>
    <t>Table 19.5 - Higher education in 2008/2009</t>
  </si>
  <si>
    <t xml:space="preserve">Source: Centre de Recherche et de Développement Pédagogique </t>
  </si>
  <si>
    <t>Table 19.1 - Human resources. Vocational education public schools in 2008/2009</t>
  </si>
  <si>
    <t>Table 19.2 - Human resources. Vocational education private schools in 2008/2009</t>
  </si>
  <si>
    <t>Table 19.3 - Diplomas. Public vocational education in 2008/2009</t>
  </si>
  <si>
    <t>Table 19.4 - Diplomas. Private vocational education in 2008/2009</t>
  </si>
  <si>
    <t>Total students</t>
  </si>
  <si>
    <t>Teachers</t>
  </si>
  <si>
    <t>Females / Total students. %</t>
  </si>
  <si>
    <t>Boys / Males. %</t>
  </si>
  <si>
    <t>Girls / Females . %</t>
  </si>
  <si>
    <t>Males / Total students. %</t>
  </si>
  <si>
    <t>Social and behavioral science</t>
  </si>
  <si>
    <t>Total. %</t>
  </si>
  <si>
    <t>Table 19.6 - Higher education by type of program in 2008/2009</t>
  </si>
  <si>
    <t>PART VII - SOCIAL SERVICES AND INSURANCE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</si>
</sst>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0" fontId="8" fillId="0" borderId="12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191" fontId="12" fillId="0" borderId="10" xfId="42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191" fontId="9" fillId="0" borderId="0" xfId="42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191" fontId="5" fillId="0" borderId="0" xfId="42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9" fillId="0" borderId="11" xfId="42" applyNumberFormat="1" applyFont="1" applyFill="1" applyBorder="1" applyAlignment="1">
      <alignment horizontal="right" vertical="center" wrapText="1"/>
    </xf>
    <xf numFmtId="191" fontId="12" fillId="0" borderId="11" xfId="42" applyNumberFormat="1" applyFont="1" applyFill="1" applyBorder="1" applyAlignment="1">
      <alignment horizontal="right" vertical="center" wrapText="1"/>
    </xf>
    <xf numFmtId="43" fontId="9" fillId="0" borderId="12" xfId="42" applyNumberFormat="1" applyFont="1" applyFill="1" applyBorder="1" applyAlignment="1">
      <alignment horizontal="right" vertical="center" wrapText="1"/>
    </xf>
    <xf numFmtId="191" fontId="12" fillId="0" borderId="12" xfId="42" applyNumberFormat="1" applyFont="1" applyFill="1" applyBorder="1" applyAlignment="1">
      <alignment horizontal="right" vertical="center" wrapText="1"/>
    </xf>
    <xf numFmtId="43" fontId="9" fillId="0" borderId="12" xfId="42" applyNumberFormat="1" applyFont="1" applyFill="1" applyBorder="1" applyAlignment="1">
      <alignment horizontal="right" vertical="center"/>
    </xf>
    <xf numFmtId="191" fontId="12" fillId="0" borderId="12" xfId="42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43" fontId="9" fillId="0" borderId="11" xfId="0" applyNumberFormat="1" applyFont="1" applyFill="1" applyBorder="1" applyAlignment="1">
      <alignment horizontal="right" vertical="center" wrapText="1"/>
    </xf>
    <xf numFmtId="43" fontId="9" fillId="0" borderId="12" xfId="0" applyNumberFormat="1" applyFont="1" applyFill="1" applyBorder="1" applyAlignment="1">
      <alignment horizontal="right" vertical="center" wrapText="1"/>
    </xf>
    <xf numFmtId="43" fontId="9" fillId="0" borderId="12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 vertical="center"/>
    </xf>
    <xf numFmtId="191" fontId="12" fillId="0" borderId="11" xfId="42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43" fontId="9" fillId="0" borderId="15" xfId="42" applyNumberFormat="1" applyFont="1" applyFill="1" applyBorder="1" applyAlignment="1">
      <alignment horizontal="right" vertical="center"/>
    </xf>
    <xf numFmtId="43" fontId="9" fillId="0" borderId="15" xfId="0" applyNumberFormat="1" applyFont="1" applyFill="1" applyBorder="1" applyAlignment="1">
      <alignment horizontal="right" vertical="center"/>
    </xf>
    <xf numFmtId="191" fontId="12" fillId="0" borderId="15" xfId="42" applyNumberFormat="1" applyFont="1" applyFill="1" applyBorder="1" applyAlignment="1">
      <alignment horizontal="right" vertical="center"/>
    </xf>
    <xf numFmtId="2" fontId="9" fillId="0" borderId="15" xfId="0" applyNumberFormat="1" applyFont="1" applyFill="1" applyBorder="1" applyAlignment="1">
      <alignment horizontal="right" vertical="center"/>
    </xf>
    <xf numFmtId="43" fontId="9" fillId="0" borderId="14" xfId="42" applyNumberFormat="1" applyFont="1" applyFill="1" applyBorder="1" applyAlignment="1">
      <alignment horizontal="right" vertical="center"/>
    </xf>
    <xf numFmtId="43" fontId="9" fillId="0" borderId="14" xfId="0" applyNumberFormat="1" applyFont="1" applyFill="1" applyBorder="1" applyAlignment="1">
      <alignment horizontal="right" vertical="center"/>
    </xf>
    <xf numFmtId="191" fontId="12" fillId="0" borderId="14" xfId="42" applyNumberFormat="1" applyFont="1" applyFill="1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right" vertical="center"/>
    </xf>
    <xf numFmtId="190" fontId="12" fillId="0" borderId="10" xfId="42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85" fontId="5" fillId="0" borderId="0" xfId="60" applyNumberFormat="1" applyFont="1" applyFill="1" applyAlignment="1">
      <alignment vertical="center"/>
    </xf>
    <xf numFmtId="185" fontId="8" fillId="0" borderId="0" xfId="6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textRotation="90"/>
    </xf>
    <xf numFmtId="0" fontId="11" fillId="0" borderId="16" xfId="0" applyFont="1" applyFill="1" applyBorder="1" applyAlignment="1">
      <alignment horizontal="right" vertical="center" textRotation="90" wrapText="1"/>
    </xf>
    <xf numFmtId="0" fontId="11" fillId="0" borderId="10" xfId="0" applyFont="1" applyFill="1" applyBorder="1" applyAlignment="1">
      <alignment horizontal="right" vertical="center" textRotation="90"/>
    </xf>
    <xf numFmtId="0" fontId="11" fillId="0" borderId="10" xfId="0" applyFont="1" applyFill="1" applyBorder="1" applyAlignment="1">
      <alignment horizontal="right" vertical="center" textRotation="90" wrapText="1"/>
    </xf>
    <xf numFmtId="0" fontId="8" fillId="0" borderId="10" xfId="0" applyFont="1" applyFill="1" applyBorder="1" applyAlignment="1">
      <alignment horizontal="right" vertical="center" textRotation="90" wrapText="1"/>
    </xf>
    <xf numFmtId="3" fontId="0" fillId="0" borderId="0" xfId="0" applyNumberFormat="1" applyFill="1" applyAlignment="1">
      <alignment/>
    </xf>
    <xf numFmtId="0" fontId="10" fillId="0" borderId="17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0" fillId="0" borderId="18" xfId="0" applyFont="1" applyBorder="1" applyAlignment="1">
      <alignment horizontal="center" vertical="center" wrapText="1" readingOrder="1"/>
    </xf>
    <xf numFmtId="0" fontId="5" fillId="0" borderId="0" xfId="0" applyFont="1" applyAlignment="1">
      <alignment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1" customWidth="1"/>
  </cols>
  <sheetData>
    <row r="1" spans="1:11" ht="26.25" customHeight="1" thickBot="1">
      <c r="A1" s="128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105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421875" style="29" customWidth="1"/>
    <col min="2" max="2" width="9.140625" style="29" customWidth="1"/>
    <col min="3" max="8" width="11.57421875" style="29" customWidth="1"/>
    <col min="9" max="16384" width="9.140625" style="29" customWidth="1"/>
  </cols>
  <sheetData>
    <row r="1" spans="1:8" ht="19.5" customHeight="1">
      <c r="A1" s="1" t="s">
        <v>103</v>
      </c>
      <c r="B1" s="28"/>
      <c r="C1" s="28"/>
      <c r="D1" s="6"/>
      <c r="E1" s="6"/>
      <c r="F1" s="6"/>
      <c r="G1" s="6"/>
      <c r="H1" s="6"/>
    </row>
    <row r="2" spans="1:8" ht="6.75" customHeight="1" thickBot="1">
      <c r="A2" s="6"/>
      <c r="B2" s="6"/>
      <c r="C2" s="28"/>
      <c r="D2" s="6"/>
      <c r="E2" s="6"/>
      <c r="F2" s="6"/>
      <c r="G2" s="6"/>
      <c r="H2" s="6"/>
    </row>
    <row r="3" spans="1:8" ht="13.5" customHeight="1" thickBot="1">
      <c r="A3" s="108" t="s">
        <v>1</v>
      </c>
      <c r="B3" s="111" t="s">
        <v>13</v>
      </c>
      <c r="C3" s="114" t="s">
        <v>3</v>
      </c>
      <c r="D3" s="114"/>
      <c r="E3" s="114"/>
      <c r="F3" s="114"/>
      <c r="G3" s="114"/>
      <c r="H3" s="114"/>
    </row>
    <row r="4" spans="1:8" ht="13.5" customHeight="1" thickBot="1">
      <c r="A4" s="109"/>
      <c r="B4" s="112"/>
      <c r="C4" s="115" t="s">
        <v>11</v>
      </c>
      <c r="D4" s="115"/>
      <c r="E4" s="115"/>
      <c r="F4" s="115" t="s">
        <v>14</v>
      </c>
      <c r="G4" s="115"/>
      <c r="H4" s="115"/>
    </row>
    <row r="5" spans="1:8" ht="13.5" customHeight="1" thickBot="1">
      <c r="A5" s="110"/>
      <c r="B5" s="113"/>
      <c r="C5" s="96" t="s">
        <v>6</v>
      </c>
      <c r="D5" s="96" t="s">
        <v>8</v>
      </c>
      <c r="E5" s="96" t="s">
        <v>0</v>
      </c>
      <c r="F5" s="96" t="s">
        <v>15</v>
      </c>
      <c r="G5" s="96" t="s">
        <v>16</v>
      </c>
      <c r="H5" s="96" t="s">
        <v>0</v>
      </c>
    </row>
    <row r="6" spans="1:8" ht="15" customHeight="1">
      <c r="A6" s="26" t="s">
        <v>9</v>
      </c>
      <c r="B6" s="8">
        <v>25</v>
      </c>
      <c r="C6" s="19">
        <v>1673</v>
      </c>
      <c r="D6" s="19">
        <v>1628</v>
      </c>
      <c r="E6" s="33">
        <f aca="true" t="shared" si="0" ref="E6:E11">SUM(C6:D6)</f>
        <v>3301</v>
      </c>
      <c r="F6" s="34">
        <v>162</v>
      </c>
      <c r="G6" s="19">
        <v>3139</v>
      </c>
      <c r="H6" s="35">
        <f aca="true" t="shared" si="1" ref="H6:H11">SUM(F6:G6)</f>
        <v>3301</v>
      </c>
    </row>
    <row r="7" spans="1:8" ht="15" customHeight="1">
      <c r="A7" s="27" t="s">
        <v>17</v>
      </c>
      <c r="B7" s="9">
        <v>22</v>
      </c>
      <c r="C7" s="22">
        <v>1367</v>
      </c>
      <c r="D7" s="22">
        <v>1015</v>
      </c>
      <c r="E7" s="30">
        <f t="shared" si="0"/>
        <v>2382</v>
      </c>
      <c r="F7" s="31">
        <v>130</v>
      </c>
      <c r="G7" s="22">
        <v>2252</v>
      </c>
      <c r="H7" s="32">
        <f t="shared" si="1"/>
        <v>2382</v>
      </c>
    </row>
    <row r="8" spans="1:8" ht="15" customHeight="1">
      <c r="A8" s="27" t="s">
        <v>10</v>
      </c>
      <c r="B8" s="9">
        <v>20</v>
      </c>
      <c r="C8" s="22">
        <v>1508</v>
      </c>
      <c r="D8" s="22">
        <v>1239</v>
      </c>
      <c r="E8" s="30">
        <f t="shared" si="0"/>
        <v>2747</v>
      </c>
      <c r="F8" s="31">
        <v>156</v>
      </c>
      <c r="G8" s="22">
        <v>2591</v>
      </c>
      <c r="H8" s="32">
        <f t="shared" si="1"/>
        <v>2747</v>
      </c>
    </row>
    <row r="9" spans="1:8" ht="15" customHeight="1">
      <c r="A9" s="27" t="s">
        <v>19</v>
      </c>
      <c r="B9" s="9">
        <v>14</v>
      </c>
      <c r="C9" s="22">
        <v>766</v>
      </c>
      <c r="D9" s="22">
        <v>552</v>
      </c>
      <c r="E9" s="30">
        <f t="shared" si="0"/>
        <v>1318</v>
      </c>
      <c r="F9" s="31">
        <v>67</v>
      </c>
      <c r="G9" s="22">
        <v>1251</v>
      </c>
      <c r="H9" s="32">
        <f t="shared" si="1"/>
        <v>1318</v>
      </c>
    </row>
    <row r="10" spans="1:8" ht="15" customHeight="1">
      <c r="A10" s="27" t="s">
        <v>18</v>
      </c>
      <c r="B10" s="9">
        <v>10</v>
      </c>
      <c r="C10" s="22">
        <v>469</v>
      </c>
      <c r="D10" s="22">
        <v>383</v>
      </c>
      <c r="E10" s="30">
        <f t="shared" si="0"/>
        <v>852</v>
      </c>
      <c r="F10" s="31">
        <v>52</v>
      </c>
      <c r="G10" s="22">
        <v>800</v>
      </c>
      <c r="H10" s="32">
        <f t="shared" si="1"/>
        <v>852</v>
      </c>
    </row>
    <row r="11" spans="1:8" ht="15" customHeight="1" thickBot="1">
      <c r="A11" s="36" t="s">
        <v>12</v>
      </c>
      <c r="B11" s="10">
        <v>9</v>
      </c>
      <c r="C11" s="20">
        <v>702</v>
      </c>
      <c r="D11" s="20">
        <v>405</v>
      </c>
      <c r="E11" s="37">
        <f t="shared" si="0"/>
        <v>1107</v>
      </c>
      <c r="F11" s="38">
        <v>58</v>
      </c>
      <c r="G11" s="20">
        <v>1049</v>
      </c>
      <c r="H11" s="39">
        <f t="shared" si="1"/>
        <v>1107</v>
      </c>
    </row>
    <row r="12" spans="1:8" ht="15" customHeight="1" thickBot="1">
      <c r="A12" s="12" t="s">
        <v>0</v>
      </c>
      <c r="B12" s="11">
        <f aca="true" t="shared" si="2" ref="B12:H12">SUM(B6:B11)</f>
        <v>100</v>
      </c>
      <c r="C12" s="97">
        <f t="shared" si="2"/>
        <v>6485</v>
      </c>
      <c r="D12" s="97">
        <f t="shared" si="2"/>
        <v>5222</v>
      </c>
      <c r="E12" s="97">
        <f t="shared" si="2"/>
        <v>11707</v>
      </c>
      <c r="F12" s="97">
        <f t="shared" si="2"/>
        <v>625</v>
      </c>
      <c r="G12" s="97">
        <f t="shared" si="2"/>
        <v>11082</v>
      </c>
      <c r="H12" s="97">
        <f t="shared" si="2"/>
        <v>11707</v>
      </c>
    </row>
    <row r="13" spans="1:8" ht="13.5" customHeight="1">
      <c r="A13" s="2" t="s">
        <v>102</v>
      </c>
      <c r="B13" s="28"/>
      <c r="C13" s="28"/>
      <c r="D13" s="6"/>
      <c r="E13" s="6"/>
      <c r="F13" s="6"/>
      <c r="G13" s="6"/>
      <c r="H13" s="6"/>
    </row>
    <row r="15" spans="1:8" ht="19.5" customHeight="1">
      <c r="A15" s="1" t="s">
        <v>104</v>
      </c>
      <c r="B15" s="28"/>
      <c r="C15" s="28"/>
      <c r="D15" s="6"/>
      <c r="E15" s="6"/>
      <c r="F15" s="6"/>
      <c r="G15" s="6"/>
      <c r="H15" s="6"/>
    </row>
    <row r="16" ht="13.5" thickBot="1"/>
    <row r="17" spans="1:8" ht="13.5" thickBot="1">
      <c r="A17" s="115" t="s">
        <v>1</v>
      </c>
      <c r="B17" s="116" t="s">
        <v>13</v>
      </c>
      <c r="C17" s="114" t="s">
        <v>3</v>
      </c>
      <c r="D17" s="114"/>
      <c r="E17" s="114"/>
      <c r="F17" s="114"/>
      <c r="G17" s="114"/>
      <c r="H17" s="114"/>
    </row>
    <row r="18" spans="1:8" ht="13.5" thickBot="1">
      <c r="A18" s="115"/>
      <c r="B18" s="116"/>
      <c r="C18" s="115" t="s">
        <v>11</v>
      </c>
      <c r="D18" s="115"/>
      <c r="E18" s="115"/>
      <c r="F18" s="115" t="s">
        <v>14</v>
      </c>
      <c r="G18" s="115"/>
      <c r="H18" s="115"/>
    </row>
    <row r="19" spans="1:8" ht="13.5" thickBot="1">
      <c r="A19" s="115"/>
      <c r="B19" s="116"/>
      <c r="C19" s="98" t="s">
        <v>6</v>
      </c>
      <c r="D19" s="98" t="s">
        <v>8</v>
      </c>
      <c r="E19" s="98" t="s">
        <v>0</v>
      </c>
      <c r="F19" s="98" t="s">
        <v>15</v>
      </c>
      <c r="G19" s="98" t="s">
        <v>16</v>
      </c>
      <c r="H19" s="98" t="s">
        <v>0</v>
      </c>
    </row>
    <row r="20" spans="1:8" ht="12.75">
      <c r="A20" s="26" t="s">
        <v>17</v>
      </c>
      <c r="B20" s="35">
        <v>122</v>
      </c>
      <c r="C20" s="19">
        <v>1403</v>
      </c>
      <c r="D20" s="19">
        <v>1280</v>
      </c>
      <c r="E20" s="33">
        <f>SUM(C20:D20)</f>
        <v>2683</v>
      </c>
      <c r="F20" s="34">
        <v>254</v>
      </c>
      <c r="G20" s="19">
        <v>2429</v>
      </c>
      <c r="H20" s="35">
        <f>SUM(F20:G20)</f>
        <v>2683</v>
      </c>
    </row>
    <row r="21" spans="1:8" ht="12.75">
      <c r="A21" s="27" t="s">
        <v>9</v>
      </c>
      <c r="B21" s="32">
        <v>74</v>
      </c>
      <c r="C21" s="22">
        <v>774</v>
      </c>
      <c r="D21" s="22">
        <v>812</v>
      </c>
      <c r="E21" s="30">
        <f aca="true" t="shared" si="3" ref="E21:E26">SUM(C21:D21)</f>
        <v>1586</v>
      </c>
      <c r="F21" s="31">
        <v>133</v>
      </c>
      <c r="G21" s="22">
        <v>1453</v>
      </c>
      <c r="H21" s="32">
        <f aca="true" t="shared" si="4" ref="H21:H26">SUM(F21:G21)</f>
        <v>1586</v>
      </c>
    </row>
    <row r="22" spans="1:8" ht="12.75">
      <c r="A22" s="27" t="s">
        <v>7</v>
      </c>
      <c r="B22" s="32">
        <v>52</v>
      </c>
      <c r="C22" s="22">
        <v>406</v>
      </c>
      <c r="D22" s="22">
        <v>374</v>
      </c>
      <c r="E22" s="30">
        <f t="shared" si="3"/>
        <v>780</v>
      </c>
      <c r="F22" s="31">
        <v>77</v>
      </c>
      <c r="G22" s="22">
        <v>703</v>
      </c>
      <c r="H22" s="32">
        <f t="shared" si="4"/>
        <v>780</v>
      </c>
    </row>
    <row r="23" spans="1:8" ht="12.75">
      <c r="A23" s="27" t="s">
        <v>12</v>
      </c>
      <c r="B23" s="32">
        <v>30</v>
      </c>
      <c r="C23" s="22">
        <v>372</v>
      </c>
      <c r="D23" s="22">
        <v>278</v>
      </c>
      <c r="E23" s="30">
        <f t="shared" si="3"/>
        <v>650</v>
      </c>
      <c r="F23" s="31">
        <v>53</v>
      </c>
      <c r="G23" s="22">
        <v>597</v>
      </c>
      <c r="H23" s="32">
        <f t="shared" si="4"/>
        <v>650</v>
      </c>
    </row>
    <row r="24" spans="1:8" ht="12.75">
      <c r="A24" s="27" t="s">
        <v>18</v>
      </c>
      <c r="B24" s="32">
        <v>36</v>
      </c>
      <c r="C24" s="22">
        <v>240</v>
      </c>
      <c r="D24" s="22">
        <v>305</v>
      </c>
      <c r="E24" s="30">
        <f t="shared" si="3"/>
        <v>545</v>
      </c>
      <c r="F24" s="31">
        <v>54</v>
      </c>
      <c r="G24" s="22">
        <v>491</v>
      </c>
      <c r="H24" s="32">
        <f t="shared" si="4"/>
        <v>545</v>
      </c>
    </row>
    <row r="25" spans="1:8" ht="12.75">
      <c r="A25" s="27" t="s">
        <v>10</v>
      </c>
      <c r="B25" s="32">
        <v>23</v>
      </c>
      <c r="C25" s="22">
        <v>267</v>
      </c>
      <c r="D25" s="22">
        <v>178</v>
      </c>
      <c r="E25" s="30">
        <f t="shared" si="3"/>
        <v>445</v>
      </c>
      <c r="F25" s="31">
        <v>39</v>
      </c>
      <c r="G25" s="22">
        <v>406</v>
      </c>
      <c r="H25" s="32">
        <f t="shared" si="4"/>
        <v>445</v>
      </c>
    </row>
    <row r="26" spans="1:8" ht="13.5" thickBot="1">
      <c r="A26" s="36" t="s">
        <v>19</v>
      </c>
      <c r="B26" s="39">
        <v>10</v>
      </c>
      <c r="C26" s="20">
        <v>141</v>
      </c>
      <c r="D26" s="20">
        <v>109</v>
      </c>
      <c r="E26" s="37">
        <f t="shared" si="3"/>
        <v>250</v>
      </c>
      <c r="F26" s="38">
        <v>23</v>
      </c>
      <c r="G26" s="20">
        <v>227</v>
      </c>
      <c r="H26" s="39">
        <f t="shared" si="4"/>
        <v>250</v>
      </c>
    </row>
    <row r="27" spans="1:8" ht="13.5" thickBot="1">
      <c r="A27" s="12" t="s">
        <v>0</v>
      </c>
      <c r="B27" s="97">
        <f aca="true" t="shared" si="5" ref="B27:H27">SUM(B20:B26)</f>
        <v>347</v>
      </c>
      <c r="C27" s="97">
        <f t="shared" si="5"/>
        <v>3603</v>
      </c>
      <c r="D27" s="97">
        <f t="shared" si="5"/>
        <v>3336</v>
      </c>
      <c r="E27" s="97">
        <f t="shared" si="5"/>
        <v>6939</v>
      </c>
      <c r="F27" s="97">
        <f t="shared" si="5"/>
        <v>633</v>
      </c>
      <c r="G27" s="97">
        <f t="shared" si="5"/>
        <v>6306</v>
      </c>
      <c r="H27" s="97">
        <f t="shared" si="5"/>
        <v>6939</v>
      </c>
    </row>
    <row r="28" spans="1:8" ht="13.5" customHeight="1">
      <c r="A28" s="2" t="s">
        <v>102</v>
      </c>
      <c r="B28" s="28"/>
      <c r="C28" s="28"/>
      <c r="D28" s="6"/>
      <c r="E28" s="6"/>
      <c r="F28" s="6"/>
      <c r="G28" s="6"/>
      <c r="H28" s="6"/>
    </row>
    <row r="31" ht="12.75">
      <c r="G31" s="104"/>
    </row>
    <row r="32" ht="12.75">
      <c r="G32" s="104"/>
    </row>
  </sheetData>
  <sheetProtection/>
  <mergeCells count="10">
    <mergeCell ref="A3:A5"/>
    <mergeCell ref="B3:B5"/>
    <mergeCell ref="C3:H3"/>
    <mergeCell ref="C4:E4"/>
    <mergeCell ref="F4:H4"/>
    <mergeCell ref="A17:A19"/>
    <mergeCell ref="B17:B19"/>
    <mergeCell ref="C17:H17"/>
    <mergeCell ref="C18:E18"/>
    <mergeCell ref="F18:H1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00390625" style="6" customWidth="1"/>
    <col min="2" max="10" width="4.7109375" style="6" customWidth="1"/>
    <col min="11" max="13" width="5.421875" style="6" bestFit="1" customWidth="1"/>
    <col min="14" max="22" width="4.7109375" style="6" customWidth="1"/>
    <col min="23" max="23" width="6.00390625" style="6" bestFit="1" customWidth="1"/>
    <col min="24" max="24" width="5.421875" style="6" bestFit="1" customWidth="1"/>
    <col min="25" max="25" width="6.00390625" style="6" bestFit="1" customWidth="1"/>
    <col min="26" max="16384" width="9.00390625" style="6" customWidth="1"/>
  </cols>
  <sheetData>
    <row r="1" spans="1:2" ht="19.5" customHeight="1">
      <c r="A1" s="1" t="s">
        <v>105</v>
      </c>
      <c r="B1" s="28"/>
    </row>
    <row r="2" ht="6.75" customHeight="1" thickBot="1">
      <c r="B2" s="28"/>
    </row>
    <row r="3" spans="1:25" ht="13.5" customHeight="1" thickBot="1">
      <c r="A3" s="117" t="s">
        <v>1</v>
      </c>
      <c r="B3" s="114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20" t="s">
        <v>31</v>
      </c>
      <c r="X3" s="120"/>
      <c r="Y3" s="120"/>
    </row>
    <row r="4" spans="1:25" ht="13.5" customHeight="1" thickBot="1">
      <c r="A4" s="118"/>
      <c r="B4" s="121" t="s">
        <v>22</v>
      </c>
      <c r="C4" s="121"/>
      <c r="D4" s="121"/>
      <c r="E4" s="121" t="s">
        <v>23</v>
      </c>
      <c r="F4" s="121"/>
      <c r="G4" s="121"/>
      <c r="H4" s="121" t="s">
        <v>24</v>
      </c>
      <c r="I4" s="121"/>
      <c r="J4" s="121"/>
      <c r="K4" s="121" t="s">
        <v>25</v>
      </c>
      <c r="L4" s="121"/>
      <c r="M4" s="121"/>
      <c r="N4" s="121" t="s">
        <v>26</v>
      </c>
      <c r="O4" s="121"/>
      <c r="P4" s="121"/>
      <c r="Q4" s="121" t="s">
        <v>27</v>
      </c>
      <c r="R4" s="121"/>
      <c r="S4" s="121"/>
      <c r="T4" s="121" t="s">
        <v>28</v>
      </c>
      <c r="U4" s="121"/>
      <c r="V4" s="121"/>
      <c r="W4" s="120"/>
      <c r="X4" s="120"/>
      <c r="Y4" s="120"/>
    </row>
    <row r="5" spans="1:25" ht="48" customHeight="1" thickBot="1">
      <c r="A5" s="119"/>
      <c r="B5" s="99" t="s">
        <v>6</v>
      </c>
      <c r="C5" s="99" t="s">
        <v>8</v>
      </c>
      <c r="D5" s="100" t="s">
        <v>0</v>
      </c>
      <c r="E5" s="99" t="s">
        <v>6</v>
      </c>
      <c r="F5" s="99" t="s">
        <v>8</v>
      </c>
      <c r="G5" s="100" t="s">
        <v>0</v>
      </c>
      <c r="H5" s="99" t="s">
        <v>6</v>
      </c>
      <c r="I5" s="99" t="s">
        <v>8</v>
      </c>
      <c r="J5" s="100" t="s">
        <v>0</v>
      </c>
      <c r="K5" s="99" t="s">
        <v>6</v>
      </c>
      <c r="L5" s="99" t="s">
        <v>8</v>
      </c>
      <c r="M5" s="100" t="s">
        <v>0</v>
      </c>
      <c r="N5" s="99" t="s">
        <v>6</v>
      </c>
      <c r="O5" s="99" t="s">
        <v>8</v>
      </c>
      <c r="P5" s="100" t="s">
        <v>0</v>
      </c>
      <c r="Q5" s="99" t="s">
        <v>6</v>
      </c>
      <c r="R5" s="99" t="s">
        <v>8</v>
      </c>
      <c r="S5" s="100" t="s">
        <v>0</v>
      </c>
      <c r="T5" s="99" t="s">
        <v>6</v>
      </c>
      <c r="U5" s="99" t="s">
        <v>8</v>
      </c>
      <c r="V5" s="100" t="s">
        <v>0</v>
      </c>
      <c r="W5" s="99" t="s">
        <v>6</v>
      </c>
      <c r="X5" s="99" t="s">
        <v>8</v>
      </c>
      <c r="Y5" s="100" t="s">
        <v>0</v>
      </c>
    </row>
    <row r="6" spans="1:27" ht="27" customHeight="1">
      <c r="A6" s="26" t="s">
        <v>9</v>
      </c>
      <c r="B6" s="19">
        <v>106</v>
      </c>
      <c r="C6" s="19">
        <v>16</v>
      </c>
      <c r="D6" s="33">
        <f aca="true" t="shared" si="0" ref="D6:D11">SUM(B6:C6)</f>
        <v>122</v>
      </c>
      <c r="E6" s="34">
        <v>1032</v>
      </c>
      <c r="F6" s="19">
        <v>610</v>
      </c>
      <c r="G6" s="35">
        <f aca="true" t="shared" si="1" ref="G6:G11">SUM(E6:F6)</f>
        <v>1642</v>
      </c>
      <c r="H6" s="34">
        <v>384</v>
      </c>
      <c r="I6" s="19">
        <v>0</v>
      </c>
      <c r="J6" s="35">
        <f aca="true" t="shared" si="2" ref="J6:J11">SUM(H6:I6)</f>
        <v>384</v>
      </c>
      <c r="K6" s="34">
        <v>2764</v>
      </c>
      <c r="L6" s="19">
        <v>2639</v>
      </c>
      <c r="M6" s="35">
        <f aca="true" t="shared" si="3" ref="M6:M11">SUM(K6:L6)</f>
        <v>5403</v>
      </c>
      <c r="N6" s="34">
        <v>1320</v>
      </c>
      <c r="O6" s="19">
        <v>1800</v>
      </c>
      <c r="P6" s="35">
        <f aca="true" t="shared" si="4" ref="P6:P11">SUM(N6:O6)</f>
        <v>3120</v>
      </c>
      <c r="Q6" s="34">
        <v>246</v>
      </c>
      <c r="R6" s="19">
        <v>176</v>
      </c>
      <c r="S6" s="35">
        <f aca="true" t="shared" si="5" ref="S6:S11">SUM(Q6:R6)</f>
        <v>422</v>
      </c>
      <c r="T6" s="34">
        <v>32</v>
      </c>
      <c r="U6" s="19">
        <v>20</v>
      </c>
      <c r="V6" s="35">
        <f aca="true" t="shared" si="6" ref="V6:V11">SUM(T6:U6)</f>
        <v>52</v>
      </c>
      <c r="W6" s="33">
        <f aca="true" t="shared" si="7" ref="W6:X11">B6+E6+H6+K6+N6+Q6+T6</f>
        <v>5884</v>
      </c>
      <c r="X6" s="35">
        <f t="shared" si="7"/>
        <v>5261</v>
      </c>
      <c r="Y6" s="35">
        <f aca="true" t="shared" si="8" ref="Y6:Y11">SUM(W6:X6)</f>
        <v>11145</v>
      </c>
      <c r="AA6" s="92"/>
    </row>
    <row r="7" spans="1:25" ht="31.5" customHeight="1">
      <c r="A7" s="27" t="s">
        <v>17</v>
      </c>
      <c r="B7" s="22">
        <v>0</v>
      </c>
      <c r="C7" s="22">
        <v>0</v>
      </c>
      <c r="D7" s="30">
        <f t="shared" si="0"/>
        <v>0</v>
      </c>
      <c r="E7" s="31">
        <v>240</v>
      </c>
      <c r="F7" s="22">
        <v>76</v>
      </c>
      <c r="G7" s="32">
        <f t="shared" si="1"/>
        <v>316</v>
      </c>
      <c r="H7" s="31">
        <v>186</v>
      </c>
      <c r="I7" s="22">
        <v>11</v>
      </c>
      <c r="J7" s="32">
        <f t="shared" si="2"/>
        <v>197</v>
      </c>
      <c r="K7" s="31">
        <v>2351</v>
      </c>
      <c r="L7" s="22">
        <v>1728</v>
      </c>
      <c r="M7" s="32">
        <f t="shared" si="3"/>
        <v>4079</v>
      </c>
      <c r="N7" s="31">
        <v>2068</v>
      </c>
      <c r="O7" s="22">
        <v>2127</v>
      </c>
      <c r="P7" s="32">
        <f t="shared" si="4"/>
        <v>4195</v>
      </c>
      <c r="Q7" s="31">
        <v>786</v>
      </c>
      <c r="R7" s="22">
        <v>797</v>
      </c>
      <c r="S7" s="32">
        <f t="shared" si="5"/>
        <v>1583</v>
      </c>
      <c r="T7" s="31">
        <v>53</v>
      </c>
      <c r="U7" s="22">
        <v>46</v>
      </c>
      <c r="V7" s="32">
        <f t="shared" si="6"/>
        <v>99</v>
      </c>
      <c r="W7" s="30">
        <f t="shared" si="7"/>
        <v>5684</v>
      </c>
      <c r="X7" s="32">
        <f t="shared" si="7"/>
        <v>4785</v>
      </c>
      <c r="Y7" s="32">
        <f t="shared" si="8"/>
        <v>10469</v>
      </c>
    </row>
    <row r="8" spans="1:25" ht="27" customHeight="1">
      <c r="A8" s="27" t="s">
        <v>10</v>
      </c>
      <c r="B8" s="22">
        <v>55</v>
      </c>
      <c r="C8" s="22">
        <v>0</v>
      </c>
      <c r="D8" s="30">
        <f t="shared" si="0"/>
        <v>55</v>
      </c>
      <c r="E8" s="31">
        <v>1018</v>
      </c>
      <c r="F8" s="22">
        <v>493</v>
      </c>
      <c r="G8" s="32">
        <f t="shared" si="1"/>
        <v>1511</v>
      </c>
      <c r="H8" s="31">
        <v>349</v>
      </c>
      <c r="I8" s="22">
        <v>5</v>
      </c>
      <c r="J8" s="32">
        <f t="shared" si="2"/>
        <v>354</v>
      </c>
      <c r="K8" s="31">
        <v>2542</v>
      </c>
      <c r="L8" s="22">
        <v>2472</v>
      </c>
      <c r="M8" s="32">
        <f t="shared" si="3"/>
        <v>5014</v>
      </c>
      <c r="N8" s="31">
        <v>743</v>
      </c>
      <c r="O8" s="22">
        <v>1465</v>
      </c>
      <c r="P8" s="32">
        <f t="shared" si="4"/>
        <v>2208</v>
      </c>
      <c r="Q8" s="31">
        <v>133</v>
      </c>
      <c r="R8" s="22">
        <v>164</v>
      </c>
      <c r="S8" s="32">
        <f t="shared" si="5"/>
        <v>297</v>
      </c>
      <c r="T8" s="31">
        <v>0</v>
      </c>
      <c r="U8" s="22">
        <v>0</v>
      </c>
      <c r="V8" s="32">
        <f t="shared" si="6"/>
        <v>0</v>
      </c>
      <c r="W8" s="30">
        <f t="shared" si="7"/>
        <v>4840</v>
      </c>
      <c r="X8" s="32">
        <f t="shared" si="7"/>
        <v>4599</v>
      </c>
      <c r="Y8" s="32">
        <f t="shared" si="8"/>
        <v>9439</v>
      </c>
    </row>
    <row r="9" spans="1:25" ht="27" customHeight="1">
      <c r="A9" s="27" t="s">
        <v>19</v>
      </c>
      <c r="B9" s="22">
        <v>48</v>
      </c>
      <c r="C9" s="22">
        <v>8</v>
      </c>
      <c r="D9" s="30">
        <f t="shared" si="0"/>
        <v>56</v>
      </c>
      <c r="E9" s="31">
        <v>750</v>
      </c>
      <c r="F9" s="22">
        <v>354</v>
      </c>
      <c r="G9" s="32">
        <f t="shared" si="1"/>
        <v>1104</v>
      </c>
      <c r="H9" s="31">
        <v>73</v>
      </c>
      <c r="I9" s="22">
        <v>0</v>
      </c>
      <c r="J9" s="32">
        <f t="shared" si="2"/>
        <v>73</v>
      </c>
      <c r="K9" s="31">
        <v>1472</v>
      </c>
      <c r="L9" s="22">
        <v>1277</v>
      </c>
      <c r="M9" s="32">
        <f t="shared" si="3"/>
        <v>2749</v>
      </c>
      <c r="N9" s="31">
        <v>248</v>
      </c>
      <c r="O9" s="22">
        <v>564</v>
      </c>
      <c r="P9" s="32">
        <f t="shared" si="4"/>
        <v>812</v>
      </c>
      <c r="Q9" s="31">
        <v>0</v>
      </c>
      <c r="R9" s="22">
        <v>0</v>
      </c>
      <c r="S9" s="32">
        <f t="shared" si="5"/>
        <v>0</v>
      </c>
      <c r="T9" s="31">
        <v>0</v>
      </c>
      <c r="U9" s="22">
        <v>0</v>
      </c>
      <c r="V9" s="32">
        <f t="shared" si="6"/>
        <v>0</v>
      </c>
      <c r="W9" s="30">
        <f t="shared" si="7"/>
        <v>2591</v>
      </c>
      <c r="X9" s="32">
        <f t="shared" si="7"/>
        <v>2203</v>
      </c>
      <c r="Y9" s="32">
        <f t="shared" si="8"/>
        <v>4794</v>
      </c>
    </row>
    <row r="10" spans="1:25" ht="27" customHeight="1">
      <c r="A10" s="27" t="s">
        <v>12</v>
      </c>
      <c r="B10" s="22">
        <v>0</v>
      </c>
      <c r="C10" s="22">
        <v>0</v>
      </c>
      <c r="D10" s="30">
        <f t="shared" si="0"/>
        <v>0</v>
      </c>
      <c r="E10" s="31">
        <v>241</v>
      </c>
      <c r="F10" s="22">
        <v>140</v>
      </c>
      <c r="G10" s="32">
        <f t="shared" si="1"/>
        <v>381</v>
      </c>
      <c r="H10" s="31">
        <v>160</v>
      </c>
      <c r="I10" s="22">
        <v>0</v>
      </c>
      <c r="J10" s="32">
        <f t="shared" si="2"/>
        <v>160</v>
      </c>
      <c r="K10" s="31">
        <v>1549</v>
      </c>
      <c r="L10" s="22">
        <v>1720</v>
      </c>
      <c r="M10" s="32">
        <f t="shared" si="3"/>
        <v>3269</v>
      </c>
      <c r="N10" s="31">
        <v>84</v>
      </c>
      <c r="O10" s="22">
        <v>179</v>
      </c>
      <c r="P10" s="32">
        <f t="shared" si="4"/>
        <v>263</v>
      </c>
      <c r="Q10" s="31">
        <v>20</v>
      </c>
      <c r="R10" s="22">
        <v>0</v>
      </c>
      <c r="S10" s="32">
        <f t="shared" si="5"/>
        <v>20</v>
      </c>
      <c r="T10" s="31">
        <v>0</v>
      </c>
      <c r="U10" s="22">
        <v>0</v>
      </c>
      <c r="V10" s="32">
        <f t="shared" si="6"/>
        <v>0</v>
      </c>
      <c r="W10" s="30">
        <f t="shared" si="7"/>
        <v>2054</v>
      </c>
      <c r="X10" s="32">
        <f t="shared" si="7"/>
        <v>2039</v>
      </c>
      <c r="Y10" s="32">
        <f t="shared" si="8"/>
        <v>4093</v>
      </c>
    </row>
    <row r="11" spans="1:25" ht="30.75" customHeight="1" thickBot="1">
      <c r="A11" s="36" t="s">
        <v>18</v>
      </c>
      <c r="B11" s="20">
        <v>0</v>
      </c>
      <c r="C11" s="20">
        <v>0</v>
      </c>
      <c r="D11" s="37">
        <f t="shared" si="0"/>
        <v>0</v>
      </c>
      <c r="E11" s="38">
        <v>267</v>
      </c>
      <c r="F11" s="20">
        <v>74</v>
      </c>
      <c r="G11" s="39">
        <f t="shared" si="1"/>
        <v>341</v>
      </c>
      <c r="H11" s="38">
        <v>147</v>
      </c>
      <c r="I11" s="20">
        <v>0</v>
      </c>
      <c r="J11" s="39">
        <f t="shared" si="2"/>
        <v>147</v>
      </c>
      <c r="K11" s="38">
        <v>772</v>
      </c>
      <c r="L11" s="20">
        <v>635</v>
      </c>
      <c r="M11" s="39">
        <f t="shared" si="3"/>
        <v>1407</v>
      </c>
      <c r="N11" s="38">
        <v>243</v>
      </c>
      <c r="O11" s="20">
        <v>345</v>
      </c>
      <c r="P11" s="39">
        <f t="shared" si="4"/>
        <v>588</v>
      </c>
      <c r="Q11" s="38">
        <v>21</v>
      </c>
      <c r="R11" s="20">
        <v>0</v>
      </c>
      <c r="S11" s="39">
        <f t="shared" si="5"/>
        <v>21</v>
      </c>
      <c r="T11" s="38">
        <v>0</v>
      </c>
      <c r="U11" s="20">
        <v>0</v>
      </c>
      <c r="V11" s="39">
        <f t="shared" si="6"/>
        <v>0</v>
      </c>
      <c r="W11" s="37">
        <f t="shared" si="7"/>
        <v>1450</v>
      </c>
      <c r="X11" s="39">
        <f t="shared" si="7"/>
        <v>1054</v>
      </c>
      <c r="Y11" s="39">
        <f t="shared" si="8"/>
        <v>2504</v>
      </c>
    </row>
    <row r="12" spans="1:25" ht="27" customHeight="1" thickBot="1">
      <c r="A12" s="12" t="s">
        <v>0</v>
      </c>
      <c r="B12" s="97">
        <f>SUM(B6:B11)</f>
        <v>209</v>
      </c>
      <c r="C12" s="97">
        <f aca="true" t="shared" si="9" ref="C12:Y12">SUM(C6:C11)</f>
        <v>24</v>
      </c>
      <c r="D12" s="97">
        <f t="shared" si="9"/>
        <v>233</v>
      </c>
      <c r="E12" s="97">
        <f t="shared" si="9"/>
        <v>3548</v>
      </c>
      <c r="F12" s="97">
        <f t="shared" si="9"/>
        <v>1747</v>
      </c>
      <c r="G12" s="97">
        <f t="shared" si="9"/>
        <v>5295</v>
      </c>
      <c r="H12" s="97">
        <f t="shared" si="9"/>
        <v>1299</v>
      </c>
      <c r="I12" s="97">
        <f t="shared" si="9"/>
        <v>16</v>
      </c>
      <c r="J12" s="97">
        <f t="shared" si="9"/>
        <v>1315</v>
      </c>
      <c r="K12" s="97">
        <f t="shared" si="9"/>
        <v>11450</v>
      </c>
      <c r="L12" s="97">
        <f t="shared" si="9"/>
        <v>10471</v>
      </c>
      <c r="M12" s="97">
        <f t="shared" si="9"/>
        <v>21921</v>
      </c>
      <c r="N12" s="97">
        <f t="shared" si="9"/>
        <v>4706</v>
      </c>
      <c r="O12" s="97">
        <f t="shared" si="9"/>
        <v>6480</v>
      </c>
      <c r="P12" s="97">
        <f t="shared" si="9"/>
        <v>11186</v>
      </c>
      <c r="Q12" s="97">
        <f t="shared" si="9"/>
        <v>1206</v>
      </c>
      <c r="R12" s="97">
        <f t="shared" si="9"/>
        <v>1137</v>
      </c>
      <c r="S12" s="97">
        <f t="shared" si="9"/>
        <v>2343</v>
      </c>
      <c r="T12" s="97">
        <f t="shared" si="9"/>
        <v>85</v>
      </c>
      <c r="U12" s="97">
        <f t="shared" si="9"/>
        <v>66</v>
      </c>
      <c r="V12" s="97">
        <f t="shared" si="9"/>
        <v>151</v>
      </c>
      <c r="W12" s="97">
        <f t="shared" si="9"/>
        <v>22503</v>
      </c>
      <c r="X12" s="97">
        <f t="shared" si="9"/>
        <v>19941</v>
      </c>
      <c r="Y12" s="97">
        <f t="shared" si="9"/>
        <v>42444</v>
      </c>
    </row>
    <row r="13" spans="1:2" ht="13.5" customHeight="1">
      <c r="A13" s="2" t="s">
        <v>102</v>
      </c>
      <c r="B13" s="28"/>
    </row>
    <row r="14" ht="12.75">
      <c r="Y14" s="91"/>
    </row>
    <row r="15" ht="12.75">
      <c r="K15" s="91"/>
    </row>
  </sheetData>
  <sheetProtection/>
  <mergeCells count="10">
    <mergeCell ref="A3:A5"/>
    <mergeCell ref="B3:V3"/>
    <mergeCell ref="W3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109375" style="6" customWidth="1"/>
    <col min="2" max="2" width="3.7109375" style="6" customWidth="1"/>
    <col min="3" max="3" width="3.00390625" style="6" bestFit="1" customWidth="1"/>
    <col min="4" max="4" width="3.140625" style="6" customWidth="1"/>
    <col min="5" max="5" width="4.7109375" style="6" customWidth="1"/>
    <col min="6" max="6" width="4.28125" style="6" customWidth="1"/>
    <col min="7" max="7" width="4.421875" style="6" customWidth="1"/>
    <col min="8" max="8" width="3.140625" style="6" customWidth="1"/>
    <col min="9" max="9" width="2.421875" style="6" customWidth="1"/>
    <col min="10" max="10" width="3.421875" style="6" bestFit="1" customWidth="1"/>
    <col min="11" max="11" width="5.57421875" style="6" bestFit="1" customWidth="1"/>
    <col min="12" max="12" width="5.7109375" style="6" bestFit="1" customWidth="1"/>
    <col min="13" max="13" width="5.421875" style="6" bestFit="1" customWidth="1"/>
    <col min="14" max="14" width="4.7109375" style="6" bestFit="1" customWidth="1"/>
    <col min="15" max="15" width="5.00390625" style="6" bestFit="1" customWidth="1"/>
    <col min="16" max="16" width="5.57421875" style="6" bestFit="1" customWidth="1"/>
    <col min="17" max="17" width="3.421875" style="6" bestFit="1" customWidth="1"/>
    <col min="18" max="18" width="3.8515625" style="6" bestFit="1" customWidth="1"/>
    <col min="19" max="19" width="3.7109375" style="6" bestFit="1" customWidth="1"/>
    <col min="20" max="20" width="5.421875" style="6" bestFit="1" customWidth="1"/>
    <col min="21" max="21" width="5.7109375" style="6" customWidth="1"/>
    <col min="22" max="22" width="5.57421875" style="6" bestFit="1" customWidth="1"/>
    <col min="23" max="23" width="4.7109375" style="6" customWidth="1"/>
    <col min="24" max="24" width="4.57421875" style="6" customWidth="1"/>
    <col min="25" max="25" width="4.7109375" style="6" customWidth="1"/>
    <col min="26" max="26" width="5.00390625" style="6" customWidth="1"/>
    <col min="27" max="27" width="4.7109375" style="6" customWidth="1"/>
    <col min="28" max="28" width="4.57421875" style="6" customWidth="1"/>
    <col min="29" max="29" width="5.57421875" style="6" customWidth="1"/>
    <col min="30" max="31" width="5.421875" style="6" customWidth="1"/>
    <col min="32" max="16384" width="9.00390625" style="6" customWidth="1"/>
  </cols>
  <sheetData>
    <row r="1" spans="1:2" ht="19.5" customHeight="1">
      <c r="A1" s="1" t="s">
        <v>106</v>
      </c>
      <c r="B1" s="28"/>
    </row>
    <row r="2" ht="6.75" customHeight="1" thickBot="1">
      <c r="B2" s="28"/>
    </row>
    <row r="3" spans="1:31" ht="13.5" customHeight="1" thickBot="1">
      <c r="A3" s="122" t="s">
        <v>1</v>
      </c>
      <c r="B3" s="114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1" t="s">
        <v>21</v>
      </c>
      <c r="U3" s="121"/>
      <c r="V3" s="121"/>
      <c r="W3" s="121" t="s">
        <v>29</v>
      </c>
      <c r="X3" s="121"/>
      <c r="Y3" s="121"/>
      <c r="Z3" s="121" t="s">
        <v>30</v>
      </c>
      <c r="AA3" s="121"/>
      <c r="AB3" s="121"/>
      <c r="AC3" s="120" t="s">
        <v>31</v>
      </c>
      <c r="AD3" s="120"/>
      <c r="AE3" s="120"/>
    </row>
    <row r="4" spans="1:31" ht="27" customHeight="1" thickBot="1">
      <c r="A4" s="123"/>
      <c r="B4" s="121" t="s">
        <v>22</v>
      </c>
      <c r="C4" s="121"/>
      <c r="D4" s="121"/>
      <c r="E4" s="121" t="s">
        <v>23</v>
      </c>
      <c r="F4" s="121"/>
      <c r="G4" s="121"/>
      <c r="H4" s="121" t="s">
        <v>24</v>
      </c>
      <c r="I4" s="121"/>
      <c r="J4" s="121"/>
      <c r="K4" s="121" t="s">
        <v>25</v>
      </c>
      <c r="L4" s="121"/>
      <c r="M4" s="121"/>
      <c r="N4" s="121" t="s">
        <v>26</v>
      </c>
      <c r="O4" s="121"/>
      <c r="P4" s="121"/>
      <c r="Q4" s="121" t="s">
        <v>32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0"/>
      <c r="AD4" s="120"/>
      <c r="AE4" s="120"/>
    </row>
    <row r="5" spans="1:31" ht="38.25" thickBot="1">
      <c r="A5" s="124"/>
      <c r="B5" s="101" t="s">
        <v>6</v>
      </c>
      <c r="C5" s="101" t="s">
        <v>8</v>
      </c>
      <c r="D5" s="102" t="s">
        <v>0</v>
      </c>
      <c r="E5" s="101" t="s">
        <v>6</v>
      </c>
      <c r="F5" s="101" t="s">
        <v>8</v>
      </c>
      <c r="G5" s="102" t="s">
        <v>0</v>
      </c>
      <c r="H5" s="101" t="s">
        <v>6</v>
      </c>
      <c r="I5" s="101" t="s">
        <v>8</v>
      </c>
      <c r="J5" s="102" t="s">
        <v>0</v>
      </c>
      <c r="K5" s="101" t="s">
        <v>6</v>
      </c>
      <c r="L5" s="101" t="s">
        <v>8</v>
      </c>
      <c r="M5" s="102" t="s">
        <v>0</v>
      </c>
      <c r="N5" s="101" t="s">
        <v>6</v>
      </c>
      <c r="O5" s="101" t="s">
        <v>8</v>
      </c>
      <c r="P5" s="102" t="s">
        <v>0</v>
      </c>
      <c r="Q5" s="101" t="s">
        <v>6</v>
      </c>
      <c r="R5" s="101" t="s">
        <v>8</v>
      </c>
      <c r="S5" s="102" t="s">
        <v>0</v>
      </c>
      <c r="T5" s="101" t="s">
        <v>6</v>
      </c>
      <c r="U5" s="101" t="s">
        <v>8</v>
      </c>
      <c r="V5" s="102" t="s">
        <v>0</v>
      </c>
      <c r="W5" s="101" t="s">
        <v>6</v>
      </c>
      <c r="X5" s="101" t="s">
        <v>8</v>
      </c>
      <c r="Y5" s="102" t="s">
        <v>0</v>
      </c>
      <c r="Z5" s="101" t="s">
        <v>6</v>
      </c>
      <c r="AA5" s="101" t="s">
        <v>8</v>
      </c>
      <c r="AB5" s="102" t="s">
        <v>0</v>
      </c>
      <c r="AC5" s="101" t="s">
        <v>6</v>
      </c>
      <c r="AD5" s="101" t="s">
        <v>8</v>
      </c>
      <c r="AE5" s="102" t="s">
        <v>0</v>
      </c>
    </row>
    <row r="6" spans="1:31" ht="45">
      <c r="A6" s="40" t="s">
        <v>17</v>
      </c>
      <c r="B6" s="41">
        <v>26</v>
      </c>
      <c r="C6" s="41">
        <v>30</v>
      </c>
      <c r="D6" s="42">
        <f aca="true" t="shared" si="0" ref="D6:D12">SUM(B6:C6)</f>
        <v>56</v>
      </c>
      <c r="E6" s="43">
        <v>1040</v>
      </c>
      <c r="F6" s="41">
        <v>661</v>
      </c>
      <c r="G6" s="44">
        <f aca="true" t="shared" si="1" ref="G6:G12">SUM(E6:F6)</f>
        <v>1701</v>
      </c>
      <c r="H6" s="43">
        <v>117</v>
      </c>
      <c r="I6" s="41">
        <v>0</v>
      </c>
      <c r="J6" s="44">
        <f aca="true" t="shared" si="2" ref="J6:J12">SUM(H6:I6)</f>
        <v>117</v>
      </c>
      <c r="K6" s="43">
        <v>6035</v>
      </c>
      <c r="L6" s="41">
        <v>4779</v>
      </c>
      <c r="M6" s="44">
        <f aca="true" t="shared" si="3" ref="M6:M12">SUM(K6:L6)</f>
        <v>10814</v>
      </c>
      <c r="N6" s="43">
        <v>2231</v>
      </c>
      <c r="O6" s="41">
        <v>2364</v>
      </c>
      <c r="P6" s="44">
        <f aca="true" t="shared" si="4" ref="P6:P12">SUM(N6:O6)</f>
        <v>4595</v>
      </c>
      <c r="Q6" s="43">
        <v>98</v>
      </c>
      <c r="R6" s="41">
        <v>119</v>
      </c>
      <c r="S6" s="44">
        <f aca="true" t="shared" si="5" ref="S6:S12">SUM(Q6:R6)</f>
        <v>217</v>
      </c>
      <c r="T6" s="41">
        <f aca="true" t="shared" si="6" ref="T6:U13">B6+E6+H6+K6+N6+Q6</f>
        <v>9547</v>
      </c>
      <c r="U6" s="41">
        <f t="shared" si="6"/>
        <v>7953</v>
      </c>
      <c r="V6" s="42">
        <f aca="true" t="shared" si="7" ref="V6:V13">SUM(T6:U6)</f>
        <v>17500</v>
      </c>
      <c r="W6" s="43">
        <v>1233</v>
      </c>
      <c r="X6" s="41">
        <v>2424</v>
      </c>
      <c r="Y6" s="42">
        <f aca="true" t="shared" si="8" ref="Y6:Y13">SUM(W6:X6)</f>
        <v>3657</v>
      </c>
      <c r="Z6" s="43">
        <v>3636</v>
      </c>
      <c r="AA6" s="43">
        <v>3322</v>
      </c>
      <c r="AB6" s="42">
        <f aca="true" t="shared" si="9" ref="AB6:AB13">SUM(Z6:AA6)</f>
        <v>6958</v>
      </c>
      <c r="AC6" s="44">
        <f aca="true" t="shared" si="10" ref="AC6:AD13">T6+W6+Z6</f>
        <v>14416</v>
      </c>
      <c r="AD6" s="44">
        <f t="shared" si="10"/>
        <v>13699</v>
      </c>
      <c r="AE6" s="42">
        <f aca="true" t="shared" si="11" ref="AE6:AE13">SUM(AC6:AD6)</f>
        <v>28115</v>
      </c>
    </row>
    <row r="7" spans="1:31" ht="22.5">
      <c r="A7" s="45" t="s">
        <v>9</v>
      </c>
      <c r="B7" s="46">
        <v>266</v>
      </c>
      <c r="C7" s="46">
        <v>9</v>
      </c>
      <c r="D7" s="47">
        <f t="shared" si="0"/>
        <v>275</v>
      </c>
      <c r="E7" s="48">
        <v>1452</v>
      </c>
      <c r="F7" s="46">
        <v>505</v>
      </c>
      <c r="G7" s="49">
        <f t="shared" si="1"/>
        <v>1957</v>
      </c>
      <c r="H7" s="48">
        <v>0</v>
      </c>
      <c r="I7" s="46">
        <v>0</v>
      </c>
      <c r="J7" s="49">
        <f t="shared" si="2"/>
        <v>0</v>
      </c>
      <c r="K7" s="48">
        <v>3372</v>
      </c>
      <c r="L7" s="46">
        <v>2331</v>
      </c>
      <c r="M7" s="49">
        <f t="shared" si="3"/>
        <v>5703</v>
      </c>
      <c r="N7" s="48">
        <v>1247</v>
      </c>
      <c r="O7" s="46">
        <v>1459</v>
      </c>
      <c r="P7" s="49">
        <f t="shared" si="4"/>
        <v>2706</v>
      </c>
      <c r="Q7" s="48">
        <v>7</v>
      </c>
      <c r="R7" s="46">
        <v>56</v>
      </c>
      <c r="S7" s="49">
        <f t="shared" si="5"/>
        <v>63</v>
      </c>
      <c r="T7" s="46">
        <f t="shared" si="6"/>
        <v>6344</v>
      </c>
      <c r="U7" s="46">
        <f t="shared" si="6"/>
        <v>4360</v>
      </c>
      <c r="V7" s="47">
        <f t="shared" si="7"/>
        <v>10704</v>
      </c>
      <c r="W7" s="48">
        <v>316</v>
      </c>
      <c r="X7" s="46">
        <v>678</v>
      </c>
      <c r="Y7" s="47">
        <f t="shared" si="8"/>
        <v>994</v>
      </c>
      <c r="Z7" s="48">
        <v>315</v>
      </c>
      <c r="AA7" s="48">
        <v>622</v>
      </c>
      <c r="AB7" s="47">
        <f t="shared" si="9"/>
        <v>937</v>
      </c>
      <c r="AC7" s="49">
        <f t="shared" si="10"/>
        <v>6975</v>
      </c>
      <c r="AD7" s="49">
        <f t="shared" si="10"/>
        <v>5660</v>
      </c>
      <c r="AE7" s="47">
        <f t="shared" si="11"/>
        <v>12635</v>
      </c>
    </row>
    <row r="8" spans="1:31" ht="12.75">
      <c r="A8" s="45" t="s">
        <v>7</v>
      </c>
      <c r="B8" s="46">
        <v>106</v>
      </c>
      <c r="C8" s="46">
        <v>0</v>
      </c>
      <c r="D8" s="47">
        <f t="shared" si="0"/>
        <v>106</v>
      </c>
      <c r="E8" s="46">
        <v>211</v>
      </c>
      <c r="F8" s="46">
        <v>56</v>
      </c>
      <c r="G8" s="47">
        <f t="shared" si="1"/>
        <v>267</v>
      </c>
      <c r="H8" s="46">
        <v>0</v>
      </c>
      <c r="I8" s="46">
        <v>0</v>
      </c>
      <c r="J8" s="47">
        <f t="shared" si="2"/>
        <v>0</v>
      </c>
      <c r="K8" s="46">
        <v>2061</v>
      </c>
      <c r="L8" s="46">
        <v>1178</v>
      </c>
      <c r="M8" s="47">
        <f t="shared" si="3"/>
        <v>3239</v>
      </c>
      <c r="N8" s="46">
        <v>436</v>
      </c>
      <c r="O8" s="46">
        <v>362</v>
      </c>
      <c r="P8" s="47">
        <f t="shared" si="4"/>
        <v>798</v>
      </c>
      <c r="Q8" s="46">
        <v>4</v>
      </c>
      <c r="R8" s="46">
        <v>5</v>
      </c>
      <c r="S8" s="47">
        <f t="shared" si="5"/>
        <v>9</v>
      </c>
      <c r="T8" s="46">
        <f t="shared" si="6"/>
        <v>2818</v>
      </c>
      <c r="U8" s="46">
        <f t="shared" si="6"/>
        <v>1601</v>
      </c>
      <c r="V8" s="47">
        <f t="shared" si="7"/>
        <v>4419</v>
      </c>
      <c r="W8" s="46">
        <v>906</v>
      </c>
      <c r="X8" s="46">
        <v>1499</v>
      </c>
      <c r="Y8" s="47">
        <f t="shared" si="8"/>
        <v>2405</v>
      </c>
      <c r="Z8" s="48">
        <v>1346</v>
      </c>
      <c r="AA8" s="48">
        <v>1846</v>
      </c>
      <c r="AB8" s="47">
        <f t="shared" si="9"/>
        <v>3192</v>
      </c>
      <c r="AC8" s="49">
        <f t="shared" si="10"/>
        <v>5070</v>
      </c>
      <c r="AD8" s="49">
        <f t="shared" si="10"/>
        <v>4946</v>
      </c>
      <c r="AE8" s="47">
        <f t="shared" si="11"/>
        <v>10016</v>
      </c>
    </row>
    <row r="9" spans="1:31" ht="22.5">
      <c r="A9" s="45" t="s">
        <v>12</v>
      </c>
      <c r="B9" s="46">
        <v>23</v>
      </c>
      <c r="C9" s="46">
        <v>0</v>
      </c>
      <c r="D9" s="47">
        <f t="shared" si="0"/>
        <v>23</v>
      </c>
      <c r="E9" s="48">
        <v>473</v>
      </c>
      <c r="F9" s="46">
        <v>223</v>
      </c>
      <c r="G9" s="49">
        <f t="shared" si="1"/>
        <v>696</v>
      </c>
      <c r="H9" s="48">
        <v>0</v>
      </c>
      <c r="I9" s="46">
        <v>0</v>
      </c>
      <c r="J9" s="49">
        <f t="shared" si="2"/>
        <v>0</v>
      </c>
      <c r="K9" s="48">
        <v>1802</v>
      </c>
      <c r="L9" s="46">
        <v>1565</v>
      </c>
      <c r="M9" s="49">
        <f t="shared" si="3"/>
        <v>3367</v>
      </c>
      <c r="N9" s="48">
        <v>325</v>
      </c>
      <c r="O9" s="46">
        <v>477</v>
      </c>
      <c r="P9" s="49">
        <f t="shared" si="4"/>
        <v>802</v>
      </c>
      <c r="Q9" s="48">
        <v>5</v>
      </c>
      <c r="R9" s="46">
        <v>8</v>
      </c>
      <c r="S9" s="49">
        <f t="shared" si="5"/>
        <v>13</v>
      </c>
      <c r="T9" s="46">
        <f t="shared" si="6"/>
        <v>2628</v>
      </c>
      <c r="U9" s="46">
        <f t="shared" si="6"/>
        <v>2273</v>
      </c>
      <c r="V9" s="47">
        <f t="shared" si="7"/>
        <v>4901</v>
      </c>
      <c r="W9" s="48">
        <v>343</v>
      </c>
      <c r="X9" s="46">
        <v>611</v>
      </c>
      <c r="Y9" s="47">
        <f t="shared" si="8"/>
        <v>954</v>
      </c>
      <c r="Z9" s="48">
        <v>2098</v>
      </c>
      <c r="AA9" s="48">
        <v>1321</v>
      </c>
      <c r="AB9" s="47">
        <f t="shared" si="9"/>
        <v>3419</v>
      </c>
      <c r="AC9" s="49">
        <f t="shared" si="10"/>
        <v>5069</v>
      </c>
      <c r="AD9" s="49">
        <f t="shared" si="10"/>
        <v>4205</v>
      </c>
      <c r="AE9" s="47">
        <f t="shared" si="11"/>
        <v>9274</v>
      </c>
    </row>
    <row r="10" spans="1:31" ht="56.25">
      <c r="A10" s="45" t="s">
        <v>18</v>
      </c>
      <c r="B10" s="46">
        <v>44</v>
      </c>
      <c r="C10" s="46">
        <v>2</v>
      </c>
      <c r="D10" s="47">
        <f t="shared" si="0"/>
        <v>46</v>
      </c>
      <c r="E10" s="48">
        <v>292</v>
      </c>
      <c r="F10" s="46">
        <v>121</v>
      </c>
      <c r="G10" s="49">
        <f t="shared" si="1"/>
        <v>413</v>
      </c>
      <c r="H10" s="48">
        <v>0</v>
      </c>
      <c r="I10" s="46">
        <v>0</v>
      </c>
      <c r="J10" s="49">
        <f t="shared" si="2"/>
        <v>0</v>
      </c>
      <c r="K10" s="48">
        <v>1071</v>
      </c>
      <c r="L10" s="46">
        <v>827</v>
      </c>
      <c r="M10" s="49">
        <f t="shared" si="3"/>
        <v>1898</v>
      </c>
      <c r="N10" s="48">
        <v>197</v>
      </c>
      <c r="O10" s="46">
        <v>388</v>
      </c>
      <c r="P10" s="49">
        <f t="shared" si="4"/>
        <v>585</v>
      </c>
      <c r="Q10" s="48">
        <v>14</v>
      </c>
      <c r="R10" s="46">
        <v>19</v>
      </c>
      <c r="S10" s="49">
        <f t="shared" si="5"/>
        <v>33</v>
      </c>
      <c r="T10" s="46">
        <f t="shared" si="6"/>
        <v>1618</v>
      </c>
      <c r="U10" s="46">
        <f t="shared" si="6"/>
        <v>1357</v>
      </c>
      <c r="V10" s="47">
        <f t="shared" si="7"/>
        <v>2975</v>
      </c>
      <c r="W10" s="48">
        <v>185</v>
      </c>
      <c r="X10" s="46">
        <v>441</v>
      </c>
      <c r="Y10" s="47">
        <f t="shared" si="8"/>
        <v>626</v>
      </c>
      <c r="Z10" s="48">
        <v>1286</v>
      </c>
      <c r="AA10" s="48">
        <v>1805</v>
      </c>
      <c r="AB10" s="47">
        <f t="shared" si="9"/>
        <v>3091</v>
      </c>
      <c r="AC10" s="49">
        <f t="shared" si="10"/>
        <v>3089</v>
      </c>
      <c r="AD10" s="49">
        <f t="shared" si="10"/>
        <v>3603</v>
      </c>
      <c r="AE10" s="47">
        <f t="shared" si="11"/>
        <v>6692</v>
      </c>
    </row>
    <row r="11" spans="1:31" ht="12.75">
      <c r="A11" s="45" t="s">
        <v>10</v>
      </c>
      <c r="B11" s="46">
        <v>14</v>
      </c>
      <c r="C11" s="46">
        <v>1</v>
      </c>
      <c r="D11" s="47">
        <f t="shared" si="0"/>
        <v>15</v>
      </c>
      <c r="E11" s="48">
        <v>148</v>
      </c>
      <c r="F11" s="46">
        <v>92</v>
      </c>
      <c r="G11" s="49">
        <f t="shared" si="1"/>
        <v>240</v>
      </c>
      <c r="H11" s="48">
        <v>28</v>
      </c>
      <c r="I11" s="46">
        <v>0</v>
      </c>
      <c r="J11" s="49">
        <f t="shared" si="2"/>
        <v>28</v>
      </c>
      <c r="K11" s="48">
        <v>624</v>
      </c>
      <c r="L11" s="46">
        <v>742</v>
      </c>
      <c r="M11" s="49">
        <f t="shared" si="3"/>
        <v>1366</v>
      </c>
      <c r="N11" s="48">
        <v>411</v>
      </c>
      <c r="O11" s="46">
        <v>560</v>
      </c>
      <c r="P11" s="49">
        <f t="shared" si="4"/>
        <v>971</v>
      </c>
      <c r="Q11" s="48">
        <v>12</v>
      </c>
      <c r="R11" s="46">
        <v>27</v>
      </c>
      <c r="S11" s="49">
        <f t="shared" si="5"/>
        <v>39</v>
      </c>
      <c r="T11" s="46">
        <f t="shared" si="6"/>
        <v>1237</v>
      </c>
      <c r="U11" s="46">
        <f t="shared" si="6"/>
        <v>1422</v>
      </c>
      <c r="V11" s="47">
        <f t="shared" si="7"/>
        <v>2659</v>
      </c>
      <c r="W11" s="48">
        <v>94</v>
      </c>
      <c r="X11" s="46">
        <v>112</v>
      </c>
      <c r="Y11" s="47">
        <f t="shared" si="8"/>
        <v>206</v>
      </c>
      <c r="Z11" s="48">
        <v>86</v>
      </c>
      <c r="AA11" s="48">
        <v>207</v>
      </c>
      <c r="AB11" s="47">
        <f t="shared" si="9"/>
        <v>293</v>
      </c>
      <c r="AC11" s="49">
        <f t="shared" si="10"/>
        <v>1417</v>
      </c>
      <c r="AD11" s="49">
        <f t="shared" si="10"/>
        <v>1741</v>
      </c>
      <c r="AE11" s="47">
        <f t="shared" si="11"/>
        <v>3158</v>
      </c>
    </row>
    <row r="12" spans="1:31" ht="13.5" thickBot="1">
      <c r="A12" s="50" t="s">
        <v>19</v>
      </c>
      <c r="B12" s="51">
        <v>0</v>
      </c>
      <c r="C12" s="51">
        <v>0</v>
      </c>
      <c r="D12" s="52">
        <f t="shared" si="0"/>
        <v>0</v>
      </c>
      <c r="E12" s="53">
        <v>92</v>
      </c>
      <c r="F12" s="51">
        <v>75</v>
      </c>
      <c r="G12" s="54">
        <f t="shared" si="1"/>
        <v>167</v>
      </c>
      <c r="H12" s="53">
        <v>0</v>
      </c>
      <c r="I12" s="51">
        <v>0</v>
      </c>
      <c r="J12" s="54">
        <f t="shared" si="2"/>
        <v>0</v>
      </c>
      <c r="K12" s="53">
        <v>704</v>
      </c>
      <c r="L12" s="51">
        <v>640</v>
      </c>
      <c r="M12" s="54">
        <f t="shared" si="3"/>
        <v>1344</v>
      </c>
      <c r="N12" s="53">
        <v>317</v>
      </c>
      <c r="O12" s="51">
        <v>455</v>
      </c>
      <c r="P12" s="54">
        <f t="shared" si="4"/>
        <v>772</v>
      </c>
      <c r="Q12" s="53">
        <v>12</v>
      </c>
      <c r="R12" s="51">
        <v>64</v>
      </c>
      <c r="S12" s="54">
        <f t="shared" si="5"/>
        <v>76</v>
      </c>
      <c r="T12" s="51">
        <f t="shared" si="6"/>
        <v>1125</v>
      </c>
      <c r="U12" s="51">
        <f t="shared" si="6"/>
        <v>1234</v>
      </c>
      <c r="V12" s="52">
        <f t="shared" si="7"/>
        <v>2359</v>
      </c>
      <c r="W12" s="53">
        <v>257</v>
      </c>
      <c r="X12" s="51">
        <v>236</v>
      </c>
      <c r="Y12" s="52">
        <f t="shared" si="8"/>
        <v>493</v>
      </c>
      <c r="Z12" s="53">
        <v>65</v>
      </c>
      <c r="AA12" s="53">
        <v>156</v>
      </c>
      <c r="AB12" s="52">
        <f t="shared" si="9"/>
        <v>221</v>
      </c>
      <c r="AC12" s="54">
        <f t="shared" si="10"/>
        <v>1447</v>
      </c>
      <c r="AD12" s="54">
        <f t="shared" si="10"/>
        <v>1626</v>
      </c>
      <c r="AE12" s="52">
        <f t="shared" si="11"/>
        <v>3073</v>
      </c>
    </row>
    <row r="13" spans="1:31" ht="15" customHeight="1" thickBot="1">
      <c r="A13" s="12" t="s">
        <v>0</v>
      </c>
      <c r="B13" s="55">
        <f>SUM(B6:B12)</f>
        <v>479</v>
      </c>
      <c r="C13" s="55">
        <f aca="true" t="shared" si="12" ref="C13:X13">SUM(C6:C12)</f>
        <v>42</v>
      </c>
      <c r="D13" s="55">
        <f t="shared" si="12"/>
        <v>521</v>
      </c>
      <c r="E13" s="55">
        <f t="shared" si="12"/>
        <v>3708</v>
      </c>
      <c r="F13" s="55">
        <f t="shared" si="12"/>
        <v>1733</v>
      </c>
      <c r="G13" s="55">
        <f t="shared" si="12"/>
        <v>5441</v>
      </c>
      <c r="H13" s="55">
        <f t="shared" si="12"/>
        <v>145</v>
      </c>
      <c r="I13" s="55">
        <f t="shared" si="12"/>
        <v>0</v>
      </c>
      <c r="J13" s="55">
        <f t="shared" si="12"/>
        <v>145</v>
      </c>
      <c r="K13" s="55">
        <f t="shared" si="12"/>
        <v>15669</v>
      </c>
      <c r="L13" s="55">
        <f t="shared" si="12"/>
        <v>12062</v>
      </c>
      <c r="M13" s="55">
        <f t="shared" si="12"/>
        <v>27731</v>
      </c>
      <c r="N13" s="55">
        <f>SUM(N6:N12)</f>
        <v>5164</v>
      </c>
      <c r="O13" s="55">
        <f>SUM(O6:O12)</f>
        <v>6065</v>
      </c>
      <c r="P13" s="55">
        <f>SUM(P6:P12)</f>
        <v>11229</v>
      </c>
      <c r="Q13" s="55">
        <f t="shared" si="12"/>
        <v>152</v>
      </c>
      <c r="R13" s="55">
        <f t="shared" si="12"/>
        <v>298</v>
      </c>
      <c r="S13" s="55">
        <f>SUM(S6:S12)</f>
        <v>450</v>
      </c>
      <c r="T13" s="55">
        <f t="shared" si="6"/>
        <v>25317</v>
      </c>
      <c r="U13" s="55">
        <f t="shared" si="6"/>
        <v>20200</v>
      </c>
      <c r="V13" s="56">
        <f t="shared" si="7"/>
        <v>45517</v>
      </c>
      <c r="W13" s="55">
        <f t="shared" si="12"/>
        <v>3334</v>
      </c>
      <c r="X13" s="55">
        <f t="shared" si="12"/>
        <v>6001</v>
      </c>
      <c r="Y13" s="56">
        <f t="shared" si="8"/>
        <v>9335</v>
      </c>
      <c r="Z13" s="56">
        <f>SUM(Z6:Z12)</f>
        <v>8832</v>
      </c>
      <c r="AA13" s="56">
        <f>SUM(AA6:AA12)</f>
        <v>9279</v>
      </c>
      <c r="AB13" s="56">
        <f t="shared" si="9"/>
        <v>18111</v>
      </c>
      <c r="AC13" s="55">
        <f t="shared" si="10"/>
        <v>37483</v>
      </c>
      <c r="AD13" s="55">
        <f t="shared" si="10"/>
        <v>35480</v>
      </c>
      <c r="AE13" s="56">
        <f t="shared" si="11"/>
        <v>72963</v>
      </c>
    </row>
    <row r="14" ht="12.75">
      <c r="A14" s="2" t="s">
        <v>102</v>
      </c>
    </row>
    <row r="17" ht="12.75">
      <c r="AD17" s="91"/>
    </row>
    <row r="18" ht="12.75">
      <c r="P18" s="92"/>
    </row>
    <row r="19" ht="12.75" customHeight="1"/>
  </sheetData>
  <sheetProtection/>
  <mergeCells count="12">
    <mergeCell ref="N4:P4"/>
    <mergeCell ref="B3:S3"/>
    <mergeCell ref="AC3:AE4"/>
    <mergeCell ref="Q4:S4"/>
    <mergeCell ref="T3:V4"/>
    <mergeCell ref="W3:Y4"/>
    <mergeCell ref="A3:A5"/>
    <mergeCell ref="Z3:AB4"/>
    <mergeCell ref="B4:D4"/>
    <mergeCell ref="E4:G4"/>
    <mergeCell ref="H4:J4"/>
    <mergeCell ref="K4:M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49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7.7109375" style="16" customWidth="1"/>
    <col min="2" max="2" width="5.421875" style="16" bestFit="1" customWidth="1"/>
    <col min="3" max="3" width="6.00390625" style="16" bestFit="1" customWidth="1"/>
    <col min="4" max="4" width="7.421875" style="3" bestFit="1" customWidth="1"/>
    <col min="5" max="5" width="6.57421875" style="16" bestFit="1" customWidth="1"/>
    <col min="6" max="6" width="5.7109375" style="16" bestFit="1" customWidth="1"/>
    <col min="7" max="7" width="6.57421875" style="3" bestFit="1" customWidth="1"/>
    <col min="8" max="8" width="5.140625" style="16" bestFit="1" customWidth="1"/>
    <col min="9" max="9" width="4.8515625" style="16" bestFit="1" customWidth="1"/>
    <col min="10" max="10" width="6.57421875" style="3" bestFit="1" customWidth="1"/>
    <col min="11" max="11" width="5.421875" style="16" bestFit="1" customWidth="1"/>
    <col min="12" max="12" width="5.140625" style="16" bestFit="1" customWidth="1"/>
    <col min="13" max="13" width="6.421875" style="3" bestFit="1" customWidth="1"/>
    <col min="14" max="16" width="9.00390625" style="24" customWidth="1"/>
    <col min="17" max="16384" width="9.00390625" style="16" customWidth="1"/>
  </cols>
  <sheetData>
    <row r="1" ht="19.5" customHeight="1">
      <c r="A1" s="17" t="s">
        <v>101</v>
      </c>
    </row>
    <row r="2" ht="6.75" customHeight="1" thickBot="1"/>
    <row r="3" spans="2:13" s="3" customFormat="1" ht="13.5" customHeight="1" thickBot="1">
      <c r="B3" s="125" t="s">
        <v>33</v>
      </c>
      <c r="C3" s="125"/>
      <c r="D3" s="125"/>
      <c r="E3" s="125"/>
      <c r="F3" s="125"/>
      <c r="G3" s="125"/>
      <c r="H3" s="125" t="s">
        <v>34</v>
      </c>
      <c r="I3" s="125"/>
      <c r="J3" s="125"/>
      <c r="K3" s="125" t="s">
        <v>108</v>
      </c>
      <c r="L3" s="125"/>
      <c r="M3" s="125"/>
    </row>
    <row r="4" spans="1:13" ht="53.25" customHeight="1" thickBot="1">
      <c r="A4" s="7" t="s">
        <v>35</v>
      </c>
      <c r="B4" s="102" t="s">
        <v>6</v>
      </c>
      <c r="C4" s="102" t="s">
        <v>8</v>
      </c>
      <c r="D4" s="102" t="s">
        <v>0</v>
      </c>
      <c r="E4" s="103" t="s">
        <v>36</v>
      </c>
      <c r="F4" s="103" t="s">
        <v>37</v>
      </c>
      <c r="G4" s="102" t="s">
        <v>0</v>
      </c>
      <c r="H4" s="102" t="s">
        <v>6</v>
      </c>
      <c r="I4" s="102" t="s">
        <v>8</v>
      </c>
      <c r="J4" s="102" t="s">
        <v>0</v>
      </c>
      <c r="K4" s="102" t="s">
        <v>6</v>
      </c>
      <c r="L4" s="102" t="s">
        <v>8</v>
      </c>
      <c r="M4" s="102" t="s">
        <v>0</v>
      </c>
    </row>
    <row r="5" spans="1:13" ht="12.75">
      <c r="A5" s="57" t="s">
        <v>38</v>
      </c>
      <c r="B5" s="19">
        <v>25816</v>
      </c>
      <c r="C5" s="19">
        <v>48318</v>
      </c>
      <c r="D5" s="35">
        <f aca="true" t="shared" si="0" ref="D5:D42">SUM(B5:C5)</f>
        <v>74134</v>
      </c>
      <c r="E5" s="19">
        <v>68228</v>
      </c>
      <c r="F5" s="19">
        <v>5906</v>
      </c>
      <c r="G5" s="35">
        <f aca="true" t="shared" si="1" ref="G5:G42">SUM(E5:F5)</f>
        <v>74134</v>
      </c>
      <c r="H5" s="19">
        <v>1227</v>
      </c>
      <c r="I5" s="19">
        <v>1276</v>
      </c>
      <c r="J5" s="35">
        <f aca="true" t="shared" si="2" ref="J5:J42">SUM(H5:I5)</f>
        <v>2503</v>
      </c>
      <c r="K5" s="19">
        <v>3236</v>
      </c>
      <c r="L5" s="19">
        <v>1586</v>
      </c>
      <c r="M5" s="35">
        <f aca="true" t="shared" si="3" ref="M5:M42">SUM(K5:L5)</f>
        <v>4822</v>
      </c>
    </row>
    <row r="6" spans="1:13" ht="12.75">
      <c r="A6" s="58" t="s">
        <v>40</v>
      </c>
      <c r="B6" s="22">
        <v>3575</v>
      </c>
      <c r="C6" s="22">
        <v>6056</v>
      </c>
      <c r="D6" s="32">
        <f t="shared" si="0"/>
        <v>9631</v>
      </c>
      <c r="E6" s="22">
        <v>9221</v>
      </c>
      <c r="F6" s="22">
        <v>410</v>
      </c>
      <c r="G6" s="32">
        <f t="shared" si="1"/>
        <v>9631</v>
      </c>
      <c r="H6" s="22">
        <v>144</v>
      </c>
      <c r="I6" s="22">
        <v>297</v>
      </c>
      <c r="J6" s="32">
        <f t="shared" si="2"/>
        <v>441</v>
      </c>
      <c r="K6" s="22">
        <v>1179</v>
      </c>
      <c r="L6" s="22">
        <v>912</v>
      </c>
      <c r="M6" s="32">
        <f t="shared" si="3"/>
        <v>2091</v>
      </c>
    </row>
    <row r="7" spans="1:13" ht="12.75">
      <c r="A7" s="58" t="s">
        <v>42</v>
      </c>
      <c r="B7" s="22">
        <v>3215</v>
      </c>
      <c r="C7" s="22">
        <v>3682</v>
      </c>
      <c r="D7" s="32">
        <f t="shared" si="0"/>
        <v>6897</v>
      </c>
      <c r="E7" s="22">
        <v>6802</v>
      </c>
      <c r="F7" s="22">
        <v>95</v>
      </c>
      <c r="G7" s="32">
        <f t="shared" si="1"/>
        <v>6897</v>
      </c>
      <c r="H7" s="22">
        <v>30</v>
      </c>
      <c r="I7" s="22">
        <v>77</v>
      </c>
      <c r="J7" s="32">
        <f t="shared" si="2"/>
        <v>107</v>
      </c>
      <c r="K7" s="22">
        <v>629</v>
      </c>
      <c r="L7" s="22">
        <v>317</v>
      </c>
      <c r="M7" s="32">
        <f t="shared" si="3"/>
        <v>946</v>
      </c>
    </row>
    <row r="8" spans="1:13" ht="12.75">
      <c r="A8" s="58" t="s">
        <v>41</v>
      </c>
      <c r="B8" s="22">
        <v>3635</v>
      </c>
      <c r="C8" s="22">
        <v>3629</v>
      </c>
      <c r="D8" s="32">
        <f t="shared" si="0"/>
        <v>7264</v>
      </c>
      <c r="E8" s="22">
        <v>5937</v>
      </c>
      <c r="F8" s="22">
        <v>1327</v>
      </c>
      <c r="G8" s="32">
        <f t="shared" si="1"/>
        <v>7264</v>
      </c>
      <c r="H8" s="22">
        <v>146</v>
      </c>
      <c r="I8" s="22">
        <v>227</v>
      </c>
      <c r="J8" s="32">
        <f t="shared" si="2"/>
        <v>373</v>
      </c>
      <c r="K8" s="22">
        <v>600</v>
      </c>
      <c r="L8" s="22">
        <v>345</v>
      </c>
      <c r="M8" s="32">
        <f t="shared" si="3"/>
        <v>945</v>
      </c>
    </row>
    <row r="9" spans="1:13" ht="12.75">
      <c r="A9" s="58" t="s">
        <v>52</v>
      </c>
      <c r="B9" s="22">
        <v>1848</v>
      </c>
      <c r="C9" s="22">
        <v>1698</v>
      </c>
      <c r="D9" s="32">
        <f t="shared" si="0"/>
        <v>3546</v>
      </c>
      <c r="E9" s="22">
        <v>3332</v>
      </c>
      <c r="F9" s="22">
        <v>214</v>
      </c>
      <c r="G9" s="32">
        <f t="shared" si="1"/>
        <v>3546</v>
      </c>
      <c r="H9" s="22">
        <v>30</v>
      </c>
      <c r="I9" s="22">
        <v>44</v>
      </c>
      <c r="J9" s="32">
        <f t="shared" si="2"/>
        <v>74</v>
      </c>
      <c r="K9" s="22">
        <v>554</v>
      </c>
      <c r="L9" s="22">
        <v>299</v>
      </c>
      <c r="M9" s="32">
        <f t="shared" si="3"/>
        <v>853</v>
      </c>
    </row>
    <row r="10" spans="1:13" ht="12.75">
      <c r="A10" s="58" t="s">
        <v>39</v>
      </c>
      <c r="B10" s="22">
        <v>9272</v>
      </c>
      <c r="C10" s="22">
        <v>6061</v>
      </c>
      <c r="D10" s="32">
        <f t="shared" si="0"/>
        <v>15333</v>
      </c>
      <c r="E10" s="22">
        <v>7698</v>
      </c>
      <c r="F10" s="22">
        <v>7635</v>
      </c>
      <c r="G10" s="32">
        <f t="shared" si="1"/>
        <v>15333</v>
      </c>
      <c r="H10" s="22">
        <v>415</v>
      </c>
      <c r="I10" s="22">
        <v>123</v>
      </c>
      <c r="J10" s="32">
        <f t="shared" si="2"/>
        <v>538</v>
      </c>
      <c r="K10" s="22">
        <v>446</v>
      </c>
      <c r="L10" s="22">
        <v>314</v>
      </c>
      <c r="M10" s="32">
        <f t="shared" si="3"/>
        <v>760</v>
      </c>
    </row>
    <row r="11" spans="1:13" ht="12.75">
      <c r="A11" s="58" t="s">
        <v>74</v>
      </c>
      <c r="B11" s="22">
        <v>6289</v>
      </c>
      <c r="C11" s="22">
        <v>4849</v>
      </c>
      <c r="D11" s="32">
        <f t="shared" si="0"/>
        <v>11138</v>
      </c>
      <c r="E11" s="22">
        <v>10419</v>
      </c>
      <c r="F11" s="22">
        <v>719</v>
      </c>
      <c r="G11" s="32">
        <f t="shared" si="1"/>
        <v>11138</v>
      </c>
      <c r="H11" s="22">
        <v>258</v>
      </c>
      <c r="I11" s="22">
        <v>131</v>
      </c>
      <c r="J11" s="32">
        <f t="shared" si="2"/>
        <v>389</v>
      </c>
      <c r="K11" s="22">
        <v>472</v>
      </c>
      <c r="L11" s="22">
        <v>252</v>
      </c>
      <c r="M11" s="32">
        <f t="shared" si="3"/>
        <v>724</v>
      </c>
    </row>
    <row r="12" spans="1:13" ht="12.75">
      <c r="A12" s="58" t="s">
        <v>45</v>
      </c>
      <c r="B12" s="22">
        <v>3689</v>
      </c>
      <c r="C12" s="22">
        <v>2183</v>
      </c>
      <c r="D12" s="32">
        <f t="shared" si="0"/>
        <v>5872</v>
      </c>
      <c r="E12" s="22">
        <v>5624</v>
      </c>
      <c r="F12" s="22">
        <v>248</v>
      </c>
      <c r="G12" s="32">
        <f t="shared" si="1"/>
        <v>5872</v>
      </c>
      <c r="H12" s="22">
        <v>11</v>
      </c>
      <c r="I12" s="22">
        <v>29</v>
      </c>
      <c r="J12" s="32">
        <f t="shared" si="2"/>
        <v>40</v>
      </c>
      <c r="K12" s="22">
        <v>353</v>
      </c>
      <c r="L12" s="22">
        <v>216</v>
      </c>
      <c r="M12" s="32">
        <f t="shared" si="3"/>
        <v>569</v>
      </c>
    </row>
    <row r="13" spans="1:13" ht="12.75">
      <c r="A13" s="58" t="s">
        <v>57</v>
      </c>
      <c r="B13" s="22">
        <v>2432</v>
      </c>
      <c r="C13" s="22">
        <v>2050</v>
      </c>
      <c r="D13" s="32">
        <f t="shared" si="0"/>
        <v>4482</v>
      </c>
      <c r="E13" s="22">
        <v>3395</v>
      </c>
      <c r="F13" s="22">
        <v>1087</v>
      </c>
      <c r="G13" s="32">
        <f t="shared" si="1"/>
        <v>4482</v>
      </c>
      <c r="H13" s="22">
        <v>16</v>
      </c>
      <c r="I13" s="22">
        <v>8</v>
      </c>
      <c r="J13" s="32">
        <f t="shared" si="2"/>
        <v>24</v>
      </c>
      <c r="K13" s="22">
        <v>298</v>
      </c>
      <c r="L13" s="22">
        <v>101</v>
      </c>
      <c r="M13" s="32">
        <f t="shared" si="3"/>
        <v>399</v>
      </c>
    </row>
    <row r="14" spans="1:13" ht="12.75">
      <c r="A14" s="59" t="s">
        <v>59</v>
      </c>
      <c r="B14" s="22">
        <v>1183</v>
      </c>
      <c r="C14" s="22">
        <v>580</v>
      </c>
      <c r="D14" s="32">
        <f t="shared" si="0"/>
        <v>1763</v>
      </c>
      <c r="E14" s="22">
        <v>1759</v>
      </c>
      <c r="F14" s="22">
        <v>4</v>
      </c>
      <c r="G14" s="32">
        <f t="shared" si="1"/>
        <v>1763</v>
      </c>
      <c r="H14" s="22">
        <v>47</v>
      </c>
      <c r="I14" s="22">
        <v>34</v>
      </c>
      <c r="J14" s="32">
        <f t="shared" si="2"/>
        <v>81</v>
      </c>
      <c r="K14" s="22">
        <v>228</v>
      </c>
      <c r="L14" s="22">
        <v>140</v>
      </c>
      <c r="M14" s="32">
        <f t="shared" si="3"/>
        <v>368</v>
      </c>
    </row>
    <row r="15" spans="1:13" ht="24">
      <c r="A15" s="58" t="s">
        <v>67</v>
      </c>
      <c r="B15" s="22">
        <v>1925</v>
      </c>
      <c r="C15" s="22">
        <v>791</v>
      </c>
      <c r="D15" s="32">
        <f t="shared" si="0"/>
        <v>2716</v>
      </c>
      <c r="E15" s="22">
        <v>2372</v>
      </c>
      <c r="F15" s="22">
        <v>344</v>
      </c>
      <c r="G15" s="32">
        <f t="shared" si="1"/>
        <v>2716</v>
      </c>
      <c r="H15" s="22">
        <v>90</v>
      </c>
      <c r="I15" s="22">
        <v>78</v>
      </c>
      <c r="J15" s="32">
        <f t="shared" si="2"/>
        <v>168</v>
      </c>
      <c r="K15" s="22">
        <v>215</v>
      </c>
      <c r="L15" s="22">
        <v>146</v>
      </c>
      <c r="M15" s="32">
        <f t="shared" si="3"/>
        <v>361</v>
      </c>
    </row>
    <row r="16" spans="1:13" ht="12.75">
      <c r="A16" s="58" t="s">
        <v>47</v>
      </c>
      <c r="B16" s="22">
        <v>1430</v>
      </c>
      <c r="C16" s="22">
        <v>1077</v>
      </c>
      <c r="D16" s="32">
        <f t="shared" si="0"/>
        <v>2507</v>
      </c>
      <c r="E16" s="22">
        <v>2478</v>
      </c>
      <c r="F16" s="22">
        <v>29</v>
      </c>
      <c r="G16" s="32">
        <f t="shared" si="1"/>
        <v>2507</v>
      </c>
      <c r="H16" s="22">
        <v>36</v>
      </c>
      <c r="I16" s="22">
        <v>29</v>
      </c>
      <c r="J16" s="32">
        <f t="shared" si="2"/>
        <v>65</v>
      </c>
      <c r="K16" s="22">
        <v>260</v>
      </c>
      <c r="L16" s="22">
        <v>67</v>
      </c>
      <c r="M16" s="32">
        <f t="shared" si="3"/>
        <v>327</v>
      </c>
    </row>
    <row r="17" spans="1:13" ht="12.75">
      <c r="A17" s="58" t="s">
        <v>68</v>
      </c>
      <c r="B17" s="22">
        <v>1306</v>
      </c>
      <c r="C17" s="22">
        <v>794</v>
      </c>
      <c r="D17" s="32">
        <f t="shared" si="0"/>
        <v>2100</v>
      </c>
      <c r="E17" s="22">
        <v>1815</v>
      </c>
      <c r="F17" s="22">
        <v>285</v>
      </c>
      <c r="G17" s="32">
        <f t="shared" si="1"/>
        <v>2100</v>
      </c>
      <c r="H17" s="22">
        <v>41</v>
      </c>
      <c r="I17" s="22">
        <v>52</v>
      </c>
      <c r="J17" s="32">
        <f t="shared" si="2"/>
        <v>93</v>
      </c>
      <c r="K17" s="22">
        <v>151</v>
      </c>
      <c r="L17" s="22">
        <v>99</v>
      </c>
      <c r="M17" s="32">
        <f t="shared" si="3"/>
        <v>250</v>
      </c>
    </row>
    <row r="18" spans="1:13" ht="12.75">
      <c r="A18" s="58" t="s">
        <v>69</v>
      </c>
      <c r="B18" s="22">
        <v>1569</v>
      </c>
      <c r="C18" s="22">
        <v>1056</v>
      </c>
      <c r="D18" s="32">
        <f t="shared" si="0"/>
        <v>2625</v>
      </c>
      <c r="E18" s="22">
        <v>2474</v>
      </c>
      <c r="F18" s="22">
        <v>151</v>
      </c>
      <c r="G18" s="32">
        <f t="shared" si="1"/>
        <v>2625</v>
      </c>
      <c r="H18" s="22">
        <v>39</v>
      </c>
      <c r="I18" s="22">
        <v>54</v>
      </c>
      <c r="J18" s="32">
        <f t="shared" si="2"/>
        <v>93</v>
      </c>
      <c r="K18" s="22">
        <v>147</v>
      </c>
      <c r="L18" s="22">
        <v>95</v>
      </c>
      <c r="M18" s="32">
        <f t="shared" si="3"/>
        <v>242</v>
      </c>
    </row>
    <row r="19" spans="1:13" ht="12.75">
      <c r="A19" s="58" t="s">
        <v>43</v>
      </c>
      <c r="B19" s="22">
        <v>2749</v>
      </c>
      <c r="C19" s="22">
        <v>2453</v>
      </c>
      <c r="D19" s="32">
        <f t="shared" si="0"/>
        <v>5202</v>
      </c>
      <c r="E19" s="22">
        <v>4257</v>
      </c>
      <c r="F19" s="22">
        <v>945</v>
      </c>
      <c r="G19" s="32">
        <f t="shared" si="1"/>
        <v>5202</v>
      </c>
      <c r="H19" s="22">
        <v>229</v>
      </c>
      <c r="I19" s="22">
        <v>240</v>
      </c>
      <c r="J19" s="32">
        <f t="shared" si="2"/>
        <v>469</v>
      </c>
      <c r="K19" s="22">
        <v>130</v>
      </c>
      <c r="L19" s="22">
        <v>86</v>
      </c>
      <c r="M19" s="32">
        <f t="shared" si="3"/>
        <v>216</v>
      </c>
    </row>
    <row r="20" spans="1:13" ht="12.75">
      <c r="A20" s="58" t="s">
        <v>55</v>
      </c>
      <c r="B20" s="22">
        <v>1116</v>
      </c>
      <c r="C20" s="22">
        <v>626</v>
      </c>
      <c r="D20" s="32">
        <f t="shared" si="0"/>
        <v>1742</v>
      </c>
      <c r="E20" s="22">
        <v>983</v>
      </c>
      <c r="F20" s="22">
        <v>759</v>
      </c>
      <c r="G20" s="32">
        <f t="shared" si="1"/>
        <v>1742</v>
      </c>
      <c r="H20" s="22">
        <v>39</v>
      </c>
      <c r="I20" s="22">
        <v>40</v>
      </c>
      <c r="J20" s="32">
        <f t="shared" si="2"/>
        <v>79</v>
      </c>
      <c r="K20" s="22">
        <v>119</v>
      </c>
      <c r="L20" s="22">
        <v>93</v>
      </c>
      <c r="M20" s="32">
        <f t="shared" si="3"/>
        <v>212</v>
      </c>
    </row>
    <row r="21" spans="1:13" ht="12.75">
      <c r="A21" s="58" t="s">
        <v>73</v>
      </c>
      <c r="B21" s="22">
        <v>2711</v>
      </c>
      <c r="C21" s="22">
        <v>1308</v>
      </c>
      <c r="D21" s="32">
        <f t="shared" si="0"/>
        <v>4019</v>
      </c>
      <c r="E21" s="22">
        <v>3848</v>
      </c>
      <c r="F21" s="22">
        <v>171</v>
      </c>
      <c r="G21" s="32">
        <f t="shared" si="1"/>
        <v>4019</v>
      </c>
      <c r="H21" s="22">
        <v>22</v>
      </c>
      <c r="I21" s="22">
        <v>20</v>
      </c>
      <c r="J21" s="32">
        <f t="shared" si="2"/>
        <v>42</v>
      </c>
      <c r="K21" s="22">
        <v>121</v>
      </c>
      <c r="L21" s="22">
        <v>79</v>
      </c>
      <c r="M21" s="32">
        <f t="shared" si="3"/>
        <v>200</v>
      </c>
    </row>
    <row r="22" spans="1:13" ht="24">
      <c r="A22" s="58" t="s">
        <v>63</v>
      </c>
      <c r="B22" s="22">
        <v>590</v>
      </c>
      <c r="C22" s="22">
        <v>409</v>
      </c>
      <c r="D22" s="32">
        <f t="shared" si="0"/>
        <v>999</v>
      </c>
      <c r="E22" s="22">
        <v>995</v>
      </c>
      <c r="F22" s="22">
        <v>4</v>
      </c>
      <c r="G22" s="32">
        <f t="shared" si="1"/>
        <v>999</v>
      </c>
      <c r="H22" s="22">
        <v>12</v>
      </c>
      <c r="I22" s="22">
        <v>10</v>
      </c>
      <c r="J22" s="32">
        <f t="shared" si="2"/>
        <v>22</v>
      </c>
      <c r="K22" s="22">
        <v>86</v>
      </c>
      <c r="L22" s="22">
        <v>53</v>
      </c>
      <c r="M22" s="32">
        <f t="shared" si="3"/>
        <v>139</v>
      </c>
    </row>
    <row r="23" spans="1:13" ht="24">
      <c r="A23" s="58" t="s">
        <v>60</v>
      </c>
      <c r="B23" s="22">
        <v>657</v>
      </c>
      <c r="C23" s="22">
        <v>302</v>
      </c>
      <c r="D23" s="32">
        <f t="shared" si="0"/>
        <v>959</v>
      </c>
      <c r="E23" s="22">
        <v>916</v>
      </c>
      <c r="F23" s="22">
        <v>43</v>
      </c>
      <c r="G23" s="32">
        <f t="shared" si="1"/>
        <v>959</v>
      </c>
      <c r="H23" s="22">
        <v>30</v>
      </c>
      <c r="I23" s="22">
        <v>23</v>
      </c>
      <c r="J23" s="32">
        <f t="shared" si="2"/>
        <v>53</v>
      </c>
      <c r="K23" s="22">
        <v>69</v>
      </c>
      <c r="L23" s="22">
        <v>69</v>
      </c>
      <c r="M23" s="32">
        <f t="shared" si="3"/>
        <v>138</v>
      </c>
    </row>
    <row r="24" spans="1:13" ht="12.75">
      <c r="A24" s="58" t="s">
        <v>58</v>
      </c>
      <c r="B24" s="22">
        <v>130</v>
      </c>
      <c r="C24" s="22">
        <v>147</v>
      </c>
      <c r="D24" s="32">
        <f t="shared" si="0"/>
        <v>277</v>
      </c>
      <c r="E24" s="22">
        <v>274</v>
      </c>
      <c r="F24" s="22">
        <v>3</v>
      </c>
      <c r="G24" s="32">
        <f t="shared" si="1"/>
        <v>277</v>
      </c>
      <c r="H24" s="22">
        <v>10</v>
      </c>
      <c r="I24" s="22">
        <v>15</v>
      </c>
      <c r="J24" s="32">
        <f t="shared" si="2"/>
        <v>25</v>
      </c>
      <c r="K24" s="22">
        <v>94</v>
      </c>
      <c r="L24" s="22">
        <v>30</v>
      </c>
      <c r="M24" s="32">
        <f t="shared" si="3"/>
        <v>124</v>
      </c>
    </row>
    <row r="25" spans="1:13" ht="24">
      <c r="A25" s="58" t="s">
        <v>64</v>
      </c>
      <c r="B25" s="22">
        <v>389</v>
      </c>
      <c r="C25" s="22">
        <v>271</v>
      </c>
      <c r="D25" s="32">
        <f t="shared" si="0"/>
        <v>660</v>
      </c>
      <c r="E25" s="22">
        <v>660</v>
      </c>
      <c r="F25" s="22">
        <v>0</v>
      </c>
      <c r="G25" s="32">
        <f t="shared" si="1"/>
        <v>660</v>
      </c>
      <c r="H25" s="22">
        <v>33</v>
      </c>
      <c r="I25" s="22">
        <v>28</v>
      </c>
      <c r="J25" s="32">
        <f t="shared" si="2"/>
        <v>61</v>
      </c>
      <c r="K25" s="22">
        <v>72</v>
      </c>
      <c r="L25" s="22">
        <v>37</v>
      </c>
      <c r="M25" s="32">
        <f t="shared" si="3"/>
        <v>109</v>
      </c>
    </row>
    <row r="26" spans="1:13" ht="24">
      <c r="A26" s="58" t="s">
        <v>62</v>
      </c>
      <c r="B26" s="22">
        <v>87</v>
      </c>
      <c r="C26" s="22">
        <v>106</v>
      </c>
      <c r="D26" s="32">
        <f t="shared" si="0"/>
        <v>193</v>
      </c>
      <c r="E26" s="22">
        <v>192</v>
      </c>
      <c r="F26" s="22">
        <v>1</v>
      </c>
      <c r="G26" s="32">
        <f t="shared" si="1"/>
        <v>193</v>
      </c>
      <c r="H26" s="22">
        <v>8</v>
      </c>
      <c r="I26" s="22">
        <v>8</v>
      </c>
      <c r="J26" s="32">
        <f t="shared" si="2"/>
        <v>16</v>
      </c>
      <c r="K26" s="22">
        <v>57</v>
      </c>
      <c r="L26" s="22">
        <v>32</v>
      </c>
      <c r="M26" s="32">
        <f t="shared" si="3"/>
        <v>89</v>
      </c>
    </row>
    <row r="27" spans="1:13" ht="12.75">
      <c r="A27" s="58" t="s">
        <v>44</v>
      </c>
      <c r="B27" s="22">
        <v>258</v>
      </c>
      <c r="C27" s="22">
        <v>358</v>
      </c>
      <c r="D27" s="32">
        <f t="shared" si="0"/>
        <v>616</v>
      </c>
      <c r="E27" s="22">
        <v>575</v>
      </c>
      <c r="F27" s="22">
        <v>41</v>
      </c>
      <c r="G27" s="32">
        <f t="shared" si="1"/>
        <v>616</v>
      </c>
      <c r="H27" s="22">
        <v>17</v>
      </c>
      <c r="I27" s="22">
        <v>20</v>
      </c>
      <c r="J27" s="32">
        <f t="shared" si="2"/>
        <v>37</v>
      </c>
      <c r="K27" s="22">
        <v>42</v>
      </c>
      <c r="L27" s="22">
        <v>42</v>
      </c>
      <c r="M27" s="32">
        <f t="shared" si="3"/>
        <v>84</v>
      </c>
    </row>
    <row r="28" spans="1:13" ht="24">
      <c r="A28" s="58" t="s">
        <v>71</v>
      </c>
      <c r="B28" s="22">
        <v>536</v>
      </c>
      <c r="C28" s="22">
        <v>460</v>
      </c>
      <c r="D28" s="32">
        <f t="shared" si="0"/>
        <v>996</v>
      </c>
      <c r="E28" s="22">
        <v>836</v>
      </c>
      <c r="F28" s="22">
        <v>160</v>
      </c>
      <c r="G28" s="32">
        <f t="shared" si="1"/>
        <v>996</v>
      </c>
      <c r="H28" s="22">
        <v>21</v>
      </c>
      <c r="I28" s="22">
        <v>21</v>
      </c>
      <c r="J28" s="32">
        <f t="shared" si="2"/>
        <v>42</v>
      </c>
      <c r="K28" s="22">
        <v>39</v>
      </c>
      <c r="L28" s="22">
        <v>45</v>
      </c>
      <c r="M28" s="32">
        <f t="shared" si="3"/>
        <v>84</v>
      </c>
    </row>
    <row r="29" spans="1:13" ht="24">
      <c r="A29" s="58" t="s">
        <v>70</v>
      </c>
      <c r="B29" s="22">
        <v>502</v>
      </c>
      <c r="C29" s="22">
        <v>303</v>
      </c>
      <c r="D29" s="32">
        <f t="shared" si="0"/>
        <v>805</v>
      </c>
      <c r="E29" s="22">
        <v>802</v>
      </c>
      <c r="F29" s="22">
        <v>3</v>
      </c>
      <c r="G29" s="32">
        <f t="shared" si="1"/>
        <v>805</v>
      </c>
      <c r="H29" s="22">
        <v>10</v>
      </c>
      <c r="I29" s="22">
        <v>17</v>
      </c>
      <c r="J29" s="32">
        <f t="shared" si="2"/>
        <v>27</v>
      </c>
      <c r="K29" s="22">
        <v>55</v>
      </c>
      <c r="L29" s="22">
        <v>18</v>
      </c>
      <c r="M29" s="32">
        <f t="shared" si="3"/>
        <v>73</v>
      </c>
    </row>
    <row r="30" spans="1:13" ht="12.75">
      <c r="A30" s="58" t="s">
        <v>61</v>
      </c>
      <c r="B30" s="22">
        <v>445</v>
      </c>
      <c r="C30" s="22">
        <v>192</v>
      </c>
      <c r="D30" s="32">
        <f t="shared" si="0"/>
        <v>637</v>
      </c>
      <c r="E30" s="22">
        <v>632</v>
      </c>
      <c r="F30" s="22">
        <v>5</v>
      </c>
      <c r="G30" s="32">
        <f t="shared" si="1"/>
        <v>637</v>
      </c>
      <c r="H30" s="22">
        <v>7</v>
      </c>
      <c r="I30" s="22">
        <v>9</v>
      </c>
      <c r="J30" s="32">
        <f t="shared" si="2"/>
        <v>16</v>
      </c>
      <c r="K30" s="22">
        <v>54</v>
      </c>
      <c r="L30" s="22">
        <v>13</v>
      </c>
      <c r="M30" s="32">
        <f t="shared" si="3"/>
        <v>67</v>
      </c>
    </row>
    <row r="31" spans="1:13" ht="12.75">
      <c r="A31" s="58" t="s">
        <v>75</v>
      </c>
      <c r="B31" s="22">
        <v>130</v>
      </c>
      <c r="C31" s="22">
        <v>81</v>
      </c>
      <c r="D31" s="32">
        <f t="shared" si="0"/>
        <v>211</v>
      </c>
      <c r="E31" s="22">
        <v>206</v>
      </c>
      <c r="F31" s="22">
        <v>5</v>
      </c>
      <c r="G31" s="32">
        <f t="shared" si="1"/>
        <v>211</v>
      </c>
      <c r="H31" s="22">
        <v>15</v>
      </c>
      <c r="I31" s="22">
        <v>11</v>
      </c>
      <c r="J31" s="32">
        <f t="shared" si="2"/>
        <v>26</v>
      </c>
      <c r="K31" s="22">
        <v>37</v>
      </c>
      <c r="L31" s="22">
        <v>29</v>
      </c>
      <c r="M31" s="32">
        <f t="shared" si="3"/>
        <v>66</v>
      </c>
    </row>
    <row r="32" spans="1:13" ht="12.75">
      <c r="A32" s="58" t="s">
        <v>48</v>
      </c>
      <c r="B32" s="22">
        <v>2320</v>
      </c>
      <c r="C32" s="22">
        <v>2282</v>
      </c>
      <c r="D32" s="32">
        <f t="shared" si="0"/>
        <v>4602</v>
      </c>
      <c r="E32" s="22">
        <v>725</v>
      </c>
      <c r="F32" s="22">
        <v>3877</v>
      </c>
      <c r="G32" s="32">
        <f t="shared" si="1"/>
        <v>4602</v>
      </c>
      <c r="H32" s="22">
        <v>26</v>
      </c>
      <c r="I32" s="22">
        <v>12</v>
      </c>
      <c r="J32" s="32">
        <f t="shared" si="2"/>
        <v>38</v>
      </c>
      <c r="K32" s="22">
        <v>61</v>
      </c>
      <c r="L32" s="22">
        <v>3</v>
      </c>
      <c r="M32" s="32">
        <f t="shared" si="3"/>
        <v>64</v>
      </c>
    </row>
    <row r="33" spans="1:13" ht="36">
      <c r="A33" s="58" t="s">
        <v>65</v>
      </c>
      <c r="B33" s="22">
        <v>49</v>
      </c>
      <c r="C33" s="22">
        <v>172</v>
      </c>
      <c r="D33" s="32">
        <f t="shared" si="0"/>
        <v>221</v>
      </c>
      <c r="E33" s="22">
        <v>221</v>
      </c>
      <c r="F33" s="22">
        <v>0</v>
      </c>
      <c r="G33" s="32">
        <f t="shared" si="1"/>
        <v>221</v>
      </c>
      <c r="H33" s="22">
        <v>1</v>
      </c>
      <c r="I33" s="22">
        <v>6</v>
      </c>
      <c r="J33" s="32">
        <f t="shared" si="2"/>
        <v>7</v>
      </c>
      <c r="K33" s="22">
        <v>31</v>
      </c>
      <c r="L33" s="22">
        <v>24</v>
      </c>
      <c r="M33" s="32">
        <f t="shared" si="3"/>
        <v>55</v>
      </c>
    </row>
    <row r="34" spans="1:13" ht="24">
      <c r="A34" s="58" t="s">
        <v>46</v>
      </c>
      <c r="B34" s="22">
        <v>379</v>
      </c>
      <c r="C34" s="22">
        <v>155</v>
      </c>
      <c r="D34" s="32">
        <f t="shared" si="0"/>
        <v>534</v>
      </c>
      <c r="E34" s="22">
        <v>199</v>
      </c>
      <c r="F34" s="22">
        <v>335</v>
      </c>
      <c r="G34" s="32">
        <f t="shared" si="1"/>
        <v>534</v>
      </c>
      <c r="H34" s="22">
        <v>10</v>
      </c>
      <c r="I34" s="22">
        <v>2</v>
      </c>
      <c r="J34" s="32">
        <f t="shared" si="2"/>
        <v>12</v>
      </c>
      <c r="K34" s="22">
        <v>43</v>
      </c>
      <c r="L34" s="22">
        <v>0</v>
      </c>
      <c r="M34" s="32">
        <f t="shared" si="3"/>
        <v>43</v>
      </c>
    </row>
    <row r="35" spans="1:13" ht="12.75">
      <c r="A35" s="58" t="s">
        <v>50</v>
      </c>
      <c r="B35" s="22">
        <v>87</v>
      </c>
      <c r="C35" s="22">
        <v>99</v>
      </c>
      <c r="D35" s="32">
        <f t="shared" si="0"/>
        <v>186</v>
      </c>
      <c r="E35" s="22">
        <v>163</v>
      </c>
      <c r="F35" s="22">
        <v>23</v>
      </c>
      <c r="G35" s="32">
        <f t="shared" si="1"/>
        <v>186</v>
      </c>
      <c r="H35" s="22">
        <v>4</v>
      </c>
      <c r="I35" s="22">
        <v>5</v>
      </c>
      <c r="J35" s="32">
        <f t="shared" si="2"/>
        <v>9</v>
      </c>
      <c r="K35" s="22">
        <v>23</v>
      </c>
      <c r="L35" s="22">
        <v>19</v>
      </c>
      <c r="M35" s="32">
        <f t="shared" si="3"/>
        <v>42</v>
      </c>
    </row>
    <row r="36" spans="1:13" ht="24">
      <c r="A36" s="58" t="s">
        <v>51</v>
      </c>
      <c r="B36" s="22">
        <v>62</v>
      </c>
      <c r="C36" s="22">
        <v>18</v>
      </c>
      <c r="D36" s="32">
        <f t="shared" si="0"/>
        <v>80</v>
      </c>
      <c r="E36" s="22">
        <v>39</v>
      </c>
      <c r="F36" s="22">
        <v>41</v>
      </c>
      <c r="G36" s="32">
        <f t="shared" si="1"/>
        <v>80</v>
      </c>
      <c r="H36" s="22">
        <v>5</v>
      </c>
      <c r="I36" s="22">
        <v>2</v>
      </c>
      <c r="J36" s="32">
        <f t="shared" si="2"/>
        <v>7</v>
      </c>
      <c r="K36" s="22">
        <v>27</v>
      </c>
      <c r="L36" s="22">
        <v>5</v>
      </c>
      <c r="M36" s="32">
        <f t="shared" si="3"/>
        <v>32</v>
      </c>
    </row>
    <row r="37" spans="1:13" ht="12.75">
      <c r="A37" s="58" t="s">
        <v>54</v>
      </c>
      <c r="B37" s="22">
        <v>312</v>
      </c>
      <c r="C37" s="22">
        <v>155</v>
      </c>
      <c r="D37" s="32">
        <f t="shared" si="0"/>
        <v>467</v>
      </c>
      <c r="E37" s="22">
        <v>318</v>
      </c>
      <c r="F37" s="22">
        <v>149</v>
      </c>
      <c r="G37" s="32">
        <f t="shared" si="1"/>
        <v>467</v>
      </c>
      <c r="H37" s="22">
        <v>8</v>
      </c>
      <c r="I37" s="22">
        <v>3</v>
      </c>
      <c r="J37" s="32">
        <f t="shared" si="2"/>
        <v>11</v>
      </c>
      <c r="K37" s="22">
        <v>24</v>
      </c>
      <c r="L37" s="22">
        <v>1</v>
      </c>
      <c r="M37" s="32">
        <f t="shared" si="3"/>
        <v>25</v>
      </c>
    </row>
    <row r="38" spans="1:13" ht="12.75">
      <c r="A38" s="58" t="s">
        <v>72</v>
      </c>
      <c r="B38" s="22">
        <v>79</v>
      </c>
      <c r="C38" s="22">
        <v>33</v>
      </c>
      <c r="D38" s="32">
        <f t="shared" si="0"/>
        <v>112</v>
      </c>
      <c r="E38" s="22">
        <v>112</v>
      </c>
      <c r="F38" s="22">
        <v>0</v>
      </c>
      <c r="G38" s="32">
        <f t="shared" si="1"/>
        <v>112</v>
      </c>
      <c r="H38" s="22">
        <v>4</v>
      </c>
      <c r="I38" s="22">
        <v>1</v>
      </c>
      <c r="J38" s="32">
        <f t="shared" si="2"/>
        <v>5</v>
      </c>
      <c r="K38" s="22">
        <v>19</v>
      </c>
      <c r="L38" s="22">
        <v>6</v>
      </c>
      <c r="M38" s="32">
        <f t="shared" si="3"/>
        <v>25</v>
      </c>
    </row>
    <row r="39" spans="1:13" ht="12.75">
      <c r="A39" s="58" t="s">
        <v>49</v>
      </c>
      <c r="B39" s="22">
        <v>88</v>
      </c>
      <c r="C39" s="22">
        <v>46</v>
      </c>
      <c r="D39" s="32">
        <f t="shared" si="0"/>
        <v>134</v>
      </c>
      <c r="E39" s="22">
        <v>89</v>
      </c>
      <c r="F39" s="22">
        <v>45</v>
      </c>
      <c r="G39" s="32">
        <f t="shared" si="1"/>
        <v>134</v>
      </c>
      <c r="H39" s="22">
        <v>5</v>
      </c>
      <c r="I39" s="22">
        <v>0</v>
      </c>
      <c r="J39" s="32">
        <f t="shared" si="2"/>
        <v>5</v>
      </c>
      <c r="K39" s="22">
        <v>19</v>
      </c>
      <c r="L39" s="22">
        <v>3</v>
      </c>
      <c r="M39" s="32">
        <f t="shared" si="3"/>
        <v>22</v>
      </c>
    </row>
    <row r="40" spans="1:13" ht="12.75">
      <c r="A40" s="58" t="s">
        <v>56</v>
      </c>
      <c r="B40" s="22">
        <v>154</v>
      </c>
      <c r="C40" s="22">
        <v>192</v>
      </c>
      <c r="D40" s="32">
        <f t="shared" si="0"/>
        <v>346</v>
      </c>
      <c r="E40" s="22">
        <v>208</v>
      </c>
      <c r="F40" s="22">
        <v>138</v>
      </c>
      <c r="G40" s="32">
        <f t="shared" si="1"/>
        <v>346</v>
      </c>
      <c r="H40" s="22">
        <v>7</v>
      </c>
      <c r="I40" s="22">
        <v>4</v>
      </c>
      <c r="J40" s="32">
        <f t="shared" si="2"/>
        <v>11</v>
      </c>
      <c r="K40" s="22">
        <v>19</v>
      </c>
      <c r="L40" s="22">
        <v>1</v>
      </c>
      <c r="M40" s="32">
        <f t="shared" si="3"/>
        <v>20</v>
      </c>
    </row>
    <row r="41" spans="1:13" ht="24">
      <c r="A41" s="58" t="s">
        <v>66</v>
      </c>
      <c r="B41" s="22">
        <v>177</v>
      </c>
      <c r="C41" s="22">
        <v>98</v>
      </c>
      <c r="D41" s="32">
        <f t="shared" si="0"/>
        <v>275</v>
      </c>
      <c r="E41" s="22">
        <v>168</v>
      </c>
      <c r="F41" s="22">
        <v>107</v>
      </c>
      <c r="G41" s="32">
        <f t="shared" si="1"/>
        <v>275</v>
      </c>
      <c r="H41" s="22">
        <v>6</v>
      </c>
      <c r="I41" s="22">
        <v>3</v>
      </c>
      <c r="J41" s="32">
        <f t="shared" si="2"/>
        <v>9</v>
      </c>
      <c r="K41" s="22">
        <v>12</v>
      </c>
      <c r="L41" s="22">
        <v>0</v>
      </c>
      <c r="M41" s="32">
        <f t="shared" si="3"/>
        <v>12</v>
      </c>
    </row>
    <row r="42" spans="1:13" ht="13.5" thickBot="1">
      <c r="A42" s="60" t="s">
        <v>53</v>
      </c>
      <c r="B42" s="20">
        <v>10</v>
      </c>
      <c r="C42" s="20">
        <v>6</v>
      </c>
      <c r="D42" s="39">
        <f t="shared" si="0"/>
        <v>16</v>
      </c>
      <c r="E42" s="20">
        <v>6</v>
      </c>
      <c r="F42" s="20">
        <v>10</v>
      </c>
      <c r="G42" s="39">
        <f t="shared" si="1"/>
        <v>16</v>
      </c>
      <c r="H42" s="20">
        <v>3</v>
      </c>
      <c r="I42" s="20">
        <v>2</v>
      </c>
      <c r="J42" s="39">
        <f t="shared" si="2"/>
        <v>5</v>
      </c>
      <c r="K42" s="20">
        <v>10</v>
      </c>
      <c r="L42" s="20">
        <v>0</v>
      </c>
      <c r="M42" s="39">
        <f t="shared" si="3"/>
        <v>10</v>
      </c>
    </row>
    <row r="43" spans="1:16" s="3" customFormat="1" ht="13.5" thickBot="1">
      <c r="A43" s="61" t="s">
        <v>0</v>
      </c>
      <c r="B43" s="97">
        <f>SUM(B5:B42)</f>
        <v>81201</v>
      </c>
      <c r="C43" s="97">
        <f aca="true" t="shared" si="4" ref="C43:M43">SUM(C5:C42)</f>
        <v>93096</v>
      </c>
      <c r="D43" s="97">
        <f t="shared" si="4"/>
        <v>174297</v>
      </c>
      <c r="E43" s="97">
        <f t="shared" si="4"/>
        <v>148978</v>
      </c>
      <c r="F43" s="97">
        <f t="shared" si="4"/>
        <v>25319</v>
      </c>
      <c r="G43" s="97">
        <f t="shared" si="4"/>
        <v>174297</v>
      </c>
      <c r="H43" s="97">
        <f t="shared" si="4"/>
        <v>3062</v>
      </c>
      <c r="I43" s="97">
        <f t="shared" si="4"/>
        <v>2961</v>
      </c>
      <c r="J43" s="97">
        <f t="shared" si="4"/>
        <v>6023</v>
      </c>
      <c r="K43" s="97">
        <f>SUM(K5:K42)</f>
        <v>10031</v>
      </c>
      <c r="L43" s="97">
        <f t="shared" si="4"/>
        <v>5577</v>
      </c>
      <c r="M43" s="97">
        <f t="shared" si="4"/>
        <v>15608</v>
      </c>
      <c r="N43" s="62"/>
      <c r="O43" s="62"/>
      <c r="P43" s="62"/>
    </row>
    <row r="44" s="6" customFormat="1" ht="12.75">
      <c r="A44" s="2" t="s">
        <v>102</v>
      </c>
    </row>
    <row r="45" spans="10:12" ht="12.75">
      <c r="J45" s="94"/>
      <c r="L45" s="95"/>
    </row>
    <row r="46" ht="12.75">
      <c r="J46" s="93"/>
    </row>
    <row r="48" spans="8:10" ht="12.75">
      <c r="H48" s="63"/>
      <c r="I48" s="63"/>
      <c r="J48" s="64"/>
    </row>
    <row r="49" spans="1:8" ht="12.75">
      <c r="A49" s="65"/>
      <c r="B49" s="66"/>
      <c r="H49" s="63"/>
    </row>
  </sheetData>
  <sheetProtection/>
  <mergeCells count="3">
    <mergeCell ref="B3:G3"/>
    <mergeCell ref="H3:J3"/>
    <mergeCell ref="K3:M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30.00390625" style="6" customWidth="1"/>
    <col min="3" max="4" width="12.28125" style="6" customWidth="1"/>
    <col min="5" max="5" width="12.28125" style="67" customWidth="1"/>
    <col min="6" max="7" width="12.28125" style="6" customWidth="1"/>
    <col min="8" max="8" width="12.28125" style="67" customWidth="1"/>
    <col min="9" max="9" width="12.28125" style="6" customWidth="1"/>
    <col min="10" max="10" width="12.28125" style="67" customWidth="1"/>
    <col min="11" max="15" width="9.140625" style="6" customWidth="1"/>
    <col min="16" max="16384" width="9.140625" style="6" customWidth="1"/>
  </cols>
  <sheetData>
    <row r="1" spans="1:13" ht="19.5" customHeight="1">
      <c r="A1" s="1" t="s">
        <v>115</v>
      </c>
      <c r="M1" s="4"/>
    </row>
    <row r="2" ht="6.75" customHeight="1" thickBot="1"/>
    <row r="3" spans="1:10" ht="13.5" customHeight="1" thickBot="1">
      <c r="A3" s="126" t="s">
        <v>76</v>
      </c>
      <c r="B3" s="126" t="s">
        <v>77</v>
      </c>
      <c r="C3" s="120" t="s">
        <v>79</v>
      </c>
      <c r="D3" s="120"/>
      <c r="E3" s="120"/>
      <c r="F3" s="120" t="s">
        <v>78</v>
      </c>
      <c r="G3" s="120"/>
      <c r="H3" s="120"/>
      <c r="I3" s="120" t="s">
        <v>0</v>
      </c>
      <c r="J3" s="120"/>
    </row>
    <row r="4" spans="1:10" ht="39" thickBot="1">
      <c r="A4" s="127"/>
      <c r="B4" s="127"/>
      <c r="C4" s="12" t="s">
        <v>111</v>
      </c>
      <c r="D4" s="12" t="s">
        <v>109</v>
      </c>
      <c r="E4" s="12" t="s">
        <v>107</v>
      </c>
      <c r="F4" s="12" t="s">
        <v>110</v>
      </c>
      <c r="G4" s="12" t="s">
        <v>112</v>
      </c>
      <c r="H4" s="12" t="s">
        <v>31</v>
      </c>
      <c r="I4" s="7" t="s">
        <v>114</v>
      </c>
      <c r="J4" s="12" t="s">
        <v>31</v>
      </c>
    </row>
    <row r="5" spans="1:10" ht="13.5" customHeight="1">
      <c r="A5" s="25">
        <v>34</v>
      </c>
      <c r="B5" s="13" t="s">
        <v>80</v>
      </c>
      <c r="C5" s="68">
        <v>21.19</v>
      </c>
      <c r="D5" s="75">
        <v>11.32</v>
      </c>
      <c r="E5" s="69">
        <v>19727</v>
      </c>
      <c r="F5" s="78">
        <v>27.4</v>
      </c>
      <c r="G5" s="78">
        <v>12.75</v>
      </c>
      <c r="H5" s="79">
        <v>22227</v>
      </c>
      <c r="I5" s="78">
        <v>24.07</v>
      </c>
      <c r="J5" s="79">
        <f aca="true" t="shared" si="0" ref="J5:J26">E5+H5</f>
        <v>41954</v>
      </c>
    </row>
    <row r="6" spans="1:10" ht="13.5" customHeight="1">
      <c r="A6" s="18">
        <v>22</v>
      </c>
      <c r="B6" s="14" t="s">
        <v>81</v>
      </c>
      <c r="C6" s="70">
        <v>19.94</v>
      </c>
      <c r="D6" s="76">
        <v>10.65</v>
      </c>
      <c r="E6" s="71">
        <v>18565</v>
      </c>
      <c r="F6" s="74">
        <v>12.3</v>
      </c>
      <c r="G6" s="74">
        <v>5.71</v>
      </c>
      <c r="H6" s="73">
        <v>9959</v>
      </c>
      <c r="I6" s="74">
        <v>16.37</v>
      </c>
      <c r="J6" s="73">
        <f t="shared" si="0"/>
        <v>28524</v>
      </c>
    </row>
    <row r="7" spans="1:10" ht="13.5" customHeight="1">
      <c r="A7" s="18">
        <v>31</v>
      </c>
      <c r="B7" s="14" t="s">
        <v>113</v>
      </c>
      <c r="C7" s="70">
        <v>13.64</v>
      </c>
      <c r="D7" s="76">
        <v>7.28</v>
      </c>
      <c r="E7" s="71">
        <v>12695</v>
      </c>
      <c r="F7" s="74">
        <v>5.2</v>
      </c>
      <c r="G7" s="74">
        <v>2.45</v>
      </c>
      <c r="H7" s="73">
        <v>4263</v>
      </c>
      <c r="I7" s="74">
        <v>9.73</v>
      </c>
      <c r="J7" s="73">
        <f t="shared" si="0"/>
        <v>16958</v>
      </c>
    </row>
    <row r="8" spans="1:10" ht="13.5" customHeight="1">
      <c r="A8" s="18">
        <v>48</v>
      </c>
      <c r="B8" s="14" t="s">
        <v>88</v>
      </c>
      <c r="C8" s="72">
        <v>3.25</v>
      </c>
      <c r="D8" s="77">
        <v>1.73</v>
      </c>
      <c r="E8" s="73">
        <v>3024</v>
      </c>
      <c r="F8" s="74">
        <v>12.9</v>
      </c>
      <c r="G8" s="74">
        <v>5.99</v>
      </c>
      <c r="H8" s="73">
        <v>10443</v>
      </c>
      <c r="I8" s="74">
        <v>7.73</v>
      </c>
      <c r="J8" s="73">
        <f t="shared" si="0"/>
        <v>13467</v>
      </c>
    </row>
    <row r="9" spans="1:10" ht="13.5" customHeight="1">
      <c r="A9" s="18">
        <v>72</v>
      </c>
      <c r="B9" s="14" t="s">
        <v>5</v>
      </c>
      <c r="C9" s="70">
        <v>9.44</v>
      </c>
      <c r="D9" s="76">
        <v>5.04</v>
      </c>
      <c r="E9" s="71">
        <v>8784</v>
      </c>
      <c r="F9" s="74">
        <v>5.4</v>
      </c>
      <c r="G9" s="74">
        <v>2.51</v>
      </c>
      <c r="H9" s="73">
        <v>4379</v>
      </c>
      <c r="I9" s="74">
        <v>7.55</v>
      </c>
      <c r="J9" s="73">
        <f t="shared" si="0"/>
        <v>13163</v>
      </c>
    </row>
    <row r="10" spans="1:10" ht="13.5" customHeight="1">
      <c r="A10" s="18">
        <v>52</v>
      </c>
      <c r="B10" s="14" t="s">
        <v>87</v>
      </c>
      <c r="C10" s="72">
        <v>3.31</v>
      </c>
      <c r="D10" s="77">
        <v>1.77</v>
      </c>
      <c r="E10" s="73">
        <v>3080</v>
      </c>
      <c r="F10" s="74">
        <v>11.6</v>
      </c>
      <c r="G10" s="74">
        <v>5.38</v>
      </c>
      <c r="H10" s="73">
        <v>9382</v>
      </c>
      <c r="I10" s="74">
        <v>7.15</v>
      </c>
      <c r="J10" s="73">
        <f t="shared" si="0"/>
        <v>12462</v>
      </c>
    </row>
    <row r="11" spans="1:10" ht="13.5" customHeight="1">
      <c r="A11" s="18">
        <v>38</v>
      </c>
      <c r="B11" s="14" t="s">
        <v>82</v>
      </c>
      <c r="C11" s="72">
        <v>4.58</v>
      </c>
      <c r="D11" s="77">
        <v>2.45</v>
      </c>
      <c r="E11" s="73">
        <v>4262</v>
      </c>
      <c r="F11" s="74">
        <v>8.2</v>
      </c>
      <c r="G11" s="74">
        <v>3.83</v>
      </c>
      <c r="H11" s="73">
        <v>6678</v>
      </c>
      <c r="I11" s="74">
        <v>6.28</v>
      </c>
      <c r="J11" s="73">
        <f t="shared" si="0"/>
        <v>10940</v>
      </c>
    </row>
    <row r="12" spans="1:10" ht="13.5" customHeight="1">
      <c r="A12" s="18">
        <v>44</v>
      </c>
      <c r="B12" s="14" t="s">
        <v>86</v>
      </c>
      <c r="C12" s="70">
        <v>5.55</v>
      </c>
      <c r="D12" s="76">
        <v>2.97</v>
      </c>
      <c r="E12" s="71">
        <v>5171</v>
      </c>
      <c r="F12" s="74">
        <v>3.3</v>
      </c>
      <c r="G12" s="74">
        <v>1.53</v>
      </c>
      <c r="H12" s="73">
        <v>2675</v>
      </c>
      <c r="I12" s="74">
        <v>4.5</v>
      </c>
      <c r="J12" s="73">
        <f t="shared" si="0"/>
        <v>7846</v>
      </c>
    </row>
    <row r="13" spans="1:10" ht="12.75">
      <c r="A13" s="18">
        <v>42</v>
      </c>
      <c r="B13" s="14" t="s">
        <v>83</v>
      </c>
      <c r="C13" s="72">
        <v>4.3</v>
      </c>
      <c r="D13" s="77">
        <v>2.3</v>
      </c>
      <c r="E13" s="73">
        <v>4006</v>
      </c>
      <c r="F13" s="74">
        <v>2.4</v>
      </c>
      <c r="G13" s="74">
        <v>1.12</v>
      </c>
      <c r="H13" s="73">
        <v>1948</v>
      </c>
      <c r="I13" s="74">
        <v>3.42</v>
      </c>
      <c r="J13" s="73">
        <f t="shared" si="0"/>
        <v>5954</v>
      </c>
    </row>
    <row r="14" spans="1:10" ht="13.5" customHeight="1">
      <c r="A14" s="18">
        <v>21</v>
      </c>
      <c r="B14" s="14" t="s">
        <v>85</v>
      </c>
      <c r="C14" s="72">
        <v>3.46</v>
      </c>
      <c r="D14" s="77">
        <v>1.85</v>
      </c>
      <c r="E14" s="73">
        <v>3223</v>
      </c>
      <c r="F14" s="74">
        <v>2.6</v>
      </c>
      <c r="G14" s="74">
        <v>1.2</v>
      </c>
      <c r="H14" s="73">
        <v>2096</v>
      </c>
      <c r="I14" s="74">
        <v>3.05</v>
      </c>
      <c r="J14" s="73">
        <f t="shared" si="0"/>
        <v>5319</v>
      </c>
    </row>
    <row r="15" spans="1:10" ht="13.5" customHeight="1">
      <c r="A15" s="18">
        <v>58</v>
      </c>
      <c r="B15" s="14" t="s">
        <v>91</v>
      </c>
      <c r="C15" s="72">
        <v>1.41</v>
      </c>
      <c r="D15" s="77">
        <v>0.75</v>
      </c>
      <c r="E15" s="73">
        <v>1310</v>
      </c>
      <c r="F15" s="74">
        <v>3.6</v>
      </c>
      <c r="G15" s="74">
        <v>1.66</v>
      </c>
      <c r="H15" s="73">
        <v>2901</v>
      </c>
      <c r="I15" s="74">
        <v>2.42</v>
      </c>
      <c r="J15" s="73">
        <f t="shared" si="0"/>
        <v>4211</v>
      </c>
    </row>
    <row r="16" spans="1:10" ht="13.5" customHeight="1">
      <c r="A16" s="18">
        <v>14</v>
      </c>
      <c r="B16" s="14" t="s">
        <v>84</v>
      </c>
      <c r="C16" s="72">
        <v>3.43</v>
      </c>
      <c r="D16" s="77">
        <v>1.83</v>
      </c>
      <c r="E16" s="73">
        <v>3197</v>
      </c>
      <c r="F16" s="74">
        <v>0.6</v>
      </c>
      <c r="G16" s="74">
        <v>0.26</v>
      </c>
      <c r="H16" s="73">
        <v>456</v>
      </c>
      <c r="I16" s="74">
        <v>2.1</v>
      </c>
      <c r="J16" s="73">
        <f t="shared" si="0"/>
        <v>3653</v>
      </c>
    </row>
    <row r="17" spans="1:10" ht="13.5" customHeight="1">
      <c r="A17" s="18">
        <v>46</v>
      </c>
      <c r="B17" s="14" t="s">
        <v>90</v>
      </c>
      <c r="C17" s="72">
        <v>1.79</v>
      </c>
      <c r="D17" s="77">
        <v>0.96</v>
      </c>
      <c r="E17" s="73">
        <v>1669</v>
      </c>
      <c r="F17" s="74">
        <v>1.9</v>
      </c>
      <c r="G17" s="74">
        <v>0.87</v>
      </c>
      <c r="H17" s="73">
        <v>1517</v>
      </c>
      <c r="I17" s="74">
        <v>1.83</v>
      </c>
      <c r="J17" s="73">
        <f t="shared" si="0"/>
        <v>3186</v>
      </c>
    </row>
    <row r="18" spans="1:10" ht="13.5" customHeight="1">
      <c r="A18" s="18">
        <v>32</v>
      </c>
      <c r="B18" s="14" t="s">
        <v>89</v>
      </c>
      <c r="C18" s="72">
        <v>2.2</v>
      </c>
      <c r="D18" s="77">
        <v>1.17</v>
      </c>
      <c r="E18" s="73">
        <v>2046</v>
      </c>
      <c r="F18" s="74">
        <v>0.7</v>
      </c>
      <c r="G18" s="74">
        <v>0.35</v>
      </c>
      <c r="H18" s="73">
        <v>604</v>
      </c>
      <c r="I18" s="74">
        <v>1.52</v>
      </c>
      <c r="J18" s="73">
        <f t="shared" si="0"/>
        <v>2650</v>
      </c>
    </row>
    <row r="19" spans="1:10" ht="13.5" customHeight="1">
      <c r="A19" s="18">
        <v>99</v>
      </c>
      <c r="B19" s="14" t="s">
        <v>93</v>
      </c>
      <c r="C19" s="72">
        <v>0.52</v>
      </c>
      <c r="D19" s="77">
        <v>0.28</v>
      </c>
      <c r="E19" s="73">
        <v>487</v>
      </c>
      <c r="F19" s="74">
        <v>0.9</v>
      </c>
      <c r="G19" s="74">
        <v>0.41</v>
      </c>
      <c r="H19" s="73">
        <v>717</v>
      </c>
      <c r="I19" s="74">
        <v>0.69</v>
      </c>
      <c r="J19" s="73">
        <f t="shared" si="0"/>
        <v>1204</v>
      </c>
    </row>
    <row r="20" spans="1:10" ht="13.5" customHeight="1">
      <c r="A20" s="18">
        <v>81</v>
      </c>
      <c r="B20" s="14" t="s">
        <v>92</v>
      </c>
      <c r="C20" s="72">
        <v>0.6</v>
      </c>
      <c r="D20" s="77">
        <v>0.32</v>
      </c>
      <c r="E20" s="73">
        <v>563</v>
      </c>
      <c r="F20" s="74">
        <v>0.3</v>
      </c>
      <c r="G20" s="74">
        <v>0.16</v>
      </c>
      <c r="H20" s="73">
        <v>276</v>
      </c>
      <c r="I20" s="74">
        <v>0.48</v>
      </c>
      <c r="J20" s="73">
        <f t="shared" si="0"/>
        <v>839</v>
      </c>
    </row>
    <row r="21" spans="1:10" ht="13.5" customHeight="1">
      <c r="A21" s="23">
        <v>62</v>
      </c>
      <c r="B21" s="15" t="s">
        <v>95</v>
      </c>
      <c r="C21" s="86">
        <v>0.27</v>
      </c>
      <c r="D21" s="87">
        <v>0.15</v>
      </c>
      <c r="E21" s="88">
        <v>254</v>
      </c>
      <c r="F21" s="89">
        <v>0.4</v>
      </c>
      <c r="G21" s="89">
        <v>0.21</v>
      </c>
      <c r="H21" s="88">
        <v>363</v>
      </c>
      <c r="I21" s="89">
        <v>0.35</v>
      </c>
      <c r="J21" s="88">
        <f t="shared" si="0"/>
        <v>617</v>
      </c>
    </row>
    <row r="22" spans="1:10" ht="13.5" customHeight="1">
      <c r="A22" s="18">
        <v>76</v>
      </c>
      <c r="B22" s="14" t="s">
        <v>94</v>
      </c>
      <c r="C22" s="72">
        <v>0.45</v>
      </c>
      <c r="D22" s="77">
        <v>0.24</v>
      </c>
      <c r="E22" s="73">
        <v>421</v>
      </c>
      <c r="F22" s="74">
        <v>0</v>
      </c>
      <c r="G22" s="74">
        <v>0.01</v>
      </c>
      <c r="H22" s="73">
        <v>20</v>
      </c>
      <c r="I22" s="74">
        <v>0.25</v>
      </c>
      <c r="J22" s="73">
        <f t="shared" si="0"/>
        <v>441</v>
      </c>
    </row>
    <row r="23" spans="1:10" ht="13.5" customHeight="1">
      <c r="A23" s="18">
        <v>54</v>
      </c>
      <c r="B23" s="14" t="s">
        <v>96</v>
      </c>
      <c r="C23" s="72">
        <v>0.27</v>
      </c>
      <c r="D23" s="77">
        <v>0.15</v>
      </c>
      <c r="E23" s="73">
        <v>253</v>
      </c>
      <c r="F23" s="74">
        <v>0.1</v>
      </c>
      <c r="G23" s="74">
        <v>0.06</v>
      </c>
      <c r="H23" s="73">
        <v>102</v>
      </c>
      <c r="I23" s="74">
        <v>0.2</v>
      </c>
      <c r="J23" s="73">
        <f t="shared" si="0"/>
        <v>355</v>
      </c>
    </row>
    <row r="24" spans="1:10" ht="25.5">
      <c r="A24" s="18">
        <v>64</v>
      </c>
      <c r="B24" s="14" t="s">
        <v>98</v>
      </c>
      <c r="C24" s="72">
        <v>0.17</v>
      </c>
      <c r="D24" s="77">
        <v>0.09</v>
      </c>
      <c r="E24" s="73">
        <v>157</v>
      </c>
      <c r="F24" s="74">
        <v>0.1</v>
      </c>
      <c r="G24" s="74">
        <v>0.04</v>
      </c>
      <c r="H24" s="73">
        <v>69</v>
      </c>
      <c r="I24" s="74">
        <v>0.13</v>
      </c>
      <c r="J24" s="73">
        <f t="shared" si="0"/>
        <v>226</v>
      </c>
    </row>
    <row r="25" spans="1:10" ht="25.5">
      <c r="A25" s="18">
        <v>85</v>
      </c>
      <c r="B25" s="14" t="s">
        <v>97</v>
      </c>
      <c r="C25" s="72">
        <v>0.19</v>
      </c>
      <c r="D25" s="77">
        <v>0.1</v>
      </c>
      <c r="E25" s="73">
        <v>177</v>
      </c>
      <c r="F25" s="74">
        <v>0.1</v>
      </c>
      <c r="G25" s="74">
        <v>0.02</v>
      </c>
      <c r="H25" s="73">
        <v>41</v>
      </c>
      <c r="I25" s="74">
        <v>0.13</v>
      </c>
      <c r="J25" s="73">
        <f t="shared" si="0"/>
        <v>218</v>
      </c>
    </row>
    <row r="26" spans="1:10" ht="13.5" thickBot="1">
      <c r="A26" s="80">
        <v>84</v>
      </c>
      <c r="B26" s="81" t="s">
        <v>99</v>
      </c>
      <c r="C26" s="82">
        <v>0.03</v>
      </c>
      <c r="D26" s="83">
        <v>0.01</v>
      </c>
      <c r="E26" s="84">
        <v>25</v>
      </c>
      <c r="F26" s="85">
        <v>0.1</v>
      </c>
      <c r="G26" s="85">
        <v>0.05</v>
      </c>
      <c r="H26" s="84">
        <v>85</v>
      </c>
      <c r="I26" s="85">
        <v>0.06</v>
      </c>
      <c r="J26" s="84">
        <f t="shared" si="0"/>
        <v>110</v>
      </c>
    </row>
    <row r="27" spans="1:10" ht="13.5" customHeight="1" thickBot="1">
      <c r="A27" s="120" t="s">
        <v>0</v>
      </c>
      <c r="B27" s="120"/>
      <c r="C27" s="90">
        <f>SUM(C5:C26)</f>
        <v>99.99</v>
      </c>
      <c r="D27" s="90">
        <f aca="true" t="shared" si="1" ref="D27:J27">SUM(D5:D26)</f>
        <v>53.41000000000001</v>
      </c>
      <c r="E27" s="21">
        <f t="shared" si="1"/>
        <v>93096</v>
      </c>
      <c r="F27" s="90">
        <v>100</v>
      </c>
      <c r="G27" s="90">
        <f t="shared" si="1"/>
        <v>46.569999999999986</v>
      </c>
      <c r="H27" s="21">
        <f t="shared" si="1"/>
        <v>81201</v>
      </c>
      <c r="I27" s="90">
        <f t="shared" si="1"/>
        <v>100.00999999999999</v>
      </c>
      <c r="J27" s="21">
        <f t="shared" si="1"/>
        <v>174297</v>
      </c>
    </row>
    <row r="28" spans="1:13" ht="13.5" customHeight="1">
      <c r="A28" s="2" t="s">
        <v>102</v>
      </c>
      <c r="M28" s="5"/>
    </row>
    <row r="29" spans="1:13" ht="13.5" customHeight="1">
      <c r="A29" s="2" t="s">
        <v>2</v>
      </c>
      <c r="M29" s="5"/>
    </row>
    <row r="30" ht="13.5" customHeight="1">
      <c r="A30" s="6" t="s">
        <v>4</v>
      </c>
    </row>
  </sheetData>
  <sheetProtection/>
  <mergeCells count="6">
    <mergeCell ref="B3:B4"/>
    <mergeCell ref="C3:E3"/>
    <mergeCell ref="I3:J3"/>
    <mergeCell ref="F3:H3"/>
    <mergeCell ref="A27:B27"/>
    <mergeCell ref="A3:A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2012-10-05T07:29:32Z</cp:lastPrinted>
  <dcterms:created xsi:type="dcterms:W3CDTF">2006-02-24T09:38:25Z</dcterms:created>
  <dcterms:modified xsi:type="dcterms:W3CDTF">2012-10-05T07:29:39Z</dcterms:modified>
  <cp:category/>
  <cp:version/>
  <cp:contentType/>
  <cp:contentStatus/>
</cp:coreProperties>
</file>